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02 Achieving Excellence Areas\OA Analytical Governance Group\AdhocOADataReleaseSept17\AdHoc Data Tables\"/>
    </mc:Choice>
  </mc:AlternateContent>
  <bookViews>
    <workbookView xWindow="0" yWindow="0" windowWidth="13650" windowHeight="7560"/>
  </bookViews>
  <sheets>
    <sheet name="Index" sheetId="27" r:id="rId1"/>
    <sheet name="Table PA1" sheetId="15" r:id="rId2"/>
    <sheet name="Table PA2" sheetId="22" r:id="rId3"/>
    <sheet name="Table PA3" sheetId="21" r:id="rId4"/>
    <sheet name="Table PA4" sheetId="20" r:id="rId5"/>
    <sheet name="Table PA5" sheetId="19" r:id="rId6"/>
    <sheet name="Table PA6" sheetId="18" r:id="rId7"/>
    <sheet name="Table PA7" sheetId="17" r:id="rId8"/>
    <sheet name="Table PA8" sheetId="16" r:id="rId9"/>
    <sheet name="Table PA9" sheetId="25" r:id="rId10"/>
    <sheet name="Table PA10" sheetId="24" r:id="rId11"/>
    <sheet name="Table PA11" sheetId="23" r:id="rId12"/>
    <sheet name="Barrier" sheetId="12" state="hidden" r:id="rId13"/>
    <sheet name="Reference -&gt;" sheetId="6" state="hidden" r:id="rId14"/>
    <sheet name="OverAllAreaList (England Only)" sheetId="3" state="hidden" r:id="rId15"/>
    <sheet name="LADtoLAtoRegtoNatLookup" sheetId="1" state="hidden" r:id="rId16"/>
    <sheet name="DataTabName" sheetId="13" state="hidden" r:id="rId17"/>
  </sheets>
  <externalReferences>
    <externalReference r:id="rId18"/>
    <externalReference r:id="rId19"/>
    <externalReference r:id="rId20"/>
    <externalReference r:id="rId21"/>
    <externalReference r:id="rId22"/>
    <externalReference r:id="rId23"/>
  </externalReferences>
  <definedNames>
    <definedName name="__123Graph_ADUMMY" localSheetId="16" hidden="1">[1]weekly!#REF!</definedName>
    <definedName name="__123Graph_ADUMMY" hidden="1">[1]weekly!#REF!</definedName>
    <definedName name="__123Graph_AMAIN" localSheetId="16" hidden="1">[1]weekly!#REF!</definedName>
    <definedName name="__123Graph_AMAIN" hidden="1">[1]weekly!#REF!</definedName>
    <definedName name="__123Graph_AMONTHLY" localSheetId="16" hidden="1">[1]weekly!#REF!</definedName>
    <definedName name="__123Graph_AMONTHLY" hidden="1">[1]weekly!#REF!</definedName>
    <definedName name="__123Graph_AMONTHLY2" localSheetId="16" hidden="1">[1]weekly!#REF!</definedName>
    <definedName name="__123Graph_AMONTHLY2" hidden="1">[1]weekly!#REF!</definedName>
    <definedName name="__123Graph_BDUMMY" localSheetId="16" hidden="1">[1]weekly!#REF!</definedName>
    <definedName name="__123Graph_BDUMMY" hidden="1">[1]weekly!#REF!</definedName>
    <definedName name="__123Graph_BMAIN" localSheetId="16" hidden="1">[1]weekly!#REF!</definedName>
    <definedName name="__123Graph_BMAIN" hidden="1">[1]weekly!#REF!</definedName>
    <definedName name="__123Graph_BMONTHLY" localSheetId="16" hidden="1">[1]weekly!#REF!</definedName>
    <definedName name="__123Graph_BMONTHLY" hidden="1">[1]weekly!#REF!</definedName>
    <definedName name="__123Graph_BMONTHLY2" localSheetId="16" hidden="1">[1]weekly!#REF!</definedName>
    <definedName name="__123Graph_BMONTHLY2" hidden="1">[1]weekly!#REF!</definedName>
    <definedName name="__123Graph_CDUMMY" localSheetId="16" hidden="1">[1]weekly!#REF!</definedName>
    <definedName name="__123Graph_CDUMMY" hidden="1">[1]weekly!#REF!</definedName>
    <definedName name="__123Graph_CMONTHLY" localSheetId="16" hidden="1">[1]weekly!#REF!</definedName>
    <definedName name="__123Graph_CMONTHLY" hidden="1">[1]weekly!#REF!</definedName>
    <definedName name="__123Graph_CMONTHLY2" localSheetId="16" hidden="1">[1]weekly!#REF!</definedName>
    <definedName name="__123Graph_CMONTHLY2" hidden="1">[1]weekly!#REF!</definedName>
    <definedName name="__123Graph_DMONTHLY2" localSheetId="16" hidden="1">[1]weekly!#REF!</definedName>
    <definedName name="__123Graph_DMONTHLY2" hidden="1">[1]weekly!#REF!</definedName>
    <definedName name="__123Graph_EMONTHLY2" localSheetId="16" hidden="1">[1]weekly!#REF!</definedName>
    <definedName name="__123Graph_EMONTHLY2" hidden="1">[1]weekly!#REF!</definedName>
    <definedName name="__123Graph_FMONTHLY2" localSheetId="16" hidden="1">[1]weekly!#REF!</definedName>
    <definedName name="__123Graph_FMONTHLY2" hidden="1">[1]weekly!#REF!</definedName>
    <definedName name="__123Graph_XMAIN" localSheetId="16" hidden="1">[1]weekly!#REF!</definedName>
    <definedName name="__123Graph_XMAIN" hidden="1">[1]weekly!#REF!</definedName>
    <definedName name="__123Graph_XMONTHLY" localSheetId="16" hidden="1">[1]weekly!#REF!</definedName>
    <definedName name="__123Graph_XMONTHLY" hidden="1">[1]weekly!#REF!</definedName>
    <definedName name="__123Graph_XMONTHLY2" localSheetId="16" hidden="1">[1]weekly!#REF!</definedName>
    <definedName name="__123Graph_XMONTHLY2" hidden="1">[1]weekly!#REF!</definedName>
    <definedName name="_xlnm._FilterDatabase" localSheetId="14" hidden="1">'OverAllAreaList (England Only)'!$A$7:$I$378</definedName>
    <definedName name="_HIDE72_83" localSheetId="16">#REF!</definedName>
    <definedName name="_HIDE72_83">#REF!</definedName>
    <definedName name="_HIDE72_89" localSheetId="16">#REF!</definedName>
    <definedName name="_HIDE72_89">#REF!</definedName>
    <definedName name="_HIDE84_95" localSheetId="16">#REF!</definedName>
    <definedName name="_HIDE84_95">#REF!</definedName>
    <definedName name="_T1BODY" localSheetId="16">#REF!</definedName>
    <definedName name="_T1BODY">#REF!</definedName>
    <definedName name="_T1STUBS" localSheetId="16">#REF!</definedName>
    <definedName name="_T1STUBS">#REF!</definedName>
    <definedName name="_T4A" localSheetId="16">#REF!</definedName>
    <definedName name="_T4A">#REF!</definedName>
    <definedName name="_T4B" localSheetId="16">#REF!</definedName>
    <definedName name="_T4B">#REF!</definedName>
    <definedName name="_T5A" localSheetId="16">#REF!</definedName>
    <definedName name="_T5A">#REF!</definedName>
    <definedName name="_T5B" localSheetId="16">#REF!</definedName>
    <definedName name="_T5B">#REF!</definedName>
    <definedName name="_T5C" localSheetId="16">#REF!</definedName>
    <definedName name="_T5C">#REF!</definedName>
    <definedName name="_v2" localSheetId="16" hidden="1">[2]weekly!#REF!</definedName>
    <definedName name="_v2" hidden="1">[2]weekly!#REF!</definedName>
    <definedName name="aAt2a" localSheetId="16">#REF!</definedName>
    <definedName name="aAt2a">#REF!</definedName>
    <definedName name="AreaCode">[3]AreaList!$A:$A</definedName>
    <definedName name="AreaName">[3]AreaList!$D:$D</definedName>
    <definedName name="AreaTypeLookup" localSheetId="16">#REF!</definedName>
    <definedName name="AreaTypeLookup">#REF!</definedName>
    <definedName name="COMMENTARY" localSheetId="16">#REF!</definedName>
    <definedName name="COMMENTARY">#REF!</definedName>
    <definedName name="COUNTRY">[4]information!$H$3</definedName>
    <definedName name="COUNTRYINITIAL" localSheetId="16">#REF!</definedName>
    <definedName name="COUNTRYINITIAL">#REF!</definedName>
    <definedName name="COUNTRYNAMES" localSheetId="16">#REF!</definedName>
    <definedName name="COUNTRYNAMES">#REF!</definedName>
    <definedName name="ELGList">'[3]1_EarlyYearsBarrier_2'!$AV$11:$AV$27</definedName>
    <definedName name="EXPANSION_FLAG" localSheetId="16">#REF!</definedName>
    <definedName name="EXPANSION_FLAG">#REF!</definedName>
    <definedName name="f">[5]information!$H$5</definedName>
    <definedName name="FILENAME">[4]information!$H$5</definedName>
    <definedName name="IndicatorCategory">[6]Indicators!$AL$2:$AL$7</definedName>
    <definedName name="IndicatorHeading">[3]AreaList!$L$8:$P$8</definedName>
    <definedName name="IndicatorList">[3]AreaList!$L$9:$L$200</definedName>
    <definedName name="IndicatorTable">[3]AreaList!$L$9:$P$200</definedName>
    <definedName name="LACode" localSheetId="16">[3]LADtoLAtoRegtoNatLookup!$C$1:$C$328</definedName>
    <definedName name="LACode">LADtoLAtoRegtoNatLookup!$C$1:$C$328</definedName>
    <definedName name="LADAreaLookup" localSheetId="16">[3]LADtoLAtoRegtoNatLookup!$A$1:$N$328</definedName>
    <definedName name="LADAreaLookup">LADtoLAtoRegtoNatLookup!$A$1:$N$328</definedName>
    <definedName name="LADCode" localSheetId="16">[3]LADtoLAtoRegtoNatLookup!$A$1:$A$328</definedName>
    <definedName name="LADCode">LADtoLAtoRegtoNatLookup!$A$1:$A$328</definedName>
    <definedName name="LADLookupCol" localSheetId="16">[3]LADtoLAtoRegtoNatLookup!$A$1:$N$1</definedName>
    <definedName name="LADLookupCol">LADtoLAtoRegtoNatLookup!$A$1:$N$1</definedName>
    <definedName name="LADName" localSheetId="16">[3]LADtoLAtoRegtoNatLookup!$B$1:$B$328</definedName>
    <definedName name="LADName">LADtoLAtoRegtoNatLookup!$B$1:$B$328</definedName>
    <definedName name="_xlnm.Print_Area" localSheetId="1">'Table PA1'!$A$1:$AA$386</definedName>
    <definedName name="_xlnm.Print_Titles" localSheetId="1">'Table PA1'!$A:$B,'Table PA1'!$1:$8</definedName>
    <definedName name="SERIAL" localSheetId="16">#REF!</definedName>
    <definedName name="SERIAL">#REF!</definedName>
    <definedName name="squeeze">0.8</definedName>
    <definedName name="T1D1" localSheetId="16">#REF!</definedName>
    <definedName name="T1D1">#REF!</definedName>
    <definedName name="T1D2" localSheetId="16">#REF!</definedName>
    <definedName name="T1D2">#REF!</definedName>
    <definedName name="T1D3" localSheetId="16">#REF!</definedName>
    <definedName name="T1D3">#REF!</definedName>
    <definedName name="T1D4" localSheetId="16">#REF!</definedName>
    <definedName name="T1D4">#REF!</definedName>
    <definedName name="T1T" localSheetId="16">#REF!</definedName>
    <definedName name="T1T">#REF!</definedName>
    <definedName name="T2FD1" localSheetId="16">#REF!</definedName>
    <definedName name="T2FD1">#REF!</definedName>
    <definedName name="T2FD2" localSheetId="16">#REF!</definedName>
    <definedName name="T2FD2">#REF!</definedName>
    <definedName name="T2FD3" localSheetId="16">#REF!</definedName>
    <definedName name="T2FD3">#REF!</definedName>
    <definedName name="T2FT" localSheetId="16">#REF!</definedName>
    <definedName name="T2FT">#REF!</definedName>
    <definedName name="T2MD1" localSheetId="16">#REF!</definedName>
    <definedName name="T2MD1">#REF!</definedName>
    <definedName name="T2MD2" localSheetId="16">#REF!</definedName>
    <definedName name="T2MD2">#REF!</definedName>
    <definedName name="T2MD3" localSheetId="16">#REF!</definedName>
    <definedName name="T2MD3">#REF!</definedName>
    <definedName name="T2MT" localSheetId="16">#REF!</definedName>
    <definedName name="T2MT">#REF!</definedName>
    <definedName name="T3F_BASE" localSheetId="16">#REF!</definedName>
    <definedName name="T3F_BASE">#REF!</definedName>
    <definedName name="T3F_FILL" localSheetId="16">#REF!</definedName>
    <definedName name="T3F_FILL">#REF!</definedName>
    <definedName name="T3FD1" localSheetId="16">#REF!</definedName>
    <definedName name="T3FD1">#REF!</definedName>
    <definedName name="T3FD2" localSheetId="16">#REF!</definedName>
    <definedName name="T3FD2">#REF!</definedName>
    <definedName name="T3FD3" localSheetId="16">#REF!</definedName>
    <definedName name="T3FD3">#REF!</definedName>
    <definedName name="T3FT" localSheetId="16">#REF!</definedName>
    <definedName name="T3FT">#REF!</definedName>
    <definedName name="T3M_BASE" localSheetId="16">#REF!</definedName>
    <definedName name="T3M_BASE">#REF!</definedName>
    <definedName name="T3M_FILL" localSheetId="16">#REF!</definedName>
    <definedName name="T3M_FILL">#REF!</definedName>
    <definedName name="T3MD1" localSheetId="16">#REF!</definedName>
    <definedName name="T3MD1">#REF!</definedName>
    <definedName name="T3MD2" localSheetId="16">#REF!</definedName>
    <definedName name="T3MD2">#REF!</definedName>
    <definedName name="T3MD3" localSheetId="16">#REF!</definedName>
    <definedName name="T3MD3">#REF!</definedName>
    <definedName name="T3MT" localSheetId="16">#REF!</definedName>
    <definedName name="T3MT">#REF!</definedName>
    <definedName name="T4BD1" localSheetId="16">#REF!</definedName>
    <definedName name="T4BD1">#REF!</definedName>
    <definedName name="T4BD2" localSheetId="16">#REF!</definedName>
    <definedName name="T4BD2">#REF!</definedName>
    <definedName name="T4BD3" localSheetId="16">#REF!</definedName>
    <definedName name="T4BD3">#REF!</definedName>
    <definedName name="T4BT" localSheetId="16">#REF!</definedName>
    <definedName name="T4BT">#REF!</definedName>
    <definedName name="T4F_BASE" localSheetId="16">#REF!</definedName>
    <definedName name="T4F_BASE">#REF!</definedName>
    <definedName name="T4F_FILL" localSheetId="16">#REF!</definedName>
    <definedName name="T4F_FILL">#REF!</definedName>
    <definedName name="T4FD1" localSheetId="16">#REF!</definedName>
    <definedName name="T4FD1">#REF!</definedName>
    <definedName name="T4FD2" localSheetId="16">#REF!</definedName>
    <definedName name="T4FD2">#REF!</definedName>
    <definedName name="T4FD3" localSheetId="16">#REF!</definedName>
    <definedName name="T4FD3">#REF!</definedName>
    <definedName name="T4FT" localSheetId="16">#REF!</definedName>
    <definedName name="T4FT">#REF!</definedName>
    <definedName name="T4M_BASE" localSheetId="16">#REF!</definedName>
    <definedName name="T4M_BASE">#REF!</definedName>
    <definedName name="T4M_FILL" localSheetId="16">#REF!</definedName>
    <definedName name="T4M_FILL">#REF!</definedName>
    <definedName name="T4MD1" localSheetId="16">#REF!</definedName>
    <definedName name="T4MD1">#REF!</definedName>
    <definedName name="T4MD2" localSheetId="16">#REF!</definedName>
    <definedName name="T4MD2">#REF!</definedName>
    <definedName name="T4MD3" localSheetId="16">#REF!</definedName>
    <definedName name="T4MD3">#REF!</definedName>
    <definedName name="T4MT" localSheetId="16">#REF!</definedName>
    <definedName name="T4MT">#REF!</definedName>
    <definedName name="T4T_BASE" localSheetId="16">#REF!</definedName>
    <definedName name="T4T_BASE">#REF!</definedName>
    <definedName name="T4T_FILL" localSheetId="16">#REF!</definedName>
    <definedName name="T4T_FILL">#REF!</definedName>
    <definedName name="T5BD1" localSheetId="16">#REF!</definedName>
    <definedName name="T5BD1">#REF!</definedName>
    <definedName name="T5BD2" localSheetId="16">#REF!</definedName>
    <definedName name="T5BD2">#REF!</definedName>
    <definedName name="T5BD3" localSheetId="16">#REF!</definedName>
    <definedName name="T5BD3">#REF!</definedName>
    <definedName name="T5BT" localSheetId="16">#REF!</definedName>
    <definedName name="T5BT">#REF!</definedName>
    <definedName name="T5F_BASE" localSheetId="16">#REF!</definedName>
    <definedName name="T5F_BASE">#REF!</definedName>
    <definedName name="T5F_FILL" localSheetId="16">#REF!</definedName>
    <definedName name="T5F_FILL">#REF!</definedName>
    <definedName name="T5FD1" localSheetId="16">#REF!</definedName>
    <definedName name="T5FD1">#REF!</definedName>
    <definedName name="T5FD2" localSheetId="16">#REF!</definedName>
    <definedName name="T5FD2">#REF!</definedName>
    <definedName name="T5FD3" localSheetId="16">#REF!</definedName>
    <definedName name="T5FD3">#REF!</definedName>
    <definedName name="T5FT" localSheetId="16">#REF!</definedName>
    <definedName name="T5FT">#REF!</definedName>
    <definedName name="T5M_BASE" localSheetId="16">#REF!</definedName>
    <definedName name="T5M_BASE">#REF!</definedName>
    <definedName name="T5M_FILL" localSheetId="16">#REF!</definedName>
    <definedName name="T5M_FILL">#REF!</definedName>
    <definedName name="T5MD1" localSheetId="16">#REF!</definedName>
    <definedName name="T5MD1">#REF!</definedName>
    <definedName name="T5MD2" localSheetId="16">#REF!</definedName>
    <definedName name="T5MD2">#REF!</definedName>
    <definedName name="T5MD3" localSheetId="16">#REF!</definedName>
    <definedName name="T5MD3">#REF!</definedName>
    <definedName name="T5MT" localSheetId="16">#REF!</definedName>
    <definedName name="T5MT">#REF!</definedName>
    <definedName name="T5T_BASE" localSheetId="16">#REF!</definedName>
    <definedName name="T5T_BASE">#REF!</definedName>
    <definedName name="T5T_FILL" localSheetId="16">#REF!</definedName>
    <definedName name="T5T_FILL">#REF!</definedName>
    <definedName name="y1972y" localSheetId="16">#REF!</definedName>
    <definedName name="y1972y">#REF!</definedName>
    <definedName name="y1973y" localSheetId="16">#REF!</definedName>
    <definedName name="y1973y">#REF!</definedName>
    <definedName name="y1974y" localSheetId="16">#REF!</definedName>
    <definedName name="y1974y">#REF!</definedName>
    <definedName name="y1975y" localSheetId="16">#REF!</definedName>
    <definedName name="y1975y">#REF!</definedName>
    <definedName name="y1976y" localSheetId="16">#REF!</definedName>
    <definedName name="y1976y">#REF!</definedName>
    <definedName name="y1977y" localSheetId="16">#REF!</definedName>
    <definedName name="y1977y">#REF!</definedName>
    <definedName name="y1978y" localSheetId="16">#REF!</definedName>
    <definedName name="y1978y">#REF!</definedName>
    <definedName name="y1979y" localSheetId="16">#REF!</definedName>
    <definedName name="y1979y">#REF!</definedName>
    <definedName name="y1980y" localSheetId="16">#REF!</definedName>
    <definedName name="y1980y">#REF!</definedName>
    <definedName name="y1981y" localSheetId="16">#REF!</definedName>
    <definedName name="y1981y">#REF!</definedName>
    <definedName name="y1982y" localSheetId="16">#REF!</definedName>
    <definedName name="y1982y">#REF!</definedName>
    <definedName name="y1983y" localSheetId="16">#REF!</definedName>
    <definedName name="y1983y">#REF!</definedName>
    <definedName name="y1984y" localSheetId="16">#REF!</definedName>
    <definedName name="y1984y">#REF!</definedName>
    <definedName name="y1985y" localSheetId="16">#REF!</definedName>
    <definedName name="y1985y">#REF!</definedName>
    <definedName name="y1986y" localSheetId="16">#REF!</definedName>
    <definedName name="y1986y">#REF!</definedName>
    <definedName name="y1987y" localSheetId="16">#REF!</definedName>
    <definedName name="y1987y">#REF!</definedName>
    <definedName name="y1988y" localSheetId="16">#REF!</definedName>
    <definedName name="y1988y">#REF!</definedName>
    <definedName name="y1989y" localSheetId="16">#REF!</definedName>
    <definedName name="y1989y">#REF!</definedName>
    <definedName name="y1990y" localSheetId="16">#REF!</definedName>
    <definedName name="y1990y">#REF!</definedName>
    <definedName name="y1991y" localSheetId="16">#REF!</definedName>
    <definedName name="y1991y">#REF!</definedName>
    <definedName name="y1992y" localSheetId="16">#REF!</definedName>
    <definedName name="y1992y">#REF!</definedName>
    <definedName name="y1993y" localSheetId="16">#REF!</definedName>
    <definedName name="y1993y">#REF!</definedName>
    <definedName name="y1994y" localSheetId="16">#REF!</definedName>
    <definedName name="y1994y">#REF!</definedName>
    <definedName name="y1995y" localSheetId="16">#REF!</definedName>
    <definedName name="y1995y">#REF!</definedName>
    <definedName name="y1996y" localSheetId="16">#REF!</definedName>
    <definedName name="y1996y">#REF!</definedName>
    <definedName name="y1997y" localSheetId="16">#REF!</definedName>
    <definedName name="y1997y">#REF!</definedName>
    <definedName name="y1998y" localSheetId="16">#REF!</definedName>
    <definedName name="y1998y">#REF!</definedName>
    <definedName name="y1999y" localSheetId="16">#REF!</definedName>
    <definedName name="y1999y">#REF!</definedName>
    <definedName name="y2000y" localSheetId="16">#REF!</definedName>
    <definedName name="y2000y">#REF!</definedName>
    <definedName name="y2001y" localSheetId="16">#REF!</definedName>
    <definedName name="y2001y">#REF!</definedName>
    <definedName name="y2002y" localSheetId="16">#REF!</definedName>
    <definedName name="y2002y">#REF!</definedName>
    <definedName name="y2003y" localSheetId="16">#REF!</definedName>
    <definedName name="y2003y">#REF!</definedName>
    <definedName name="y2004y" localSheetId="16">#REF!</definedName>
    <definedName name="y2004y">#REF!</definedName>
    <definedName name="y2005y" localSheetId="16">#REF!</definedName>
    <definedName name="y2005y">#REF!</definedName>
    <definedName name="y2006y" localSheetId="16">#REF!</definedName>
    <definedName name="y2006y">#REF!</definedName>
    <definedName name="y2007y" localSheetId="16">#REF!</definedName>
    <definedName name="y2007y">#REF!</definedName>
    <definedName name="y2008y" localSheetId="16">#REF!</definedName>
    <definedName name="y2008y">#REF!</definedName>
    <definedName name="y2009y" localSheetId="16">#REF!</definedName>
    <definedName name="y2009y">#REF!</definedName>
    <definedName name="y2010y" localSheetId="16">#REF!</definedName>
    <definedName name="y2010y">#REF!</definedName>
    <definedName name="y2011y" localSheetId="16">#REF!</definedName>
    <definedName name="y2011y">#REF!</definedName>
    <definedName name="y2012y" localSheetId="16">#REF!</definedName>
    <definedName name="y2012y">#REF!</definedName>
    <definedName name="y2013y" localSheetId="16">#REF!</definedName>
    <definedName name="y2013y">#REF!</definedName>
    <definedName name="y2014y" localSheetId="16">#REF!</definedName>
    <definedName name="y2014y">#REF!</definedName>
    <definedName name="y2015y" localSheetId="16">#REF!</definedName>
    <definedName name="y2015y">#REF!</definedName>
    <definedName name="y2016y" localSheetId="16">#REF!</definedName>
    <definedName name="y2016y">#REF!</definedName>
    <definedName name="y2017y" localSheetId="16">#REF!</definedName>
    <definedName name="y2017y">#REF!</definedName>
    <definedName name="YESNO">[6]Indicators!$AO$5:$AO$8</definedName>
  </definedNames>
  <calcPr calcId="162913"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80" i="1" l="1"/>
  <c r="N171" i="1"/>
  <c r="N159" i="1"/>
  <c r="N13" i="1"/>
  <c r="N12" i="1"/>
  <c r="N11" i="1"/>
  <c r="M328" i="1" l="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0" i="1"/>
  <c r="M9" i="1"/>
  <c r="M8" i="1"/>
  <c r="M7" i="1"/>
  <c r="M6" i="1"/>
  <c r="M5" i="1"/>
  <c r="M4" i="1"/>
  <c r="M3" i="1"/>
  <c r="M2" i="1"/>
  <c r="M11" i="1"/>
  <c r="C16" i="6"/>
  <c r="C15" i="6"/>
  <c r="N10" i="1"/>
  <c r="F11" i="1"/>
  <c r="H6" i="12" l="1"/>
  <c r="G6" i="12"/>
  <c r="C16" i="12" l="1"/>
  <c r="G12" i="12"/>
  <c r="C17" i="12"/>
  <c r="H12" i="12"/>
  <c r="A370" i="13"/>
  <c r="A369" i="13"/>
  <c r="A368" i="13"/>
  <c r="A367" i="13"/>
  <c r="A366" i="13"/>
  <c r="A365" i="13"/>
  <c r="A364" i="13"/>
  <c r="A363" i="13"/>
  <c r="A362" i="13"/>
  <c r="A361" i="13"/>
  <c r="A360" i="13"/>
  <c r="A359" i="13"/>
  <c r="A358" i="13"/>
  <c r="A357" i="13"/>
  <c r="A356" i="13"/>
  <c r="A355" i="13"/>
  <c r="A354" i="13"/>
  <c r="A353" i="13"/>
  <c r="A352" i="13"/>
  <c r="A351" i="13"/>
  <c r="A350" i="13"/>
  <c r="A349" i="13"/>
  <c r="A348" i="13"/>
  <c r="A347" i="13"/>
  <c r="A346" i="13"/>
  <c r="A345" i="13"/>
  <c r="A344" i="13"/>
  <c r="A343" i="13"/>
  <c r="A342" i="13"/>
  <c r="A341" i="13"/>
  <c r="A340" i="13"/>
  <c r="A339" i="13"/>
  <c r="A338" i="13"/>
  <c r="A337" i="13"/>
  <c r="A336" i="13"/>
  <c r="A335" i="13"/>
  <c r="A334" i="13"/>
  <c r="A333" i="13"/>
  <c r="A332" i="13"/>
  <c r="A331" i="13"/>
  <c r="A330" i="13"/>
  <c r="A329" i="13"/>
  <c r="A328" i="13"/>
  <c r="A327" i="13"/>
  <c r="A326" i="13"/>
  <c r="A325" i="13"/>
  <c r="A324" i="13"/>
  <c r="A323" i="13"/>
  <c r="A322" i="13"/>
  <c r="A321" i="13"/>
  <c r="A320" i="13"/>
  <c r="A319" i="13"/>
  <c r="A318" i="13"/>
  <c r="A317" i="13"/>
  <c r="A316" i="13"/>
  <c r="A315" i="13"/>
  <c r="A314" i="13"/>
  <c r="A313" i="13"/>
  <c r="A312" i="13"/>
  <c r="A311" i="13"/>
  <c r="A310" i="13"/>
  <c r="A309" i="13"/>
  <c r="A308" i="13"/>
  <c r="A307" i="13"/>
  <c r="A306" i="13"/>
  <c r="A305" i="13"/>
  <c r="A304" i="13"/>
  <c r="A303" i="13"/>
  <c r="A302" i="13"/>
  <c r="A301" i="13"/>
  <c r="A300" i="13"/>
  <c r="A299" i="13"/>
  <c r="A298" i="13"/>
  <c r="A297" i="13"/>
  <c r="A296" i="13"/>
  <c r="A295" i="13"/>
  <c r="A294" i="13"/>
  <c r="A293" i="13"/>
  <c r="A292" i="13"/>
  <c r="A291" i="13"/>
  <c r="A290" i="13"/>
  <c r="A289" i="13"/>
  <c r="A288" i="13"/>
  <c r="A287" i="13"/>
  <c r="A286" i="13"/>
  <c r="A285" i="13"/>
  <c r="A284" i="13"/>
  <c r="A283" i="13"/>
  <c r="A282" i="13"/>
  <c r="A281" i="13"/>
  <c r="A280" i="13"/>
  <c r="A279" i="13"/>
  <c r="A278" i="13"/>
  <c r="A277" i="13"/>
  <c r="A276" i="13"/>
  <c r="A275" i="13"/>
  <c r="A274" i="13"/>
  <c r="A273" i="13"/>
  <c r="A272" i="13"/>
  <c r="A271" i="13"/>
  <c r="A270" i="13"/>
  <c r="A269" i="13"/>
  <c r="A268" i="13"/>
  <c r="A267" i="13"/>
  <c r="A266" i="13"/>
  <c r="A265" i="13"/>
  <c r="A264" i="13"/>
  <c r="A263" i="13"/>
  <c r="A262" i="13"/>
  <c r="A261" i="13"/>
  <c r="A260" i="13"/>
  <c r="A259" i="13"/>
  <c r="A258" i="13"/>
  <c r="A257" i="13"/>
  <c r="A256" i="13"/>
  <c r="A255" i="13"/>
  <c r="A254" i="13"/>
  <c r="A253" i="13"/>
  <c r="A252" i="13"/>
  <c r="A251" i="13"/>
  <c r="A250" i="13"/>
  <c r="A249" i="13"/>
  <c r="A248" i="13"/>
  <c r="A247" i="13"/>
  <c r="A246" i="13"/>
  <c r="A245" i="13"/>
  <c r="A244" i="13"/>
  <c r="A243" i="13"/>
  <c r="A242" i="13"/>
  <c r="A241" i="13"/>
  <c r="A240" i="13"/>
  <c r="A239" i="13"/>
  <c r="A238" i="13"/>
  <c r="A237" i="13"/>
  <c r="A236" i="13"/>
  <c r="A235" i="13"/>
  <c r="A234" i="13"/>
  <c r="A233" i="13"/>
  <c r="A232" i="13"/>
  <c r="A231" i="13"/>
  <c r="A230" i="13"/>
  <c r="A229" i="13"/>
  <c r="A228" i="13"/>
  <c r="A227" i="13"/>
  <c r="A226" i="13"/>
  <c r="A225" i="13"/>
  <c r="A224" i="13"/>
  <c r="A223" i="13"/>
  <c r="A222" i="13"/>
  <c r="A221" i="13"/>
  <c r="A220" i="13"/>
  <c r="A219" i="13"/>
  <c r="A218" i="13"/>
  <c r="A217" i="13"/>
  <c r="A216" i="13"/>
  <c r="A215" i="13"/>
  <c r="A214" i="13"/>
  <c r="A213" i="13"/>
  <c r="A212" i="13"/>
  <c r="A211" i="13"/>
  <c r="A210" i="13"/>
  <c r="A209" i="13"/>
  <c r="A208" i="13"/>
  <c r="A207" i="13"/>
  <c r="A206" i="13"/>
  <c r="A205" i="13"/>
  <c r="A204" i="13"/>
  <c r="A203" i="13"/>
  <c r="A202" i="13"/>
  <c r="A201" i="13"/>
  <c r="A200" i="13"/>
  <c r="A199" i="13"/>
  <c r="A198" i="13"/>
  <c r="A197" i="13"/>
  <c r="A196" i="13"/>
  <c r="A195" i="13"/>
  <c r="A194" i="13"/>
  <c r="A193" i="13"/>
  <c r="A192" i="13"/>
  <c r="A191" i="13"/>
  <c r="A190" i="13"/>
  <c r="A189" i="13"/>
  <c r="A188" i="13"/>
  <c r="A187" i="13"/>
  <c r="A186" i="13"/>
  <c r="A185" i="13"/>
  <c r="A184" i="13"/>
  <c r="A183" i="13"/>
  <c r="A182" i="13"/>
  <c r="A181" i="13"/>
  <c r="A180" i="13"/>
  <c r="A179" i="13"/>
  <c r="A178" i="13"/>
  <c r="A177" i="13"/>
  <c r="A176" i="13"/>
  <c r="A175" i="13"/>
  <c r="A174" i="13"/>
  <c r="A173" i="13"/>
  <c r="A172" i="13"/>
  <c r="A171" i="13"/>
  <c r="A170" i="13"/>
  <c r="A169" i="13"/>
  <c r="A168" i="13"/>
  <c r="A167" i="13"/>
  <c r="A166" i="13"/>
  <c r="A165" i="13"/>
  <c r="A164" i="13"/>
  <c r="A163" i="13"/>
  <c r="A162" i="13"/>
  <c r="A161" i="13"/>
  <c r="A160" i="13"/>
  <c r="A159" i="13"/>
  <c r="A158" i="13"/>
  <c r="A157" i="13"/>
  <c r="A156" i="13"/>
  <c r="A155" i="13"/>
  <c r="A154" i="13"/>
  <c r="A153" i="13"/>
  <c r="A152" i="13"/>
  <c r="A151" i="13"/>
  <c r="A150" i="13"/>
  <c r="A149" i="13"/>
  <c r="A148" i="13"/>
  <c r="A147" i="13"/>
  <c r="A146" i="13"/>
  <c r="A145" i="13"/>
  <c r="A144" i="13"/>
  <c r="A143" i="13"/>
  <c r="A142" i="13"/>
  <c r="A141" i="13"/>
  <c r="A140" i="13"/>
  <c r="A139" i="13"/>
  <c r="A138" i="13"/>
  <c r="A137" i="13"/>
  <c r="A136" i="13"/>
  <c r="A135" i="13"/>
  <c r="A134" i="13"/>
  <c r="A133" i="13"/>
  <c r="A132" i="13"/>
  <c r="A131" i="13"/>
  <c r="A130" i="13"/>
  <c r="A129" i="13"/>
  <c r="A128" i="13"/>
  <c r="A127" i="13"/>
  <c r="A126" i="13"/>
  <c r="A125" i="13"/>
  <c r="A124" i="13"/>
  <c r="A123" i="13"/>
  <c r="A122" i="13"/>
  <c r="A121" i="13"/>
  <c r="A120" i="13"/>
  <c r="A119" i="13"/>
  <c r="A118" i="13"/>
  <c r="A117" i="13"/>
  <c r="A116" i="13"/>
  <c r="A115" i="13"/>
  <c r="A114" i="13"/>
  <c r="A113" i="13"/>
  <c r="A112" i="13"/>
  <c r="A111" i="13"/>
  <c r="A110" i="13"/>
  <c r="A109"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D372" i="13" l="1" a="1"/>
  <c r="D372" i="13" s="1"/>
  <c r="D371" i="13" a="1"/>
  <c r="D371" i="13" s="1"/>
  <c r="R372" i="13" a="1"/>
  <c r="R372" i="13" s="1"/>
  <c r="P372" i="13" a="1"/>
  <c r="P372" i="13" s="1"/>
  <c r="N372" i="13" a="1"/>
  <c r="N372" i="13" s="1"/>
  <c r="J372" i="13" a="1"/>
  <c r="J372" i="13" s="1"/>
  <c r="H372" i="13" a="1"/>
  <c r="H372" i="13" s="1"/>
  <c r="P371" i="13" a="1"/>
  <c r="P371" i="13" s="1"/>
  <c r="J371" i="13" a="1"/>
  <c r="J371" i="13" s="1"/>
  <c r="M372" i="13" a="1"/>
  <c r="M372" i="13" s="1"/>
  <c r="E372" i="13" a="1"/>
  <c r="E372" i="13" s="1"/>
  <c r="F372" i="13" s="1"/>
  <c r="O371" i="13" a="1"/>
  <c r="O371" i="13" s="1"/>
  <c r="K371" i="13" a="1"/>
  <c r="K371" i="13" s="1"/>
  <c r="L371" i="13" s="1"/>
  <c r="G371" i="13" a="1"/>
  <c r="G371" i="13" s="1"/>
  <c r="R371" i="13" a="1"/>
  <c r="R371" i="13" s="1"/>
  <c r="Q372" i="13" a="1"/>
  <c r="Q372" i="13" s="1"/>
  <c r="O372" i="13" a="1"/>
  <c r="O372" i="13" s="1"/>
  <c r="K372" i="13" a="1"/>
  <c r="K372" i="13" s="1"/>
  <c r="G372" i="13" a="1"/>
  <c r="G372" i="13" s="1"/>
  <c r="Q371" i="13" a="1"/>
  <c r="Q371" i="13" s="1"/>
  <c r="M371" i="13" a="1"/>
  <c r="M371" i="13" s="1"/>
  <c r="E371" i="13" a="1"/>
  <c r="E371" i="13" s="1"/>
  <c r="F371" i="13" s="1"/>
  <c r="N371" i="13" a="1"/>
  <c r="N371" i="13" s="1"/>
  <c r="H371" i="13" a="1"/>
  <c r="H371" i="13" s="1"/>
  <c r="C14" i="6"/>
  <c r="C13" i="6"/>
  <c r="C12" i="6"/>
  <c r="C11" i="6"/>
  <c r="C10" i="6"/>
  <c r="C9" i="6"/>
  <c r="C8" i="6"/>
  <c r="C7" i="6"/>
  <c r="C6" i="6"/>
  <c r="C5" i="6"/>
  <c r="C4" i="6"/>
  <c r="C3" i="6"/>
  <c r="F17" i="12"/>
  <c r="F16" i="12"/>
  <c r="H13" i="12"/>
  <c r="D16" i="12"/>
  <c r="D17" i="12"/>
  <c r="E16" i="12"/>
  <c r="G13" i="12"/>
  <c r="E17" i="12"/>
  <c r="L372" i="13" l="1"/>
  <c r="I371" i="13"/>
  <c r="I372" i="13"/>
  <c r="B15" i="12"/>
  <c r="B14" i="12"/>
  <c r="B13" i="12"/>
  <c r="C2" i="12"/>
  <c r="N320" i="1" l="1"/>
  <c r="N317" i="1"/>
  <c r="N314" i="1"/>
  <c r="N306" i="1"/>
  <c r="N322" i="1"/>
  <c r="N318" i="1"/>
  <c r="N304" i="1"/>
  <c r="N303" i="1"/>
  <c r="N299" i="1"/>
  <c r="N296" i="1"/>
  <c r="N327" i="1"/>
  <c r="N326" i="1"/>
  <c r="N313" i="1"/>
  <c r="N309" i="1"/>
  <c r="N301" i="1"/>
  <c r="N297" i="1"/>
  <c r="N325" i="1"/>
  <c r="N324" i="1"/>
  <c r="N321" i="1"/>
  <c r="N316" i="1"/>
  <c r="N308" i="1"/>
  <c r="N307" i="1"/>
  <c r="N302" i="1"/>
  <c r="N300" i="1"/>
  <c r="N328" i="1"/>
  <c r="N305" i="1"/>
  <c r="N298" i="1"/>
  <c r="N319" i="1"/>
  <c r="N312" i="1"/>
  <c r="N294" i="1"/>
  <c r="N323" i="1"/>
  <c r="N311" i="1"/>
  <c r="N315" i="1"/>
  <c r="N310" i="1"/>
  <c r="N295" i="1"/>
  <c r="N293" i="1"/>
  <c r="N291" i="1"/>
  <c r="N257" i="1"/>
  <c r="N252" i="1"/>
  <c r="N238" i="1"/>
  <c r="N236" i="1"/>
  <c r="N228" i="1"/>
  <c r="N227" i="1"/>
  <c r="N289" i="1"/>
  <c r="N283" i="1"/>
  <c r="N277" i="1"/>
  <c r="N275" i="1"/>
  <c r="N274" i="1"/>
  <c r="N266" i="1"/>
  <c r="N264" i="1"/>
  <c r="N259" i="1"/>
  <c r="N249" i="1"/>
  <c r="N245" i="1"/>
  <c r="N244" i="1"/>
  <c r="N286" i="1"/>
  <c r="N282" i="1"/>
  <c r="N272" i="1"/>
  <c r="N261" i="1"/>
  <c r="N235" i="1"/>
  <c r="N281" i="1"/>
  <c r="N280" i="1"/>
  <c r="N279" i="1"/>
  <c r="N276" i="1"/>
  <c r="N269" i="1"/>
  <c r="N268" i="1"/>
  <c r="N255" i="1"/>
  <c r="N248" i="1"/>
  <c r="N240" i="1"/>
  <c r="N239" i="1"/>
  <c r="N234" i="1"/>
  <c r="N229" i="1"/>
  <c r="N287" i="1"/>
  <c r="N278" i="1"/>
  <c r="N267" i="1"/>
  <c r="N260" i="1"/>
  <c r="N251" i="1"/>
  <c r="N250" i="1"/>
  <c r="N247" i="1"/>
  <c r="N246" i="1"/>
  <c r="N243" i="1"/>
  <c r="N241" i="1"/>
  <c r="N231" i="1"/>
  <c r="N284" i="1"/>
  <c r="N265" i="1"/>
  <c r="N254" i="1"/>
  <c r="N242" i="1"/>
  <c r="N292" i="1"/>
  <c r="N271" i="1"/>
  <c r="N237" i="1"/>
  <c r="N230" i="1"/>
  <c r="N253" i="1"/>
  <c r="N273" i="1"/>
  <c r="N262" i="1"/>
  <c r="N233" i="1"/>
  <c r="N258" i="1"/>
  <c r="N290" i="1"/>
  <c r="N288" i="1"/>
  <c r="N270" i="1"/>
  <c r="N263" i="1"/>
  <c r="N285" i="1"/>
  <c r="N232" i="1"/>
  <c r="N256"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199" i="1"/>
  <c r="N198" i="1"/>
  <c r="N197" i="1"/>
  <c r="N196" i="1"/>
  <c r="N195" i="1"/>
  <c r="N194" i="1"/>
  <c r="N200" i="1"/>
  <c r="N185" i="1"/>
  <c r="N165" i="1"/>
  <c r="N193" i="1"/>
  <c r="N183" i="1"/>
  <c r="N192" i="1"/>
  <c r="N186" i="1"/>
  <c r="N184" i="1"/>
  <c r="N175" i="1"/>
  <c r="N167" i="1"/>
  <c r="N151" i="1"/>
  <c r="N181" i="1"/>
  <c r="N177" i="1"/>
  <c r="N172" i="1"/>
  <c r="N168" i="1"/>
  <c r="N157" i="1"/>
  <c r="N155" i="1"/>
  <c r="N191" i="1"/>
  <c r="N188" i="1"/>
  <c r="N176" i="1"/>
  <c r="N170" i="1"/>
  <c r="N164" i="1"/>
  <c r="N158" i="1"/>
  <c r="N190" i="1"/>
  <c r="N187" i="1"/>
  <c r="N179" i="1"/>
  <c r="N174" i="1"/>
  <c r="N169" i="1"/>
  <c r="N166" i="1"/>
  <c r="N163" i="1"/>
  <c r="N162" i="1"/>
  <c r="N160" i="1"/>
  <c r="N156" i="1"/>
  <c r="N154" i="1"/>
  <c r="N152" i="1"/>
  <c r="N161" i="1"/>
  <c r="N153" i="1"/>
  <c r="N189" i="1"/>
  <c r="N182" i="1"/>
  <c r="N173" i="1"/>
  <c r="N178" i="1"/>
  <c r="N147" i="1"/>
  <c r="N145" i="1"/>
  <c r="N138" i="1"/>
  <c r="N136" i="1"/>
  <c r="N126" i="1"/>
  <c r="N125" i="1"/>
  <c r="N122" i="1"/>
  <c r="N150" i="1"/>
  <c r="N149" i="1"/>
  <c r="N148" i="1"/>
  <c r="N134" i="1"/>
  <c r="N130" i="1"/>
  <c r="N123" i="1"/>
  <c r="N146" i="1"/>
  <c r="N142" i="1"/>
  <c r="N135" i="1"/>
  <c r="N133" i="1"/>
  <c r="N132" i="1"/>
  <c r="N143" i="1"/>
  <c r="N141" i="1"/>
  <c r="N140" i="1"/>
  <c r="N139" i="1"/>
  <c r="N131" i="1"/>
  <c r="N129" i="1"/>
  <c r="N127" i="1"/>
  <c r="N124" i="1"/>
  <c r="N137" i="1"/>
  <c r="N144" i="1"/>
  <c r="N128" i="1"/>
  <c r="N114" i="1"/>
  <c r="N107" i="1"/>
  <c r="N105" i="1"/>
  <c r="N98" i="1"/>
  <c r="N89" i="1"/>
  <c r="N85" i="1"/>
  <c r="N84" i="1"/>
  <c r="N120" i="1"/>
  <c r="N119" i="1"/>
  <c r="N111" i="1"/>
  <c r="N102" i="1"/>
  <c r="N96" i="1"/>
  <c r="N93" i="1"/>
  <c r="N92" i="1"/>
  <c r="N121" i="1"/>
  <c r="N118" i="1"/>
  <c r="N117" i="1"/>
  <c r="N109" i="1"/>
  <c r="N104" i="1"/>
  <c r="N95" i="1"/>
  <c r="N88" i="1"/>
  <c r="N113" i="1"/>
  <c r="N110" i="1"/>
  <c r="N106" i="1"/>
  <c r="N101" i="1"/>
  <c r="N99" i="1"/>
  <c r="N90" i="1"/>
  <c r="N86" i="1"/>
  <c r="N116" i="1"/>
  <c r="N108" i="1"/>
  <c r="N100" i="1"/>
  <c r="N97" i="1"/>
  <c r="N94" i="1"/>
  <c r="N91" i="1"/>
  <c r="N87" i="1"/>
  <c r="N83" i="1"/>
  <c r="N112" i="1"/>
  <c r="N115" i="1"/>
  <c r="N103" i="1"/>
  <c r="N81" i="1"/>
  <c r="N73" i="1"/>
  <c r="N72" i="1"/>
  <c r="N66" i="1"/>
  <c r="N80" i="1"/>
  <c r="N77" i="1"/>
  <c r="N65" i="1"/>
  <c r="N79" i="1"/>
  <c r="N78" i="1"/>
  <c r="N76" i="1"/>
  <c r="N70" i="1"/>
  <c r="N69" i="1"/>
  <c r="N67" i="1"/>
  <c r="N82" i="1"/>
  <c r="N75" i="1"/>
  <c r="N74" i="1"/>
  <c r="N68" i="1"/>
  <c r="N71" i="1"/>
  <c r="N63" i="1"/>
  <c r="N53" i="1"/>
  <c r="N56" i="1"/>
  <c r="N45" i="1"/>
  <c r="N43" i="1"/>
  <c r="N62" i="1"/>
  <c r="N59" i="1"/>
  <c r="N58" i="1"/>
  <c r="N57" i="1"/>
  <c r="N52" i="1"/>
  <c r="N50" i="1"/>
  <c r="N46" i="1"/>
  <c r="N33" i="1"/>
  <c r="N31" i="1"/>
  <c r="N64" i="1"/>
  <c r="N61" i="1"/>
  <c r="N55" i="1"/>
  <c r="N51" i="1"/>
  <c r="N49" i="1"/>
  <c r="N48" i="1"/>
  <c r="N47" i="1"/>
  <c r="N44" i="1"/>
  <c r="N42" i="1"/>
  <c r="N40" i="1"/>
  <c r="N37" i="1"/>
  <c r="N32" i="1"/>
  <c r="N54" i="1"/>
  <c r="N39" i="1"/>
  <c r="N38" i="1"/>
  <c r="N34" i="1"/>
  <c r="N29" i="1"/>
  <c r="N28" i="1"/>
  <c r="N36" i="1"/>
  <c r="N35" i="1"/>
  <c r="N30" i="1"/>
  <c r="N60" i="1"/>
  <c r="N41" i="1"/>
  <c r="N18" i="1"/>
  <c r="N27" i="1"/>
  <c r="N25" i="1"/>
  <c r="N22" i="1"/>
  <c r="N21" i="1"/>
  <c r="N23" i="1"/>
  <c r="N16" i="1"/>
  <c r="N17" i="1"/>
  <c r="N26" i="1"/>
  <c r="N24" i="1"/>
  <c r="N20" i="1"/>
  <c r="N19" i="1"/>
  <c r="N15" i="1"/>
  <c r="N14" i="1"/>
  <c r="N8" i="1"/>
  <c r="N9" i="1"/>
  <c r="N7" i="1"/>
  <c r="N6" i="1"/>
  <c r="N5" i="1"/>
  <c r="N4" i="1"/>
  <c r="N3" i="1"/>
  <c r="N2" i="1"/>
  <c r="C13" i="12" l="1"/>
  <c r="A13" i="12"/>
  <c r="D2" i="12"/>
  <c r="F13" i="12"/>
  <c r="A15" i="12" l="1"/>
  <c r="C15" i="12"/>
  <c r="A14" i="12"/>
  <c r="E14" i="12" s="1"/>
  <c r="C14" i="12"/>
  <c r="F14" i="12"/>
  <c r="F15" i="12"/>
  <c r="L5" i="3"/>
  <c r="L6" i="3" l="1"/>
  <c r="J8" i="3" l="1"/>
  <c r="F226" i="1" l="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199" i="1"/>
  <c r="F198" i="1"/>
  <c r="F197" i="1"/>
  <c r="F196" i="1"/>
  <c r="F195" i="1"/>
  <c r="F194" i="1"/>
  <c r="F200" i="1"/>
  <c r="F18" i="1"/>
  <c r="F81" i="1"/>
  <c r="F73" i="1"/>
  <c r="F72" i="1"/>
  <c r="F66" i="1"/>
  <c r="F8" i="1"/>
  <c r="F147" i="1"/>
  <c r="F145" i="1"/>
  <c r="F138" i="1"/>
  <c r="F136" i="1"/>
  <c r="F126" i="1"/>
  <c r="F125" i="1"/>
  <c r="F122" i="1"/>
  <c r="F27" i="1"/>
  <c r="F25" i="1"/>
  <c r="F22" i="1"/>
  <c r="F21" i="1"/>
  <c r="F80" i="1"/>
  <c r="F77" i="1"/>
  <c r="F9" i="1"/>
  <c r="F65" i="1"/>
  <c r="F63" i="1"/>
  <c r="F53" i="1"/>
  <c r="F56" i="1"/>
  <c r="F45" i="1"/>
  <c r="F43" i="1"/>
  <c r="F62" i="1"/>
  <c r="F59" i="1"/>
  <c r="F58" i="1"/>
  <c r="F57" i="1"/>
  <c r="F52" i="1"/>
  <c r="F50" i="1"/>
  <c r="F3" i="1"/>
  <c r="F46" i="1"/>
  <c r="F33" i="1"/>
  <c r="F31" i="1"/>
  <c r="F185" i="1"/>
  <c r="F165" i="1"/>
  <c r="F193" i="1"/>
  <c r="F183" i="1"/>
  <c r="F150" i="1"/>
  <c r="F149" i="1"/>
  <c r="F148" i="1"/>
  <c r="F134" i="1"/>
  <c r="F130" i="1"/>
  <c r="F123" i="1"/>
  <c r="F291" i="1"/>
  <c r="F257" i="1"/>
  <c r="F252" i="1"/>
  <c r="F238" i="1"/>
  <c r="F236" i="1"/>
  <c r="F228" i="1"/>
  <c r="F227" i="1"/>
  <c r="F146" i="1"/>
  <c r="F142" i="1"/>
  <c r="F135" i="1"/>
  <c r="F133" i="1"/>
  <c r="F132" i="1"/>
  <c r="F289" i="1"/>
  <c r="F283" i="1"/>
  <c r="F277" i="1"/>
  <c r="F275" i="1"/>
  <c r="F274" i="1"/>
  <c r="F266" i="1"/>
  <c r="F264" i="1"/>
  <c r="F259" i="1"/>
  <c r="F249" i="1"/>
  <c r="F245" i="1"/>
  <c r="F244" i="1"/>
  <c r="F192" i="1"/>
  <c r="F186" i="1"/>
  <c r="F184" i="1"/>
  <c r="F175" i="1"/>
  <c r="F14" i="1"/>
  <c r="F167" i="1"/>
  <c r="F151" i="1"/>
  <c r="F143" i="1"/>
  <c r="F141" i="1"/>
  <c r="F140" i="1"/>
  <c r="F139" i="1"/>
  <c r="F131" i="1"/>
  <c r="F129" i="1"/>
  <c r="F127" i="1"/>
  <c r="F124" i="1"/>
  <c r="F7" i="1"/>
  <c r="F320" i="1"/>
  <c r="F317" i="1"/>
  <c r="F314" i="1"/>
  <c r="F306" i="1"/>
  <c r="F286" i="1"/>
  <c r="F282" i="1"/>
  <c r="F272" i="1"/>
  <c r="F261" i="1"/>
  <c r="F235" i="1"/>
  <c r="F114" i="1"/>
  <c r="F107" i="1"/>
  <c r="F105" i="1"/>
  <c r="F98" i="1"/>
  <c r="F89" i="1"/>
  <c r="F85" i="1"/>
  <c r="F84" i="1"/>
  <c r="F79" i="1"/>
  <c r="F4" i="1"/>
  <c r="F78" i="1"/>
  <c r="F76" i="1"/>
  <c r="F70" i="1"/>
  <c r="F69" i="1"/>
  <c r="F67" i="1"/>
  <c r="F120" i="1"/>
  <c r="F119" i="1"/>
  <c r="F111" i="1"/>
  <c r="F102" i="1"/>
  <c r="F96" i="1"/>
  <c r="F93" i="1"/>
  <c r="F92" i="1"/>
  <c r="F181" i="1"/>
  <c r="F6" i="1"/>
  <c r="F177" i="1"/>
  <c r="F172" i="1"/>
  <c r="F168" i="1"/>
  <c r="F157" i="1"/>
  <c r="F155" i="1"/>
  <c r="F121" i="1"/>
  <c r="F118" i="1"/>
  <c r="F117" i="1"/>
  <c r="F109" i="1"/>
  <c r="F104" i="1"/>
  <c r="F95" i="1"/>
  <c r="F88" i="1"/>
  <c r="F113" i="1"/>
  <c r="F110" i="1"/>
  <c r="F106" i="1"/>
  <c r="F101" i="1"/>
  <c r="F99" i="1"/>
  <c r="F90" i="1"/>
  <c r="F86" i="1"/>
  <c r="F64" i="1"/>
  <c r="F61" i="1"/>
  <c r="F55" i="1"/>
  <c r="F51" i="1"/>
  <c r="F49" i="1"/>
  <c r="F48" i="1"/>
  <c r="F47" i="1"/>
  <c r="F44" i="1"/>
  <c r="F42" i="1"/>
  <c r="F40" i="1"/>
  <c r="F37" i="1"/>
  <c r="F32" i="1"/>
  <c r="F281" i="1"/>
  <c r="F280" i="1"/>
  <c r="F279" i="1"/>
  <c r="F276" i="1"/>
  <c r="F269" i="1"/>
  <c r="F268" i="1"/>
  <c r="F255" i="1"/>
  <c r="F248" i="1"/>
  <c r="F240" i="1"/>
  <c r="F239" i="1"/>
  <c r="F234" i="1"/>
  <c r="F229" i="1"/>
  <c r="F191" i="1"/>
  <c r="F188" i="1"/>
  <c r="F176" i="1"/>
  <c r="F170" i="1"/>
  <c r="F164" i="1"/>
  <c r="F158" i="1"/>
  <c r="F287" i="1"/>
  <c r="F278" i="1"/>
  <c r="F267" i="1"/>
  <c r="F260" i="1"/>
  <c r="F251" i="1"/>
  <c r="F250" i="1"/>
  <c r="F247" i="1"/>
  <c r="F246" i="1"/>
  <c r="F243" i="1"/>
  <c r="F241" i="1"/>
  <c r="F231" i="1"/>
  <c r="F322" i="1"/>
  <c r="F318" i="1"/>
  <c r="F304" i="1"/>
  <c r="F303" i="1"/>
  <c r="F299" i="1"/>
  <c r="F296" i="1"/>
  <c r="F190" i="1"/>
  <c r="F187" i="1"/>
  <c r="F179" i="1"/>
  <c r="F174" i="1"/>
  <c r="F169" i="1"/>
  <c r="F166" i="1"/>
  <c r="F163" i="1"/>
  <c r="F162" i="1"/>
  <c r="F160" i="1"/>
  <c r="F156" i="1"/>
  <c r="F154" i="1"/>
  <c r="F152" i="1"/>
  <c r="F284" i="1"/>
  <c r="F265" i="1"/>
  <c r="F254" i="1"/>
  <c r="F15" i="1"/>
  <c r="F242" i="1"/>
  <c r="F327" i="1"/>
  <c r="F326" i="1"/>
  <c r="F313" i="1"/>
  <c r="F309" i="1"/>
  <c r="F301" i="1"/>
  <c r="F297" i="1"/>
  <c r="F325" i="1"/>
  <c r="F324" i="1"/>
  <c r="F321" i="1"/>
  <c r="F316" i="1"/>
  <c r="F308" i="1"/>
  <c r="F307" i="1"/>
  <c r="F302" i="1"/>
  <c r="F300" i="1"/>
  <c r="F116" i="1"/>
  <c r="F108" i="1"/>
  <c r="F100" i="1"/>
  <c r="F97" i="1"/>
  <c r="F94" i="1"/>
  <c r="F91" i="1"/>
  <c r="F87" i="1"/>
  <c r="F83" i="1"/>
  <c r="F54" i="1"/>
  <c r="F39" i="1"/>
  <c r="F38" i="1"/>
  <c r="F34" i="1"/>
  <c r="F29" i="1"/>
  <c r="F28" i="1"/>
  <c r="F180" i="1"/>
  <c r="F171" i="1"/>
  <c r="F13" i="1"/>
  <c r="F12" i="1"/>
  <c r="F159" i="1"/>
  <c r="F292" i="1"/>
  <c r="F271" i="1"/>
  <c r="F237" i="1"/>
  <c r="F230" i="1"/>
  <c r="F23" i="1"/>
  <c r="F161" i="1"/>
  <c r="F153" i="1"/>
  <c r="F328" i="1"/>
  <c r="F305" i="1"/>
  <c r="F298" i="1"/>
  <c r="F137" i="1"/>
  <c r="F36" i="1"/>
  <c r="F35" i="1"/>
  <c r="F16" i="1"/>
  <c r="F253" i="1"/>
  <c r="F273" i="1"/>
  <c r="F262" i="1"/>
  <c r="F233" i="1"/>
  <c r="F258" i="1"/>
  <c r="F290" i="1"/>
  <c r="F288" i="1"/>
  <c r="F270" i="1"/>
  <c r="F263" i="1"/>
  <c r="F285" i="1"/>
  <c r="F232" i="1"/>
  <c r="F256" i="1"/>
  <c r="F189" i="1"/>
  <c r="F182" i="1"/>
  <c r="F173" i="1"/>
  <c r="F178" i="1"/>
  <c r="F319" i="1"/>
  <c r="F312" i="1"/>
  <c r="F294" i="1"/>
  <c r="F323" i="1"/>
  <c r="F311" i="1"/>
  <c r="F315" i="1"/>
  <c r="F310" i="1"/>
  <c r="F295" i="1"/>
  <c r="F293" i="1"/>
  <c r="F10" i="1"/>
  <c r="F144" i="1"/>
  <c r="F128" i="1"/>
  <c r="F112" i="1"/>
  <c r="F115" i="1"/>
  <c r="F103" i="1"/>
  <c r="F5" i="1"/>
  <c r="F82" i="1"/>
  <c r="F75" i="1"/>
  <c r="F74" i="1"/>
  <c r="F68" i="1"/>
  <c r="F71" i="1"/>
  <c r="F2" i="1"/>
  <c r="F30" i="1"/>
  <c r="F60" i="1"/>
  <c r="F41" i="1"/>
  <c r="F17" i="1"/>
  <c r="F26" i="1"/>
  <c r="F24" i="1"/>
  <c r="F20" i="1"/>
  <c r="F19" i="1"/>
  <c r="K8" i="3"/>
  <c r="L4" i="3" l="1"/>
  <c r="D14" i="12"/>
  <c r="D15" i="12"/>
  <c r="E13" i="12"/>
  <c r="G14" i="12"/>
  <c r="D13" i="12"/>
  <c r="H15" i="12"/>
  <c r="G15" i="12"/>
  <c r="L8" i="3"/>
  <c r="E15" i="12"/>
  <c r="H14" i="12"/>
</calcChain>
</file>

<file path=xl/sharedStrings.xml><?xml version="1.0" encoding="utf-8"?>
<sst xmlns="http://schemas.openxmlformats.org/spreadsheetml/2006/main" count="15789" uniqueCount="1330">
  <si>
    <t>LAD16CD</t>
  </si>
  <si>
    <t>LAD16NM</t>
  </si>
  <si>
    <t>LA16CD</t>
  </si>
  <si>
    <t>LA16NM</t>
  </si>
  <si>
    <t>LA_Code</t>
  </si>
  <si>
    <t>LA=LAD</t>
  </si>
  <si>
    <t>RGN16CD</t>
  </si>
  <si>
    <t>RGN16NM</t>
  </si>
  <si>
    <t>CTRY16CD</t>
  </si>
  <si>
    <t>CTRY16NM</t>
  </si>
  <si>
    <t>E06000001</t>
  </si>
  <si>
    <t>Hartlepool</t>
  </si>
  <si>
    <t>E06000002</t>
  </si>
  <si>
    <t>Middlesbrough</t>
  </si>
  <si>
    <t>E06000003</t>
  </si>
  <si>
    <t>Redcar and Cleveland</t>
  </si>
  <si>
    <t>E06000004</t>
  </si>
  <si>
    <t>Stockton-on-Tees</t>
  </si>
  <si>
    <t>E06000005</t>
  </si>
  <si>
    <t>Darlington</t>
  </si>
  <si>
    <t>E06000006</t>
  </si>
  <si>
    <t>Halton</t>
  </si>
  <si>
    <t>E06000007</t>
  </si>
  <si>
    <t>Warrington</t>
  </si>
  <si>
    <t>E06000008</t>
  </si>
  <si>
    <t>Blackburn with Darwen</t>
  </si>
  <si>
    <t>E06000009</t>
  </si>
  <si>
    <t>Blackpool</t>
  </si>
  <si>
    <t>E06000010</t>
  </si>
  <si>
    <t>Kingston upon Hull, City of</t>
  </si>
  <si>
    <t>E06000011</t>
  </si>
  <si>
    <t>East Riding of Yorkshire</t>
  </si>
  <si>
    <t>E06000012</t>
  </si>
  <si>
    <t>North East Lincolnshire</t>
  </si>
  <si>
    <t>E06000013</t>
  </si>
  <si>
    <t>North Lincolnshire</t>
  </si>
  <si>
    <t>E06000014</t>
  </si>
  <si>
    <t>York</t>
  </si>
  <si>
    <t>E06000015</t>
  </si>
  <si>
    <t>Derby</t>
  </si>
  <si>
    <t>E06000016</t>
  </si>
  <si>
    <t>Leicester</t>
  </si>
  <si>
    <t>E06000017</t>
  </si>
  <si>
    <t>Rutland</t>
  </si>
  <si>
    <t>E06000018</t>
  </si>
  <si>
    <t>Nottingham</t>
  </si>
  <si>
    <t>E06000019</t>
  </si>
  <si>
    <t>Herefordshire, County of</t>
  </si>
  <si>
    <t>E06000020</t>
  </si>
  <si>
    <t>Telford and Wrekin</t>
  </si>
  <si>
    <t>E06000021</t>
  </si>
  <si>
    <t>Stoke-on-Trent</t>
  </si>
  <si>
    <t>E06000022</t>
  </si>
  <si>
    <t>Bath and North East Somerset</t>
  </si>
  <si>
    <t>E06000023</t>
  </si>
  <si>
    <t>Bristol, City of</t>
  </si>
  <si>
    <t>E06000024</t>
  </si>
  <si>
    <t>North Somerset</t>
  </si>
  <si>
    <t>E06000025</t>
  </si>
  <si>
    <t>South Gloucestershire</t>
  </si>
  <si>
    <t>E06000026</t>
  </si>
  <si>
    <t>Plymouth</t>
  </si>
  <si>
    <t>E06000027</t>
  </si>
  <si>
    <t>Torbay</t>
  </si>
  <si>
    <t>E06000028</t>
  </si>
  <si>
    <t>Bournemouth</t>
  </si>
  <si>
    <t>E06000029</t>
  </si>
  <si>
    <t>Poole</t>
  </si>
  <si>
    <t>E06000030</t>
  </si>
  <si>
    <t>Swindon</t>
  </si>
  <si>
    <t>E06000031</t>
  </si>
  <si>
    <t>Peterborough</t>
  </si>
  <si>
    <t>E06000032</t>
  </si>
  <si>
    <t>Luton</t>
  </si>
  <si>
    <t>E06000033</t>
  </si>
  <si>
    <t>Southend-on-Sea</t>
  </si>
  <si>
    <t>E06000034</t>
  </si>
  <si>
    <t>Thurrock</t>
  </si>
  <si>
    <t>E06000035</t>
  </si>
  <si>
    <t>Medway</t>
  </si>
  <si>
    <t>E06000036</t>
  </si>
  <si>
    <t>Bracknell Forest</t>
  </si>
  <si>
    <t>E06000037</t>
  </si>
  <si>
    <t>West Berkshire</t>
  </si>
  <si>
    <t>E06000038</t>
  </si>
  <si>
    <t>Reading</t>
  </si>
  <si>
    <t>E06000039</t>
  </si>
  <si>
    <t>Slough</t>
  </si>
  <si>
    <t>E06000040</t>
  </si>
  <si>
    <t>Windsor and Maidenhead</t>
  </si>
  <si>
    <t>E06000041</t>
  </si>
  <si>
    <t>Wokingham</t>
  </si>
  <si>
    <t>E06000042</t>
  </si>
  <si>
    <t>Milton Keynes</t>
  </si>
  <si>
    <t>E06000043</t>
  </si>
  <si>
    <t>Brighton and Hove</t>
  </si>
  <si>
    <t>E06000044</t>
  </si>
  <si>
    <t>Portsmouth</t>
  </si>
  <si>
    <t>E06000045</t>
  </si>
  <si>
    <t>Southampton</t>
  </si>
  <si>
    <t>E06000046</t>
  </si>
  <si>
    <t>Isle of Wight</t>
  </si>
  <si>
    <t>E06000047</t>
  </si>
  <si>
    <t>County Durham</t>
  </si>
  <si>
    <t>E06000049</t>
  </si>
  <si>
    <t>Cheshire East</t>
  </si>
  <si>
    <t>E06000050</t>
  </si>
  <si>
    <t>Cheshire West and Chester</t>
  </si>
  <si>
    <t>E06000051</t>
  </si>
  <si>
    <t>Shropshire</t>
  </si>
  <si>
    <t>E06000052</t>
  </si>
  <si>
    <t>Cornwall</t>
  </si>
  <si>
    <t>E06000053</t>
  </si>
  <si>
    <t>Isles of Scilly</t>
  </si>
  <si>
    <t>E06000054</t>
  </si>
  <si>
    <t>Wiltshire</t>
  </si>
  <si>
    <t>E06000055</t>
  </si>
  <si>
    <t>Bedford</t>
  </si>
  <si>
    <t>E06000056</t>
  </si>
  <si>
    <t>Central Bedfordshire</t>
  </si>
  <si>
    <t>E06000057</t>
  </si>
  <si>
    <t>Northumberland</t>
  </si>
  <si>
    <t>E07000004</t>
  </si>
  <si>
    <t>Aylesbury Vale</t>
  </si>
  <si>
    <t>E10000002</t>
  </si>
  <si>
    <t>Buckinghamshire</t>
  </si>
  <si>
    <t>E07000005</t>
  </si>
  <si>
    <t>Chiltern</t>
  </si>
  <si>
    <t>E07000006</t>
  </si>
  <si>
    <t>South Bucks</t>
  </si>
  <si>
    <t>E07000007</t>
  </si>
  <si>
    <t>Wycombe</t>
  </si>
  <si>
    <t>E07000008</t>
  </si>
  <si>
    <t>Cambridge</t>
  </si>
  <si>
    <t>E10000003</t>
  </si>
  <si>
    <t>Cambridgeshire</t>
  </si>
  <si>
    <t>E07000009</t>
  </si>
  <si>
    <t>East Cambridgeshire</t>
  </si>
  <si>
    <t>E07000010</t>
  </si>
  <si>
    <t>Fenland</t>
  </si>
  <si>
    <t>E07000011</t>
  </si>
  <si>
    <t>Huntingdonshire</t>
  </si>
  <si>
    <t>E07000012</t>
  </si>
  <si>
    <t>South Cambridgeshire</t>
  </si>
  <si>
    <t>E07000026</t>
  </si>
  <si>
    <t>Allerdale</t>
  </si>
  <si>
    <t>E10000006</t>
  </si>
  <si>
    <t>Cumbria</t>
  </si>
  <si>
    <t>E07000027</t>
  </si>
  <si>
    <t>Barrow-in-Furness</t>
  </si>
  <si>
    <t>E07000028</t>
  </si>
  <si>
    <t>Carlisle</t>
  </si>
  <si>
    <t>E07000029</t>
  </si>
  <si>
    <t>Copeland</t>
  </si>
  <si>
    <t>E07000030</t>
  </si>
  <si>
    <t>Eden</t>
  </si>
  <si>
    <t>E07000031</t>
  </si>
  <si>
    <t>South Lakeland</t>
  </si>
  <si>
    <t>E07000032</t>
  </si>
  <si>
    <t>Amber Valley</t>
  </si>
  <si>
    <t>E10000007</t>
  </si>
  <si>
    <t>Derbyshire</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</si>
  <si>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</si>
  <si>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</si>
  <si>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</si>
  <si>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</si>
  <si>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</si>
  <si>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</si>
  <si>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</si>
  <si>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</si>
  <si>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</si>
  <si>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</si>
  <si>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</si>
  <si>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</si>
  <si>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</si>
  <si>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</si>
  <si>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E07000040</t>
  </si>
  <si>
    <t>East Devon</t>
  </si>
  <si>
    <t>E10000008</t>
  </si>
  <si>
    <t>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</si>
  <si>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</si>
  <si>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</si>
  <si>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</si>
  <si>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</si>
  <si>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</si>
  <si>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</si>
  <si>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</si>
  <si>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</si>
  <si>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</si>
  <si>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</si>
  <si>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</si>
  <si>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</si>
  <si>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</si>
  <si>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</si>
  <si>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</si>
  <si>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</si>
  <si>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E10000009</t>
  </si>
  <si>
    <t>Dorset</t>
  </si>
  <si>
    <t>E07000049</t>
  </si>
  <si>
    <t>East Dorset</t>
  </si>
  <si>
    <t>E07000050</t>
  </si>
  <si>
    <t>North Dorset</t>
  </si>
  <si>
    <t>E07000051</t>
  </si>
  <si>
    <t>Purbeck</t>
  </si>
  <si>
    <t>E07000052</t>
  </si>
  <si>
    <t>West Dorset</t>
  </si>
  <si>
    <t>E07000053</t>
  </si>
  <si>
    <t>Weymouth and Portland</t>
  </si>
  <si>
    <t>E07000061</t>
  </si>
  <si>
    <t>Eastbourne</t>
  </si>
  <si>
    <t>E10000011</t>
  </si>
  <si>
    <t>East Sussex</t>
  </si>
  <si>
    <t>E07000062</t>
  </si>
  <si>
    <t>Hastings</t>
  </si>
  <si>
    <t>E07000063</t>
  </si>
  <si>
    <t>Lewes</t>
  </si>
  <si>
    <t>E07000064</t>
  </si>
  <si>
    <t>Rother</t>
  </si>
  <si>
    <t>E07000065</t>
  </si>
  <si>
    <t>Wealden</t>
  </si>
  <si>
    <t>E07000066</t>
  </si>
  <si>
    <t>Basildon</t>
  </si>
  <si>
    <t>E10000012</t>
  </si>
  <si>
    <t>Essex</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</si>
  <si>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</si>
  <si>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</si>
  <si>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</si>
  <si>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</si>
  <si>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</si>
  <si>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</si>
  <si>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</si>
  <si>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</si>
  <si>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</si>
  <si>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</si>
  <si>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</si>
  <si>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</si>
  <si>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</si>
  <si>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</si>
  <si>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</si>
  <si>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</si>
  <si>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</si>
  <si>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</si>
  <si>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</si>
  <si>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</si>
  <si>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</si>
  <si>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</si>
  <si>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E07000078</t>
  </si>
  <si>
    <t>Cheltenham</t>
  </si>
  <si>
    <t>E10000013</t>
  </si>
  <si>
    <t>Gloucestershire</t>
  </si>
  <si>
    <t>E07000079</t>
  </si>
  <si>
    <t>Cotswold</t>
  </si>
  <si>
    <t>E07000080</t>
  </si>
  <si>
    <t>Forest of Dean</t>
  </si>
  <si>
    <t>E07000081</t>
  </si>
  <si>
    <t>Gloucester</t>
  </si>
  <si>
    <t>E07000082</t>
  </si>
  <si>
    <t>Stroud</t>
  </si>
  <si>
    <t>E07000083</t>
  </si>
  <si>
    <t>Tewkesbury</t>
  </si>
  <si>
    <t>E07000084</t>
  </si>
  <si>
    <t>Basingstoke and Deane</t>
  </si>
  <si>
    <t>E10000014</t>
  </si>
  <si>
    <t>Hampshire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</si>
  <si>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</si>
  <si>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</si>
  <si>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</si>
  <si>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</si>
  <si>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</si>
  <si>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</si>
  <si>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</si>
  <si>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</si>
  <si>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</si>
  <si>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</si>
  <si>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</si>
  <si>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</si>
  <si>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</si>
  <si>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</si>
  <si>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</si>
  <si>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</si>
  <si>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</si>
  <si>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</si>
  <si>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</si>
  <si>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</si>
  <si>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E07000095</t>
  </si>
  <si>
    <t>Broxbourne</t>
  </si>
  <si>
    <t>E10000015</t>
  </si>
  <si>
    <t>Hertfordshire</t>
  </si>
  <si>
    <t>E07000096</t>
  </si>
  <si>
    <t>Dacorum</t>
  </si>
  <si>
    <t>E07000098</t>
  </si>
  <si>
    <t>Hertsmere</t>
  </si>
  <si>
    <t>E07000099</t>
  </si>
  <si>
    <t>North Hertfordshire</t>
  </si>
  <si>
    <t>E07000102</t>
  </si>
  <si>
    <t>Three Rivers</t>
  </si>
  <si>
    <t>E07000103</t>
  </si>
  <si>
    <t>Watford</t>
  </si>
  <si>
    <t>E07000105</t>
  </si>
  <si>
    <t>Ashford</t>
  </si>
  <si>
    <t>E10000016</t>
  </si>
  <si>
    <t>Kent</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</si>
  <si>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</si>
  <si>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</si>
  <si>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</si>
  <si>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</si>
  <si>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</si>
  <si>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</si>
  <si>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</si>
  <si>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</si>
  <si>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</si>
  <si>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</si>
  <si>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</si>
  <si>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</si>
  <si>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</si>
  <si>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</si>
  <si>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</si>
  <si>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</si>
  <si>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</si>
  <si>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</si>
  <si>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</si>
  <si>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</si>
  <si>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</si>
  <si>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</si>
  <si>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E07000117</t>
  </si>
  <si>
    <t>Burnley</t>
  </si>
  <si>
    <t>E10000017</t>
  </si>
  <si>
    <t>Lancashire</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</si>
  <si>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</si>
  <si>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</si>
  <si>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</si>
  <si>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</si>
  <si>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</si>
  <si>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</si>
  <si>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</si>
  <si>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</si>
  <si>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</si>
  <si>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</si>
  <si>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</si>
  <si>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</si>
  <si>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</si>
  <si>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</si>
  <si>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</si>
  <si>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</si>
  <si>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</si>
  <si>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</si>
  <si>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</si>
  <si>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</si>
  <si>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</si>
  <si>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</si>
  <si>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E07000129</t>
  </si>
  <si>
    <t>Blaby</t>
  </si>
  <si>
    <t>E10000018</t>
  </si>
  <si>
    <t>Leicestershire</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</si>
  <si>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</si>
  <si>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</si>
  <si>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</si>
  <si>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</si>
  <si>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</si>
  <si>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</si>
  <si>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</si>
  <si>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</si>
  <si>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</si>
  <si>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</si>
  <si>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</si>
  <si>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</si>
  <si>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</si>
  <si>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</si>
  <si>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E10000019</t>
  </si>
  <si>
    <t>Lincolnshire</t>
  </si>
  <si>
    <t>E07000137</t>
  </si>
  <si>
    <t>East Lindsey</t>
  </si>
  <si>
    <t>E07000138</t>
  </si>
  <si>
    <t>Lincoln</t>
  </si>
  <si>
    <t>E07000139</t>
  </si>
  <si>
    <t>North Kesteven</t>
  </si>
  <si>
    <t>E07000140</t>
  </si>
  <si>
    <t>South Holland</t>
  </si>
  <si>
    <t>E07000141</t>
  </si>
  <si>
    <t>South Kesteven</t>
  </si>
  <si>
    <t>E07000142</t>
  </si>
  <si>
    <t>West Lindsey</t>
  </si>
  <si>
    <t>E07000143</t>
  </si>
  <si>
    <t>Breckland</t>
  </si>
  <si>
    <t>E10000020</t>
  </si>
  <si>
    <t>Norfolk</t>
  </si>
  <si>
    <t>E07000144</t>
  </si>
  <si>
    <t>Broadland</t>
  </si>
  <si>
    <t>E07000145</t>
  </si>
  <si>
    <t>Great Yarmouth</t>
  </si>
  <si>
    <t>E07000146</t>
  </si>
  <si>
    <t>King's Lynn and West Norfolk</t>
  </si>
  <si>
    <t>E07000147</t>
  </si>
  <si>
    <t>North Norfolk</t>
  </si>
  <si>
    <t>E07000148</t>
  </si>
  <si>
    <t>Norwich</t>
  </si>
  <si>
    <t>E07000149</t>
  </si>
  <si>
    <t>South Norfolk</t>
  </si>
  <si>
    <t>E07000150</t>
  </si>
  <si>
    <t>Corby</t>
  </si>
  <si>
    <t>E10000021</t>
  </si>
  <si>
    <t>Northamptonshire</t>
  </si>
  <si>
    <t>E07000151</t>
  </si>
  <si>
    <t>Daventry</t>
  </si>
  <si>
    <t>E07000152</t>
  </si>
  <si>
    <t>East Northamptonshire</t>
  </si>
  <si>
    <t>E07000153</t>
  </si>
  <si>
    <t>Kettering</t>
  </si>
  <si>
    <t>E07000154</t>
  </si>
  <si>
    <t>Northampton</t>
  </si>
  <si>
    <t>E07000155</t>
  </si>
  <si>
    <t>South Northamptonshire</t>
  </si>
  <si>
    <t>E07000156</t>
  </si>
  <si>
    <t>Wellingborough</t>
  </si>
  <si>
    <t>E07000163</t>
  </si>
  <si>
    <t>Craven</t>
  </si>
  <si>
    <t>E10000023</t>
  </si>
  <si>
    <t>North Yorkshire</t>
  </si>
  <si>
    <t>E07000164</t>
  </si>
  <si>
    <t>Hambleton</t>
  </si>
  <si>
    <t>E07000165</t>
  </si>
  <si>
    <t>Harrogate</t>
  </si>
  <si>
    <t>E07000166</t>
  </si>
  <si>
    <t>Richmondshire</t>
  </si>
  <si>
    <t>E07000167</t>
  </si>
  <si>
    <t>Ryedale</t>
  </si>
  <si>
    <t>E07000168</t>
  </si>
  <si>
    <t>Scarborough</t>
  </si>
  <si>
    <t>E07000169</t>
  </si>
  <si>
    <t>Selby</t>
  </si>
  <si>
    <t>E07000170</t>
  </si>
  <si>
    <t>Ashfield</t>
  </si>
  <si>
    <t>E10000024</t>
  </si>
  <si>
    <t>Nottinghamshire</t>
  </si>
  <si>
    <t>E07000171</t>
  </si>
  <si>
    <t>Bassetlaw</t>
  </si>
  <si>
    <t>E07000172</t>
  </si>
  <si>
    <t>Broxtowe</t>
  </si>
  <si>
    <t>E07000173</t>
  </si>
  <si>
    <t>Gedling</t>
  </si>
  <si>
    <t>E07000174</t>
  </si>
  <si>
    <t>Mansfield</t>
  </si>
  <si>
    <t>E07000175</t>
  </si>
  <si>
    <t>Newark and Sherwood</t>
  </si>
  <si>
    <t>E07000176</t>
  </si>
  <si>
    <t>Rushcliffe</t>
  </si>
  <si>
    <t>E07000177</t>
  </si>
  <si>
    <t>Cherwell</t>
  </si>
  <si>
    <t>E10000025</t>
  </si>
  <si>
    <t>Oxfordshire</t>
  </si>
  <si>
    <t>E07000178</t>
  </si>
  <si>
    <t>Oxford</t>
  </si>
  <si>
    <t>E07000179</t>
  </si>
  <si>
    <t>South Oxfordshire</t>
  </si>
  <si>
    <t>E07000180</t>
  </si>
  <si>
    <t>Vale of White Horse</t>
  </si>
  <si>
    <t>E07000181</t>
  </si>
  <si>
    <t>West Oxfordshire</t>
  </si>
  <si>
    <t>E07000187</t>
  </si>
  <si>
    <t>Mendip</t>
  </si>
  <si>
    <t>E10000027</t>
  </si>
  <si>
    <t>Somerset</t>
  </si>
  <si>
    <t>E07000188</t>
  </si>
  <si>
    <t>Sedgemoor</t>
  </si>
  <si>
    <t>E07000189</t>
  </si>
  <si>
    <t>South Somerset</t>
  </si>
  <si>
    <t>E07000190</t>
  </si>
  <si>
    <t>Taunton Deane</t>
  </si>
  <si>
    <t>E07000191</t>
  </si>
  <si>
    <t>West Somerset</t>
  </si>
  <si>
    <t>E07000192</t>
  </si>
  <si>
    <t>Cannock Chase</t>
  </si>
  <si>
    <t>E10000028</t>
  </si>
  <si>
    <t>Staffordshire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</si>
  <si>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</si>
  <si>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</si>
  <si>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</si>
  <si>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</si>
  <si>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</si>
  <si>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</si>
  <si>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</si>
  <si>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</si>
  <si>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</si>
  <si>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</si>
  <si>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</si>
  <si>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</si>
  <si>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</si>
  <si>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</si>
  <si>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E07000200</t>
  </si>
  <si>
    <t>Babergh</t>
  </si>
  <si>
    <t>E10000029</t>
  </si>
  <si>
    <t>Suffolk</t>
  </si>
  <si>
    <t>E07000201</t>
  </si>
  <si>
    <t>Forest Heath</t>
  </si>
  <si>
    <t>E07000202</t>
  </si>
  <si>
    <t>Ipswich</t>
  </si>
  <si>
    <t>E07000203</t>
  </si>
  <si>
    <t>Mid Suffolk</t>
  </si>
  <si>
    <t>E07000204</t>
  </si>
  <si>
    <t>St Edmundsbury</t>
  </si>
  <si>
    <t>E07000205</t>
  </si>
  <si>
    <t>Suffolk Coastal</t>
  </si>
  <si>
    <t>E07000206</t>
  </si>
  <si>
    <t>Waveney</t>
  </si>
  <si>
    <t>E07000207</t>
  </si>
  <si>
    <t>Elmbridge</t>
  </si>
  <si>
    <t>E10000030</t>
  </si>
  <si>
    <t>Surrey</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</si>
  <si>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</si>
  <si>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</si>
  <si>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</si>
  <si>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</si>
  <si>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</si>
  <si>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</si>
  <si>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</si>
  <si>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</si>
  <si>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</si>
  <si>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</si>
  <si>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</si>
  <si>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</si>
  <si>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</si>
  <si>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</si>
  <si>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</si>
  <si>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</si>
  <si>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</si>
  <si>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</si>
  <si>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</si>
  <si>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</si>
  <si>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E07000218</t>
  </si>
  <si>
    <t>North Warwickshire</t>
  </si>
  <si>
    <t>E10000031</t>
  </si>
  <si>
    <t>Warwickshire</t>
  </si>
  <si>
    <t>E07000219</t>
  </si>
  <si>
    <t>Nuneaton and Bedworth</t>
  </si>
  <si>
    <t>E07000220</t>
  </si>
  <si>
    <t>Rugby</t>
  </si>
  <si>
    <t>E07000221</t>
  </si>
  <si>
    <t>Stratford-on-Avon</t>
  </si>
  <si>
    <t>E07000222</t>
  </si>
  <si>
    <t>Warwick</t>
  </si>
  <si>
    <t>E07000223</t>
  </si>
  <si>
    <t>Adur</t>
  </si>
  <si>
    <t>E10000032</t>
  </si>
  <si>
    <t>West Sussex</t>
  </si>
  <si>
    <t>E07000224</t>
  </si>
  <si>
    <t>Arun</t>
  </si>
  <si>
    <t>E07000225</t>
  </si>
  <si>
    <t>Chichester</t>
  </si>
  <si>
    <t>E07000226</t>
  </si>
  <si>
    <t>Crawley</t>
  </si>
  <si>
    <t>E07000227</t>
  </si>
  <si>
    <t>Horsham</t>
  </si>
  <si>
    <t>E07000228</t>
  </si>
  <si>
    <t>Mid Sussex</t>
  </si>
  <si>
    <t>E07000229</t>
  </si>
  <si>
    <t>Worthing</t>
  </si>
  <si>
    <t>E07000234</t>
  </si>
  <si>
    <t>Bromsgrove</t>
  </si>
  <si>
    <t>E10000034</t>
  </si>
  <si>
    <t>Worcestershire</t>
  </si>
  <si>
    <t>E07000235</t>
  </si>
  <si>
    <t>Malvern Hills</t>
  </si>
  <si>
    <t>E07000236</t>
  </si>
  <si>
    <t>Redditch</t>
  </si>
  <si>
    <t>E07000237</t>
  </si>
  <si>
    <t>Worcester</t>
  </si>
  <si>
    <t>E07000238</t>
  </si>
  <si>
    <t>Wychavon</t>
  </si>
  <si>
    <t>E07000239</t>
  </si>
  <si>
    <t>Wyre Forest</t>
  </si>
  <si>
    <t>E07000240</t>
  </si>
  <si>
    <t>St Albans</t>
  </si>
  <si>
    <t>E07000241</t>
  </si>
  <si>
    <t>Welwyn Hatfield</t>
  </si>
  <si>
    <t>E07000242</t>
  </si>
  <si>
    <t>East Hertfordshire</t>
  </si>
  <si>
    <t>E07000243</t>
  </si>
  <si>
    <t>Stevenage</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</si>
  <si>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</si>
  <si>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</si>
  <si>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</si>
  <si>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</si>
  <si>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</si>
  <si>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</si>
  <si>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</si>
  <si>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</si>
  <si>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</si>
  <si>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</si>
  <si>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</si>
  <si>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</si>
  <si>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</si>
  <si>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</si>
  <si>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</si>
  <si>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</si>
  <si>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</si>
  <si>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</si>
  <si>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</si>
  <si>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</si>
  <si>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</si>
  <si>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</si>
  <si>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</si>
  <si>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</si>
  <si>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E08000013</t>
  </si>
  <si>
    <t>St. Helens</t>
  </si>
  <si>
    <t>E08000014</t>
  </si>
  <si>
    <t>Sefton</t>
  </si>
  <si>
    <t>E08000015</t>
  </si>
  <si>
    <t>Wirral</t>
  </si>
  <si>
    <t>E08000016</t>
  </si>
  <si>
    <t>Barnsley</t>
  </si>
  <si>
    <t>E08000017</t>
  </si>
  <si>
    <t>Doncaster</t>
  </si>
  <si>
    <t>E08000018</t>
  </si>
  <si>
    <t>Rotherham</t>
  </si>
  <si>
    <t>E08000019</t>
  </si>
  <si>
    <t>Sheffield</t>
  </si>
  <si>
    <t>E08000021</t>
  </si>
  <si>
    <t>Newcastle upon Tyne</t>
  </si>
  <si>
    <t>E08000022</t>
  </si>
  <si>
    <t>North Tyneside</t>
  </si>
  <si>
    <t>E08000023</t>
  </si>
  <si>
    <t>South Tyneside</t>
  </si>
  <si>
    <t>E08000024</t>
  </si>
  <si>
    <t>Sunderland</t>
  </si>
  <si>
    <t>E08000025</t>
  </si>
  <si>
    <t>Birmingham</t>
  </si>
  <si>
    <t>E08000026</t>
  </si>
  <si>
    <t>Coventry</t>
  </si>
  <si>
    <t>E08000027</t>
  </si>
  <si>
    <t>Dudley</t>
  </si>
  <si>
    <t>E08000028</t>
  </si>
  <si>
    <t>Sandwell</t>
  </si>
  <si>
    <t>E08000029</t>
  </si>
  <si>
    <t>Solihull</t>
  </si>
  <si>
    <t>E08000030</t>
  </si>
  <si>
    <t>Walsall</t>
  </si>
  <si>
    <t>E08000031</t>
  </si>
  <si>
    <t>Wolverhampton</t>
  </si>
  <si>
    <t>E08000032</t>
  </si>
  <si>
    <t>Bradford</t>
  </si>
  <si>
    <t>E08000033</t>
  </si>
  <si>
    <t>Calderdale</t>
  </si>
  <si>
    <t>E08000034</t>
  </si>
  <si>
    <t>Kirklees</t>
  </si>
  <si>
    <t>E08000035</t>
  </si>
  <si>
    <t>Leeds</t>
  </si>
  <si>
    <t>E08000036</t>
  </si>
  <si>
    <t>Wakefield</t>
  </si>
  <si>
    <t>E08000037</t>
  </si>
  <si>
    <t>Gateshead</t>
  </si>
  <si>
    <t>E09000001</t>
  </si>
  <si>
    <t>City of London</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</si>
  <si>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</si>
  <si>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</si>
  <si>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</si>
  <si>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</si>
  <si>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</si>
  <si>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</si>
  <si>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</si>
  <si>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</si>
  <si>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</si>
  <si>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</si>
  <si>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</si>
  <si>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</si>
  <si>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</si>
  <si>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</si>
  <si>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</si>
  <si>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</si>
  <si>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</si>
  <si>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</si>
  <si>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</si>
  <si>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</si>
  <si>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</si>
  <si>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</si>
  <si>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</si>
  <si>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</si>
  <si>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</si>
  <si>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</si>
  <si>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</si>
  <si>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</si>
  <si>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</si>
  <si>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</si>
  <si>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</si>
  <si>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</si>
  <si>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</si>
  <si>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</si>
  <si>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</si>
  <si>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</si>
  <si>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</si>
  <si>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</si>
  <si>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</si>
  <si>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</si>
  <si>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</si>
  <si>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</si>
  <si>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</si>
  <si>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</si>
  <si>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</si>
  <si>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</si>
  <si>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</si>
  <si>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</si>
  <si>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</si>
  <si>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</si>
  <si>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</si>
  <si>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</si>
  <si>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</si>
  <si>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</si>
  <si>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</si>
  <si>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</si>
  <si>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</si>
  <si>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</si>
  <si>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</si>
  <si>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</si>
  <si>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</si>
  <si>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</si>
  <si>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</si>
  <si>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</si>
  <si>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LAs=LADs</t>
  </si>
  <si>
    <t>LAs/=LADs</t>
  </si>
  <si>
    <t>E12000001</t>
  </si>
  <si>
    <t>North East</t>
  </si>
  <si>
    <t>E92000001</t>
  </si>
  <si>
    <t>England</t>
  </si>
  <si>
    <t>E12000002</t>
  </si>
  <si>
    <t>North West</t>
  </si>
  <si>
    <t>E12000003</t>
  </si>
  <si>
    <t>Yorkshire and The Humber</t>
  </si>
  <si>
    <t>E12000004</t>
  </si>
  <si>
    <t>East Midlands</t>
  </si>
  <si>
    <t>E12000005</t>
  </si>
  <si>
    <t>West Midlands</t>
  </si>
  <si>
    <t>E12000009</t>
  </si>
  <si>
    <t>South West</t>
  </si>
  <si>
    <t>E12000006</t>
  </si>
  <si>
    <t>East of England</t>
  </si>
  <si>
    <t>E12000008</t>
  </si>
  <si>
    <t>South East</t>
  </si>
  <si>
    <t>E12000007</t>
  </si>
  <si>
    <t>London</t>
  </si>
  <si>
    <t>45UB</t>
  </si>
  <si>
    <t/>
  </si>
  <si>
    <t>44UF</t>
  </si>
  <si>
    <t>44UE</t>
  </si>
  <si>
    <t>44UD</t>
  </si>
  <si>
    <t>44UC</t>
  </si>
  <si>
    <t>44UB</t>
  </si>
  <si>
    <t>43UM</t>
  </si>
  <si>
    <t>43UL</t>
  </si>
  <si>
    <t>43UK</t>
  </si>
  <si>
    <t>43UJ</t>
  </si>
  <si>
    <t>43UH</t>
  </si>
  <si>
    <t>43UG</t>
  </si>
  <si>
    <t>43UF</t>
  </si>
  <si>
    <t>17UH</t>
  </si>
  <si>
    <t>26UG</t>
  </si>
  <si>
    <t>17UG</t>
  </si>
  <si>
    <t>43UE</t>
  </si>
  <si>
    <t>26UF</t>
  </si>
  <si>
    <t>43UD</t>
  </si>
  <si>
    <t>17UF</t>
  </si>
  <si>
    <t>26UE</t>
  </si>
  <si>
    <t>43UC</t>
  </si>
  <si>
    <t>17UD</t>
  </si>
  <si>
    <t>00KF</t>
  </si>
  <si>
    <t>26UD</t>
  </si>
  <si>
    <t>34UH</t>
  </si>
  <si>
    <t>17UC</t>
  </si>
  <si>
    <t>00KC</t>
  </si>
  <si>
    <t>26UC</t>
  </si>
  <si>
    <t>34UG</t>
  </si>
  <si>
    <t>43UB</t>
  </si>
  <si>
    <t>17UB</t>
  </si>
  <si>
    <t>26UB</t>
  </si>
  <si>
    <t>00KB</t>
  </si>
  <si>
    <t>42UH</t>
  </si>
  <si>
    <t>34UF</t>
  </si>
  <si>
    <t>00KA</t>
  </si>
  <si>
    <t>24UP</t>
  </si>
  <si>
    <t>16UG</t>
  </si>
  <si>
    <t>42UG</t>
  </si>
  <si>
    <t>34UE</t>
  </si>
  <si>
    <t>00JA</t>
  </si>
  <si>
    <t>16UF</t>
  </si>
  <si>
    <t>24UN</t>
  </si>
  <si>
    <t>34UD</t>
  </si>
  <si>
    <t>42UF</t>
  </si>
  <si>
    <t>00HY</t>
  </si>
  <si>
    <t>16UE</t>
  </si>
  <si>
    <t>24UL</t>
  </si>
  <si>
    <t>42UE</t>
  </si>
  <si>
    <t>34UC</t>
  </si>
  <si>
    <t>00HX</t>
  </si>
  <si>
    <t>24UJ</t>
  </si>
  <si>
    <t>16UD</t>
  </si>
  <si>
    <t>42UD</t>
  </si>
  <si>
    <t>34UB</t>
  </si>
  <si>
    <t>16UC</t>
  </si>
  <si>
    <t>24UH</t>
  </si>
  <si>
    <t>00HP</t>
  </si>
  <si>
    <t>33UH</t>
  </si>
  <si>
    <t>42UC</t>
  </si>
  <si>
    <t>00HN</t>
  </si>
  <si>
    <t>24UG</t>
  </si>
  <si>
    <t>16UB</t>
  </si>
  <si>
    <t>33UG</t>
  </si>
  <si>
    <t>42UB</t>
  </si>
  <si>
    <t>00HH</t>
  </si>
  <si>
    <t>24UF</t>
  </si>
  <si>
    <t>33UF</t>
  </si>
  <si>
    <t>12UG</t>
  </si>
  <si>
    <t>41UK</t>
  </si>
  <si>
    <t>00HG</t>
  </si>
  <si>
    <t>12UE</t>
  </si>
  <si>
    <t>33UE</t>
  </si>
  <si>
    <t>00CL</t>
  </si>
  <si>
    <t>24UE</t>
  </si>
  <si>
    <t>41UH</t>
  </si>
  <si>
    <t>00HF</t>
  </si>
  <si>
    <t>12UD</t>
  </si>
  <si>
    <t>33UD</t>
  </si>
  <si>
    <t>00CK</t>
  </si>
  <si>
    <t>24UD</t>
  </si>
  <si>
    <t>41UG</t>
  </si>
  <si>
    <t>00CJ</t>
  </si>
  <si>
    <t>41UF</t>
  </si>
  <si>
    <t>24UC</t>
  </si>
  <si>
    <t>00HE</t>
  </si>
  <si>
    <t>12UC</t>
  </si>
  <si>
    <t>33UC</t>
  </si>
  <si>
    <t>00HD</t>
  </si>
  <si>
    <t>41UE</t>
  </si>
  <si>
    <t>00CH</t>
  </si>
  <si>
    <t>24UB</t>
  </si>
  <si>
    <t>12UB</t>
  </si>
  <si>
    <t>33UB</t>
  </si>
  <si>
    <t>00HC</t>
  </si>
  <si>
    <t>41UD</t>
  </si>
  <si>
    <t>23UG</t>
  </si>
  <si>
    <t>00CG</t>
  </si>
  <si>
    <t>11UF</t>
  </si>
  <si>
    <t>32UH</t>
  </si>
  <si>
    <t>11UE</t>
  </si>
  <si>
    <t>32UG</t>
  </si>
  <si>
    <t>41UC</t>
  </si>
  <si>
    <t>00CF</t>
  </si>
  <si>
    <t>00HB</t>
  </si>
  <si>
    <t>23UF</t>
  </si>
  <si>
    <t>11UC</t>
  </si>
  <si>
    <t>41UB</t>
  </si>
  <si>
    <t>32UF</t>
  </si>
  <si>
    <t>00CE</t>
  </si>
  <si>
    <t>23UE</t>
  </si>
  <si>
    <t>00HA</t>
  </si>
  <si>
    <t>11UB</t>
  </si>
  <si>
    <t>40UF</t>
  </si>
  <si>
    <t>32UE</t>
  </si>
  <si>
    <t>00CC</t>
  </si>
  <si>
    <t>23UD</t>
  </si>
  <si>
    <t>00GL</t>
  </si>
  <si>
    <t>40UE</t>
  </si>
  <si>
    <t>23UC</t>
  </si>
  <si>
    <t>00CB</t>
  </si>
  <si>
    <t>32UD</t>
  </si>
  <si>
    <t>00GG</t>
  </si>
  <si>
    <t>40UD</t>
  </si>
  <si>
    <t>00CA</t>
  </si>
  <si>
    <t>32UC</t>
  </si>
  <si>
    <t>23UB</t>
  </si>
  <si>
    <t>00GF</t>
  </si>
  <si>
    <t>00BZ</t>
  </si>
  <si>
    <t>32UB</t>
  </si>
  <si>
    <t>40UC</t>
  </si>
  <si>
    <t>22UQ</t>
  </si>
  <si>
    <t>00GA</t>
  </si>
  <si>
    <t>40UB</t>
  </si>
  <si>
    <t>31UJ</t>
  </si>
  <si>
    <t>00BY</t>
  </si>
  <si>
    <t>22UN</t>
  </si>
  <si>
    <t>00FY</t>
  </si>
  <si>
    <t>00BX</t>
  </si>
  <si>
    <t>31UH</t>
  </si>
  <si>
    <t>38UF</t>
  </si>
  <si>
    <t>22UL</t>
  </si>
  <si>
    <t>00FP</t>
  </si>
  <si>
    <t>00BW</t>
  </si>
  <si>
    <t>38UE</t>
  </si>
  <si>
    <t>00FN</t>
  </si>
  <si>
    <t>31UG</t>
  </si>
  <si>
    <t>22UK</t>
  </si>
  <si>
    <t>38UD</t>
  </si>
  <si>
    <t>00FK</t>
  </si>
  <si>
    <t>31UE</t>
  </si>
  <si>
    <t>00BU</t>
  </si>
  <si>
    <t>22UJ</t>
  </si>
  <si>
    <t>00FF</t>
  </si>
  <si>
    <t>00BT</t>
  </si>
  <si>
    <t>22UH</t>
  </si>
  <si>
    <t>31UD</t>
  </si>
  <si>
    <t>38UC</t>
  </si>
  <si>
    <t>00BS</t>
  </si>
  <si>
    <t>38UB</t>
  </si>
  <si>
    <t>22UG</t>
  </si>
  <si>
    <t>31UC</t>
  </si>
  <si>
    <t>00FD</t>
  </si>
  <si>
    <t>00BR</t>
  </si>
  <si>
    <t>37UJ</t>
  </si>
  <si>
    <t>22UF</t>
  </si>
  <si>
    <t>31UB</t>
  </si>
  <si>
    <t>00FC</t>
  </si>
  <si>
    <t>00BQ</t>
  </si>
  <si>
    <t>37UG</t>
  </si>
  <si>
    <t>30UQ</t>
  </si>
  <si>
    <t>00FB</t>
  </si>
  <si>
    <t>22UE</t>
  </si>
  <si>
    <t>00BP</t>
  </si>
  <si>
    <t>30UP</t>
  </si>
  <si>
    <t>37UF</t>
  </si>
  <si>
    <t>00FA</t>
  </si>
  <si>
    <t>22UD</t>
  </si>
  <si>
    <t>37UE</t>
  </si>
  <si>
    <t>30UN</t>
  </si>
  <si>
    <t>00BN</t>
  </si>
  <si>
    <t>22UC</t>
  </si>
  <si>
    <t>00EY</t>
  </si>
  <si>
    <t>37UD</t>
  </si>
  <si>
    <t>00BM</t>
  </si>
  <si>
    <t>22UB</t>
  </si>
  <si>
    <t>00EX</t>
  </si>
  <si>
    <t>47UG</t>
  </si>
  <si>
    <t>30UM</t>
  </si>
  <si>
    <t>37UC</t>
  </si>
  <si>
    <t>00BL</t>
  </si>
  <si>
    <t>00EW</t>
  </si>
  <si>
    <t>30UL</t>
  </si>
  <si>
    <t>21UH</t>
  </si>
  <si>
    <t>47UF</t>
  </si>
  <si>
    <t>00EU</t>
  </si>
  <si>
    <t>37UB</t>
  </si>
  <si>
    <t>30UK</t>
  </si>
  <si>
    <t>00BK</t>
  </si>
  <si>
    <t>21UG</t>
  </si>
  <si>
    <t>47UE</t>
  </si>
  <si>
    <t>00ET</t>
  </si>
  <si>
    <t>36UH</t>
  </si>
  <si>
    <t>00BJ</t>
  </si>
  <si>
    <t>21UF</t>
  </si>
  <si>
    <t>30UJ</t>
  </si>
  <si>
    <t>47UD</t>
  </si>
  <si>
    <t>00EQ</t>
  </si>
  <si>
    <t>36UG</t>
  </si>
  <si>
    <t>00BH</t>
  </si>
  <si>
    <t>21UD</t>
  </si>
  <si>
    <t>30UH</t>
  </si>
  <si>
    <t>47UC</t>
  </si>
  <si>
    <t>00BG</t>
  </si>
  <si>
    <t>00EM</t>
  </si>
  <si>
    <t>21UC</t>
  </si>
  <si>
    <t>36UF</t>
  </si>
  <si>
    <t>30UG</t>
  </si>
  <si>
    <t>47UB</t>
  </si>
  <si>
    <t>36UE</t>
  </si>
  <si>
    <t>19UJ</t>
  </si>
  <si>
    <t>00EJ</t>
  </si>
  <si>
    <t>30UF</t>
  </si>
  <si>
    <t>00BF</t>
  </si>
  <si>
    <t>45UH</t>
  </si>
  <si>
    <t>36UD</t>
  </si>
  <si>
    <t>00EH</t>
  </si>
  <si>
    <t>19UH</t>
  </si>
  <si>
    <t>00BE</t>
  </si>
  <si>
    <t>30UE</t>
  </si>
  <si>
    <t>45UG</t>
  </si>
  <si>
    <t>30UD</t>
  </si>
  <si>
    <t>00BD</t>
  </si>
  <si>
    <t>19UG</t>
  </si>
  <si>
    <t>00MW</t>
  </si>
  <si>
    <t>00EF</t>
  </si>
  <si>
    <t>36UC</t>
  </si>
  <si>
    <t>45UF</t>
  </si>
  <si>
    <t>29UQ</t>
  </si>
  <si>
    <t>19UE</t>
  </si>
  <si>
    <t>00EE</t>
  </si>
  <si>
    <t>00BC</t>
  </si>
  <si>
    <t>00MS</t>
  </si>
  <si>
    <t>36UB</t>
  </si>
  <si>
    <t>29UP</t>
  </si>
  <si>
    <t>19UD</t>
  </si>
  <si>
    <t>45UE</t>
  </si>
  <si>
    <t>00MR</t>
  </si>
  <si>
    <t>19UC</t>
  </si>
  <si>
    <t>29UN</t>
  </si>
  <si>
    <t>45UD</t>
  </si>
  <si>
    <t>00BB</t>
  </si>
  <si>
    <t>00EC</t>
  </si>
  <si>
    <t>00ML</t>
  </si>
  <si>
    <t>45UC</t>
  </si>
  <si>
    <t>29UM</t>
  </si>
  <si>
    <t>18UL</t>
  </si>
  <si>
    <t>29UL</t>
  </si>
  <si>
    <t>00MG</t>
  </si>
  <si>
    <t>18UK</t>
  </si>
  <si>
    <t>00EB</t>
  </si>
  <si>
    <t>00BA</t>
  </si>
  <si>
    <t>29UK</t>
  </si>
  <si>
    <t>18UH</t>
  </si>
  <si>
    <t>00AZ</t>
  </si>
  <si>
    <t>29UH</t>
  </si>
  <si>
    <t>00DB</t>
  </si>
  <si>
    <t>18UG</t>
  </si>
  <si>
    <t>00MF</t>
  </si>
  <si>
    <t>00AY</t>
  </si>
  <si>
    <t>00DA</t>
  </si>
  <si>
    <t>29UG</t>
  </si>
  <si>
    <t>18UE</t>
  </si>
  <si>
    <t>00ME</t>
  </si>
  <si>
    <t>00AX</t>
  </si>
  <si>
    <t>00CZ</t>
  </si>
  <si>
    <t>29UE</t>
  </si>
  <si>
    <t>18UD</t>
  </si>
  <si>
    <t>00MD</t>
  </si>
  <si>
    <t>00AW</t>
  </si>
  <si>
    <t>00CY</t>
  </si>
  <si>
    <t>29UD</t>
  </si>
  <si>
    <t>18UC</t>
  </si>
  <si>
    <t>00MC</t>
  </si>
  <si>
    <t>00CX</t>
  </si>
  <si>
    <t>00AU</t>
  </si>
  <si>
    <t>29UC</t>
  </si>
  <si>
    <t>18UB</t>
  </si>
  <si>
    <t>00AT</t>
  </si>
  <si>
    <t>29UB</t>
  </si>
  <si>
    <t>00CW</t>
  </si>
  <si>
    <t>00MB</t>
  </si>
  <si>
    <t>17UK</t>
  </si>
  <si>
    <t>17UJ</t>
  </si>
  <si>
    <t>00MA</t>
  </si>
  <si>
    <t>00CU</t>
  </si>
  <si>
    <t>00AS</t>
  </si>
  <si>
    <t>26UL</t>
  </si>
  <si>
    <t>00LC</t>
  </si>
  <si>
    <t>00AR</t>
  </si>
  <si>
    <t>00CT</t>
  </si>
  <si>
    <t>00KG</t>
  </si>
  <si>
    <t>26UK</t>
  </si>
  <si>
    <t>00AQ</t>
  </si>
  <si>
    <t>00CS</t>
  </si>
  <si>
    <t>26UJ</t>
  </si>
  <si>
    <t>00CR</t>
  </si>
  <si>
    <t>00AP</t>
  </si>
  <si>
    <t>00AN</t>
  </si>
  <si>
    <t>00CQ</t>
  </si>
  <si>
    <t>26UH</t>
  </si>
  <si>
    <t>00CN</t>
  </si>
  <si>
    <t>00AM</t>
  </si>
  <si>
    <t>00AL</t>
  </si>
  <si>
    <t>00CM</t>
  </si>
  <si>
    <t>00AK</t>
  </si>
  <si>
    <t>00AJ</t>
  </si>
  <si>
    <t>00AH</t>
  </si>
  <si>
    <t>00AG</t>
  </si>
  <si>
    <t>00AF</t>
  </si>
  <si>
    <t>00AE</t>
  </si>
  <si>
    <t>00AD</t>
  </si>
  <si>
    <t>00AC</t>
  </si>
  <si>
    <t>00AB</t>
  </si>
  <si>
    <t>00AA</t>
  </si>
  <si>
    <t>Country</t>
  </si>
  <si>
    <t>Region</t>
  </si>
  <si>
    <t>LA</t>
  </si>
  <si>
    <t>LAD</t>
  </si>
  <si>
    <t>16 Area Name</t>
  </si>
  <si>
    <t>16 Area Code Other2</t>
  </si>
  <si>
    <t>16 Area Code Other1</t>
  </si>
  <si>
    <t>16 Area Code</t>
  </si>
  <si>
    <t>RSC</t>
  </si>
  <si>
    <t>EE&amp;NELon</t>
  </si>
  <si>
    <t>East of England &amp; North East London</t>
  </si>
  <si>
    <t>SC&amp;NWLon</t>
  </si>
  <si>
    <t>South Central &amp; North West London</t>
  </si>
  <si>
    <t>EM&amp;H</t>
  </si>
  <si>
    <t>East Midlands &amp; Humber</t>
  </si>
  <si>
    <t>SW</t>
  </si>
  <si>
    <t>SE&amp;SLon</t>
  </si>
  <si>
    <t>South East &amp; South London</t>
  </si>
  <si>
    <t>WM</t>
  </si>
  <si>
    <t>Lan&amp;WYork</t>
  </si>
  <si>
    <t>Lancashire &amp; West Yorkshire</t>
  </si>
  <si>
    <t>Nrth</t>
  </si>
  <si>
    <t>North</t>
  </si>
  <si>
    <t>RSCSHRTNM</t>
  </si>
  <si>
    <t>Area Type</t>
  </si>
  <si>
    <t>Data Heading</t>
  </si>
  <si>
    <t>Data Heading Reference - e.g. !$5:$5</t>
  </si>
  <si>
    <t>Data Sheet Name, e.g. Sheet1</t>
  </si>
  <si>
    <t>LAD Code</t>
  </si>
  <si>
    <t>LAD Name</t>
  </si>
  <si>
    <t>OA Flag</t>
  </si>
  <si>
    <t>Data Sheet:</t>
  </si>
  <si>
    <t>Column Refererence Row:</t>
  </si>
  <si>
    <t>Area Column Number:</t>
  </si>
  <si>
    <t>Area full Column Reference:</t>
  </si>
  <si>
    <t>Data col number:</t>
  </si>
  <si>
    <t>Data full col ref:</t>
  </si>
  <si>
    <t>Notes:</t>
  </si>
  <si>
    <t>RSC16CD</t>
  </si>
  <si>
    <t>RSC16NM</t>
  </si>
  <si>
    <t>Number of LADs in LA</t>
  </si>
  <si>
    <t>Selected LAD:</t>
  </si>
  <si>
    <t>(please amend on "LAD Selection Sheet" as required)</t>
  </si>
  <si>
    <t>$6:$6</t>
  </si>
  <si>
    <t>Data Sheet</t>
  </si>
  <si>
    <t>Data Area</t>
  </si>
  <si>
    <t>Area Reference Column</t>
  </si>
  <si>
    <t>Data Heading Row</t>
  </si>
  <si>
    <t>Area</t>
  </si>
  <si>
    <t>LAD Lower Sextile</t>
  </si>
  <si>
    <t>LAD Upper Sextile</t>
  </si>
  <si>
    <t>E92000001_ls</t>
  </si>
  <si>
    <t>E92000001_us</t>
  </si>
  <si>
    <t>Sextile References</t>
  </si>
  <si>
    <t>Sextile label 1</t>
  </si>
  <si>
    <t>Sextile label 2</t>
  </si>
  <si>
    <t>Number of …</t>
  </si>
  <si>
    <t>Area Code</t>
  </si>
  <si>
    <t>Area Name</t>
  </si>
  <si>
    <t>ENGLAND</t>
  </si>
  <si>
    <t>Fen&amp;ECamb</t>
  </si>
  <si>
    <t>Fenland &amp; East Cambridgeshire</t>
  </si>
  <si>
    <t>*** Please include any relevant footnotes to explain this data</t>
  </si>
  <si>
    <t>1. There may be differences between this table (based on school location) and other published tables if they have been based on the local authority maintaining the school. This is because of a small number of schools where the school is maintained by a different local authority to the one in which they are located.</t>
  </si>
  <si>
    <t>2. Disadvantaged pupils include …</t>
  </si>
  <si>
    <t>3. For further information please see the statistical release found at: ***</t>
  </si>
  <si>
    <t>4. …. Please add all other footnotes to this data as appropriate</t>
  </si>
  <si>
    <t>.  = Not applicable.</t>
  </si>
  <si>
    <r>
      <t xml:space="preserve">x = Figures not shown in order to protect confidentiality. </t>
    </r>
    <r>
      <rPr>
        <sz val="11"/>
        <color rgb="FFFF0000"/>
        <rFont val="Calibri"/>
        <family val="2"/>
        <scheme val="minor"/>
      </rPr>
      <t>(note what rounding / surpression rules are?)</t>
    </r>
  </si>
  <si>
    <t>LAD Flag</t>
  </si>
  <si>
    <t>England LAD lower sextile</t>
  </si>
  <si>
    <t>England LAD upper sextile</t>
  </si>
  <si>
    <t>$A:$DZ</t>
  </si>
  <si>
    <t>$B:$B</t>
  </si>
  <si>
    <t>May need to add extra cilumns if need extra in this</t>
  </si>
  <si>
    <t>May need to remove LA and or region</t>
  </si>
  <si>
    <t>Formatting of chart required - perhaps we just have the upper and lower sextile lines as the same colour, leave to user to figure out what is good or not (as somethings high is good, sometimes low!)</t>
  </si>
  <si>
    <t>DN:</t>
  </si>
  <si>
    <t>Fenland/East Cambridgeshire</t>
  </si>
  <si>
    <t>DataTabName!</t>
  </si>
  <si>
    <t>Variable name 1</t>
  </si>
  <si>
    <t>Variable name 2</t>
  </si>
  <si>
    <t>Variable name 3</t>
  </si>
  <si>
    <r>
      <t xml:space="preserve">Table </t>
    </r>
    <r>
      <rPr>
        <sz val="11"/>
        <color rgb="FFFF0000"/>
        <rFont val="Calibri"/>
        <family val="2"/>
        <scheme val="minor"/>
      </rPr>
      <t>***: TITLE TO EXPLAIN THE DATA (e.g. Attainment of pupils at key stage 2 by local authority district and region of school location)</t>
    </r>
  </si>
  <si>
    <r>
      <t xml:space="preserve">Years: </t>
    </r>
    <r>
      <rPr>
        <sz val="11"/>
        <color rgb="FFFF0000"/>
        <rFont val="Calibri"/>
        <family val="2"/>
        <scheme val="minor"/>
      </rPr>
      <t>**** (and version if applicable)</t>
    </r>
  </si>
  <si>
    <r>
      <t xml:space="preserve">Coverage: </t>
    </r>
    <r>
      <rPr>
        <sz val="11"/>
        <color rgb="FFFF0000"/>
        <rFont val="Calibri"/>
        <family val="2"/>
        <scheme val="minor"/>
      </rPr>
      <t>for example: England, state-funded schools (including academies and CTCs)</t>
    </r>
  </si>
  <si>
    <t>Chart Data Title
(Source:)</t>
  </si>
  <si>
    <t>.</t>
  </si>
  <si>
    <t>Year: 2016 (revised)</t>
  </si>
  <si>
    <t>All Pupils</t>
  </si>
  <si>
    <t>Number of eligible pupils</t>
  </si>
  <si>
    <t>Percentage achieving high score</t>
  </si>
  <si>
    <t>Table PA1</t>
  </si>
  <si>
    <t>Reading Progress</t>
  </si>
  <si>
    <t>Writing Progress</t>
  </si>
  <si>
    <t>Mathematics Progress</t>
  </si>
  <si>
    <t>Mathematics</t>
  </si>
  <si>
    <t>Writing</t>
  </si>
  <si>
    <t>Science</t>
  </si>
  <si>
    <t>Table PA2</t>
  </si>
  <si>
    <t>Table PA3</t>
  </si>
  <si>
    <t>Table PA4</t>
  </si>
  <si>
    <t>Table PA5</t>
  </si>
  <si>
    <t>Table PA6</t>
  </si>
  <si>
    <t>Table PA7</t>
  </si>
  <si>
    <t>Table PA8</t>
  </si>
  <si>
    <t>Table PA9</t>
  </si>
  <si>
    <t>Table PA10</t>
  </si>
  <si>
    <t>Table PA11</t>
  </si>
  <si>
    <t>Percentage reaching the expected standard</t>
  </si>
  <si>
    <t>Percentage reaching a higher standard</t>
  </si>
  <si>
    <t>Number meeting the expected standard</t>
  </si>
  <si>
    <t>Number not meeting the expected standard</t>
  </si>
  <si>
    <t>Percentage meeting the expected standard</t>
  </si>
  <si>
    <t>Percentage not meeting the expected standard</t>
  </si>
  <si>
    <t>Number reaching the expected standard</t>
  </si>
  <si>
    <t>Number reaching the higher standard</t>
  </si>
  <si>
    <t>Percentage reaching the higher standard</t>
  </si>
  <si>
    <t>*  is used to indicate that data for this local authority is suppressed as it is based on a single school.</t>
  </si>
  <si>
    <t>Free School Meals</t>
  </si>
  <si>
    <t>x</t>
  </si>
  <si>
    <t>To access data tables, select the table headings or tabs</t>
  </si>
  <si>
    <t>Table</t>
  </si>
  <si>
    <t>Description</t>
  </si>
  <si>
    <t>Published</t>
  </si>
  <si>
    <t>Crown copyright © 2017</t>
  </si>
  <si>
    <t>-</t>
  </si>
  <si>
    <t>*</t>
  </si>
  <si>
    <t>Pupils known to be eligible for free school meals</t>
  </si>
  <si>
    <t>Table PA1: Attainment of pupils at key stage 2 in Reading, Writing and Mathematics</t>
  </si>
  <si>
    <t>All pupils</t>
  </si>
  <si>
    <t>Source: National Pupil Database</t>
  </si>
  <si>
    <t>Disadvantage</t>
  </si>
  <si>
    <t>Table PA2: Attainment of pupils at key stage 2 for reading</t>
  </si>
  <si>
    <t>Average Scaled Score Reading</t>
  </si>
  <si>
    <t>Average Scaled Score - Mathematics</t>
  </si>
  <si>
    <t>Average Scaled Score - Grammar, punctuality and spelling</t>
  </si>
  <si>
    <t>Table PA10: Attainment of year 1 pupils in the phonics screening check</t>
  </si>
  <si>
    <t>Table PA11: Attainment of pupils at key stage 1</t>
  </si>
  <si>
    <t>Primary Attainment Data</t>
  </si>
  <si>
    <r>
      <t xml:space="preserve">by FSM eligibility, disadvantage, local authority district, </t>
    </r>
    <r>
      <rPr>
        <b/>
        <i/>
        <sz val="10"/>
        <rFont val="Arial"/>
        <family val="2"/>
      </rPr>
      <t>local authority</t>
    </r>
    <r>
      <rPr>
        <b/>
        <sz val="10"/>
        <rFont val="Arial"/>
        <family val="2"/>
      </rPr>
      <t xml:space="preserve"> and region</t>
    </r>
    <r>
      <rPr>
        <b/>
        <vertAlign val="superscript"/>
        <sz val="10"/>
        <rFont val="Arial"/>
        <family val="2"/>
      </rPr>
      <t>1</t>
    </r>
    <r>
      <rPr>
        <b/>
        <sz val="10"/>
        <rFont val="Arial"/>
        <family val="2"/>
      </rPr>
      <t xml:space="preserve"> of school location</t>
    </r>
    <r>
      <rPr>
        <b/>
        <vertAlign val="superscript"/>
        <sz val="10"/>
        <rFont val="Arial"/>
        <family val="2"/>
      </rPr>
      <t>2</t>
    </r>
  </si>
  <si>
    <r>
      <t>Coverage: England, state-funded schools</t>
    </r>
    <r>
      <rPr>
        <b/>
        <vertAlign val="superscript"/>
        <sz val="10"/>
        <rFont val="Arial"/>
        <family val="2"/>
      </rPr>
      <t>3</t>
    </r>
  </si>
  <si>
    <r>
      <t>Number of eligible pupils</t>
    </r>
    <r>
      <rPr>
        <b/>
        <vertAlign val="superscript"/>
        <sz val="8"/>
        <rFont val="Arial"/>
        <family val="2"/>
      </rPr>
      <t>4</t>
    </r>
  </si>
  <si>
    <r>
      <t>Number reaching the expected standard</t>
    </r>
    <r>
      <rPr>
        <b/>
        <vertAlign val="superscript"/>
        <sz val="8"/>
        <rFont val="Arial"/>
        <family val="2"/>
      </rPr>
      <t>5</t>
    </r>
  </si>
  <si>
    <r>
      <t>Number reaching a higher standard</t>
    </r>
    <r>
      <rPr>
        <b/>
        <vertAlign val="superscript"/>
        <sz val="8"/>
        <rFont val="Arial"/>
        <family val="2"/>
      </rPr>
      <t>6</t>
    </r>
  </si>
  <si>
    <r>
      <t>All other pupils</t>
    </r>
    <r>
      <rPr>
        <b/>
        <vertAlign val="superscript"/>
        <sz val="8"/>
        <rFont val="Arial"/>
        <family val="2"/>
      </rPr>
      <t>8</t>
    </r>
  </si>
  <si>
    <r>
      <t>Disadvantaged pupils</t>
    </r>
    <r>
      <rPr>
        <b/>
        <vertAlign val="superscript"/>
        <sz val="8"/>
        <rFont val="Arial"/>
        <family val="2"/>
      </rPr>
      <t>7</t>
    </r>
  </si>
  <si>
    <r>
      <t>All other pupils</t>
    </r>
    <r>
      <rPr>
        <b/>
        <vertAlign val="superscript"/>
        <sz val="8"/>
        <color theme="1"/>
        <rFont val="Arial"/>
        <family val="2"/>
      </rPr>
      <t>8</t>
    </r>
  </si>
  <si>
    <r>
      <t>Disadvantaged pupils</t>
    </r>
    <r>
      <rPr>
        <b/>
        <vertAlign val="superscript"/>
        <sz val="8"/>
        <color theme="1"/>
        <rFont val="Arial"/>
        <family val="2"/>
      </rPr>
      <t>7</t>
    </r>
  </si>
  <si>
    <r>
      <t>All other pupils</t>
    </r>
    <r>
      <rPr>
        <b/>
        <vertAlign val="superscript"/>
        <sz val="8"/>
        <color theme="1"/>
        <rFont val="Arial"/>
        <family val="2"/>
      </rPr>
      <t>7</t>
    </r>
  </si>
  <si>
    <r>
      <t>Disadvantaged pupils</t>
    </r>
    <r>
      <rPr>
        <b/>
        <vertAlign val="superscript"/>
        <sz val="8"/>
        <color theme="1"/>
        <rFont val="Arial"/>
        <family val="2"/>
      </rPr>
      <t>6</t>
    </r>
  </si>
  <si>
    <r>
      <t xml:space="preserve">by FSM eligibility, disadvantage, local authority district, </t>
    </r>
    <r>
      <rPr>
        <b/>
        <i/>
        <sz val="10"/>
        <rFont val="Arial"/>
        <family val="2"/>
      </rPr>
      <t>local authority</t>
    </r>
    <r>
      <rPr>
        <b/>
        <sz val="10"/>
        <rFont val="Arial"/>
        <family val="2"/>
      </rPr>
      <t xml:space="preserve"> and region</t>
    </r>
    <r>
      <rPr>
        <b/>
        <vertAlign val="superscript"/>
        <sz val="10"/>
        <rFont val="Arial"/>
        <family val="2"/>
      </rPr>
      <t>2</t>
    </r>
    <r>
      <rPr>
        <b/>
        <sz val="10"/>
        <rFont val="Arial"/>
        <family val="2"/>
      </rPr>
      <t xml:space="preserve"> of school location</t>
    </r>
    <r>
      <rPr>
        <b/>
        <vertAlign val="superscript"/>
        <sz val="10"/>
        <rFont val="Arial"/>
        <family val="2"/>
      </rPr>
      <t>3</t>
    </r>
  </si>
  <si>
    <r>
      <t>Coverage: England, state-funded mainstream schools only</t>
    </r>
    <r>
      <rPr>
        <b/>
        <vertAlign val="superscript"/>
        <sz val="10"/>
        <rFont val="Arial"/>
        <family val="2"/>
      </rPr>
      <t>4</t>
    </r>
  </si>
  <si>
    <r>
      <t>All other pupils</t>
    </r>
    <r>
      <rPr>
        <vertAlign val="superscript"/>
        <sz val="8"/>
        <rFont val="Arial"/>
        <family val="2"/>
      </rPr>
      <t>5</t>
    </r>
  </si>
  <si>
    <r>
      <t>Disadvantaged pupils</t>
    </r>
    <r>
      <rPr>
        <b/>
        <vertAlign val="superscript"/>
        <sz val="8"/>
        <rFont val="Arial"/>
        <family val="2"/>
      </rPr>
      <t>6</t>
    </r>
  </si>
  <si>
    <t xml:space="preserve">4.  State-funded mainstream schools include academies and free schools but exclude state-funded special schools, independent schools, independent special schools, non-maintained special schools, hospital schools, special academies and pupil referral units.  </t>
  </si>
  <si>
    <r>
      <t>Coverage: England, state-funded schools only</t>
    </r>
    <r>
      <rPr>
        <b/>
        <vertAlign val="superscript"/>
        <sz val="10"/>
        <rFont val="Arial"/>
        <family val="2"/>
      </rPr>
      <t>3, 4</t>
    </r>
  </si>
  <si>
    <r>
      <t>All other Pupils</t>
    </r>
    <r>
      <rPr>
        <b/>
        <vertAlign val="superscript"/>
        <sz val="8"/>
        <rFont val="Arial"/>
        <family val="2"/>
      </rPr>
      <t>5</t>
    </r>
  </si>
  <si>
    <r>
      <t xml:space="preserve">by FSM eligibility, local authority district, </t>
    </r>
    <r>
      <rPr>
        <b/>
        <i/>
        <sz val="10"/>
        <rFont val="Arial"/>
        <family val="2"/>
      </rPr>
      <t>local authority</t>
    </r>
    <r>
      <rPr>
        <b/>
        <sz val="10"/>
        <rFont val="Arial"/>
        <family val="2"/>
      </rPr>
      <t xml:space="preserve"> and region</t>
    </r>
    <r>
      <rPr>
        <b/>
        <vertAlign val="superscript"/>
        <sz val="10"/>
        <rFont val="Arial"/>
        <family val="2"/>
      </rPr>
      <t>1</t>
    </r>
    <r>
      <rPr>
        <b/>
        <sz val="10"/>
        <rFont val="Arial"/>
        <family val="2"/>
      </rPr>
      <t xml:space="preserve"> of school location</t>
    </r>
    <r>
      <rPr>
        <b/>
        <vertAlign val="superscript"/>
        <sz val="10"/>
        <rFont val="Arial"/>
        <family val="2"/>
      </rPr>
      <t>2</t>
    </r>
  </si>
  <si>
    <r>
      <t>All other pupils</t>
    </r>
    <r>
      <rPr>
        <b/>
        <vertAlign val="superscript"/>
        <sz val="8"/>
        <rFont val="Arial"/>
        <family val="2"/>
      </rPr>
      <t>5</t>
    </r>
  </si>
  <si>
    <t>Reading Progress lower confidence interval</t>
  </si>
  <si>
    <t>Reading Progress upper confidence interval</t>
  </si>
  <si>
    <t>Writing Progress lower confidence interval</t>
  </si>
  <si>
    <t>Writing Progress upper confidence interval</t>
  </si>
  <si>
    <t>Mathematics Progress lower confidence interval</t>
  </si>
  <si>
    <t>Mathematics Progress upper confidence interval</t>
  </si>
  <si>
    <t>9.  'Non-disadvantaged' pupils includes pupils for whom disadvantage information could not be determined.</t>
  </si>
  <si>
    <r>
      <t>All other pupils</t>
    </r>
    <r>
      <rPr>
        <b/>
        <vertAlign val="superscript"/>
        <sz val="8"/>
        <rFont val="Arial"/>
        <family val="2"/>
      </rPr>
      <t>9</t>
    </r>
  </si>
  <si>
    <r>
      <t>All other pupils</t>
    </r>
    <r>
      <rPr>
        <b/>
        <vertAlign val="superscript"/>
        <sz val="8"/>
        <color theme="1"/>
        <rFont val="Arial"/>
        <family val="2"/>
      </rPr>
      <t>9</t>
    </r>
  </si>
  <si>
    <t>8.  'Non-disadvantaged' pupils includes pupils for whom disadvantage information could not be determined.</t>
  </si>
  <si>
    <t>7.  'Non-disadvantaged' pupils includes pupils for whom disadvantage information could not be determined.</t>
  </si>
  <si>
    <r>
      <t>All other pupils</t>
    </r>
    <r>
      <rPr>
        <vertAlign val="superscript"/>
        <sz val="8"/>
        <rFont val="Arial"/>
        <family val="2"/>
      </rPr>
      <t>7</t>
    </r>
  </si>
  <si>
    <r>
      <t>All other Pupils</t>
    </r>
    <r>
      <rPr>
        <b/>
        <vertAlign val="superscript"/>
        <sz val="8"/>
        <rFont val="Arial"/>
        <family val="2"/>
      </rPr>
      <t>7</t>
    </r>
  </si>
  <si>
    <t>Parent publications:</t>
  </si>
  <si>
    <t>https://www.gov.uk/government/statistics/national-curriculum-assessments-key-stage-2-2016-revised</t>
  </si>
  <si>
    <t>https://www.gov.uk/government/statistics/phonics-screening-check-and-key-stage-1-assessments-england-2016</t>
  </si>
  <si>
    <t>1.  Regional totals have been rounded to the nearest 10. There may be discrepancies between the sum of constituent items and totals as shown.</t>
  </si>
  <si>
    <t>2.  There may be differences between this table (based on school location) and other published tables if they have been based on the local authority maintaining the school. This is because of a small number of schools where the school is maintained by a different local authority to the one in which they are located.</t>
  </si>
  <si>
    <t xml:space="preserve">3.  Figures for academies, free schools and CTCs are included. </t>
  </si>
  <si>
    <t>2.  There may be differences between this table (based on school location) and other published tables if they have been based on the local authority maintaining the school.</t>
  </si>
  <si>
    <t xml:space="preserve">     This is because of a small number of schools where the school is maintained by a different local authority to the one in which they are located.</t>
  </si>
  <si>
    <t>4.  Includes pupils who have reached the end of key stage 2 in all of reading, writing and mathematics. Excludes pupils with missing or lost test results, pupils where results are suppressed</t>
  </si>
  <si>
    <t xml:space="preserve">     pending the outcome of a maladministration investigation and those with a missing writing teacher assessment.</t>
  </si>
  <si>
    <t>5.  Includes those pupils who reached the expected standard in all of reading, writing and mathematics. The expected standard in reading and mathematics is a scaled score of 100 or above.</t>
  </si>
  <si>
    <t xml:space="preserve">     The expected standard in writing is a teacher assessment of 'working at the expected standard' (EXS) or 'working at greater depth within the expected standard' (GDS).</t>
  </si>
  <si>
    <t>6.  Includes those pupils who reached a higher standard in all of reading, writing and mathematics.  A higher standard is a scaled score of 110 or more in reading and mathematics</t>
  </si>
  <si>
    <t xml:space="preserve">     and pupils assessed as working at greater depth within the expected standard (GDS) in writing.</t>
  </si>
  <si>
    <t>7.  For 2016, disadvantaged pupils include those eligible for FSM in the last 6 years or are looked after children for at least one day or are adopted from care.</t>
  </si>
  <si>
    <t>https://www.gov.uk/government//Primary_school_accountability_in_2016_technical_guide.pdf</t>
  </si>
  <si>
    <t xml:space="preserve">     Progress scores should be interpreted alongside their associated confidence intervals. If the lower confidence limit is greater than zero, then the progress score is above the national average. Similarly, if the upper limit is below zero, then the score is below average.</t>
  </si>
  <si>
    <t xml:space="preserve">     Progress results are calculated based on a specific cohort of pupils. A school may have been just as effective, but have performed differently with a different set of pupils. Similarly, some pupils may be more likely to achieve high or low results independently of which school they attend.</t>
  </si>
  <si>
    <t xml:space="preserve">     Where a confidence interval overlaps zero, the progress score is not significantly different from the national average. Full details of the progress measures calculations can be found in the primary accountability technical guide.</t>
  </si>
  <si>
    <t xml:space="preserve">     To account for this natural uncertainty 95% confidence intervals around progress scores are provided as a proxy for the range of scores within which the underlying performance can be confidently said to lie.</t>
  </si>
  <si>
    <t>5.  Includes pupils not eligible for free school meals and for whom free school meal eligibility was unclassified or could not be determined. Please see the KS2 Quality and methodology information for more details.</t>
  </si>
  <si>
    <t>6.  For 2016, disadvantaged pupils include those eligible for FSM in the last 6 years or are looked after children for at least one day or are adopted from care. Please see the KS2 Quality and methodology information for more details.</t>
  </si>
  <si>
    <t>2.  Regional totals have been rounded to the nearest 10. There may be discrepancies between the sum of constituent items and totals as shown.</t>
  </si>
  <si>
    <t>3.  There may be differences between this table (based on school location) and other published tables if they have been based on the local authority maintaining the school. This is because of a small number of schools where the school is maintained by a different local authority to the one in which they are located.</t>
  </si>
  <si>
    <t>1.  The previous 'expected progress' measure has been replaced by a 'value added' type progress measures in reading, writing and mathematics. There is no 'target' for the amount of progress an individual pupil is expected to make. Any amount of progress a pupil makes contributes towards the progress score.</t>
  </si>
  <si>
    <t>https://www.gov.uk/government/uploads/system/uploads/attachment_data/file/577304/SFR62_2016_Qualityandmethodology.pdf</t>
  </si>
  <si>
    <t>For more detail about FSM and disadvantaged pupils, please see the KS2 Quality and methodology information:</t>
  </si>
  <si>
    <t>8.  Includes pupils not eligible for free school meals and for whom free school meal eligibility was unclassified or could not be determined.</t>
  </si>
  <si>
    <t>For further information about the data in general please see the statistical release found at:</t>
  </si>
  <si>
    <t>7.  Includes pupils not eligible for free school meals and for whom free school meal eligibility was unclassified or could not be determined.</t>
  </si>
  <si>
    <t>6.  For 2016, disadvantaged pupils include those eligible for FSM in the last 6 years or are looked after children for at least one day or are adopted from care.</t>
  </si>
  <si>
    <t>3.  Figures for academies, free schools and CTCs are included.</t>
  </si>
  <si>
    <t>4.  Excludes pupils with lost results but includes those with missing results or pending maladministration.</t>
  </si>
  <si>
    <t>5.  The expected standard is a scaled score of 100 or above.</t>
  </si>
  <si>
    <t>6.  A high score is a score of 110 or above.</t>
  </si>
  <si>
    <t>4.  Includes pupils with a missing teacher assessment.</t>
  </si>
  <si>
    <t>5.  Includes those working at the expected standard and those working at greater depth within the expected standard.</t>
  </si>
  <si>
    <t>5.  Includes pupils not eligible for free school meals and for whom free school meal eligibility was unclassified or could not be determined.</t>
  </si>
  <si>
    <t>For more information on the progress measures in reading, writing and mathematics see the primary school accountability technical quide:</t>
  </si>
  <si>
    <t>3.  The average scaled score is calculated as the mean scaled score of all eligible pupils who were given a scaled score. Pupils not taking the test and those who took the test but were not given a scaled score are excluded.</t>
  </si>
  <si>
    <t>4.  Figures for academies, free schools and CTCs are included in the individual LAD figures.</t>
  </si>
  <si>
    <t>4.  Includes all pupils who participated in the phonics screening check, who were disapplied as they have not shown any understanding of grapheme-phoneme correspondences, who were absent from school for the entire period of which the check could be administered and pupils with maladministration. Pupils with missing, or invalid results are not included in the calculations.</t>
  </si>
  <si>
    <t>4.  Includes all pupils who participated in the phonics screening check, who were disapplied as they have not shown any understanding of grapheme-phoneme correspondences, who were absent from school for the entire period of which the check could be administered and pupils with maladministration.</t>
  </si>
  <si>
    <t xml:space="preserve">     Pupils with missing, or invalid results are not included in the calculations.</t>
  </si>
  <si>
    <t>5.  Includes pupils not eligible for free school meals and for whom free school meal eligibility was unclassified or could not be determined. Please see the Phonics and KS1 Quality and methodology information for more details</t>
  </si>
  <si>
    <t>For further information about the data in general, please see the statistical release found at:</t>
  </si>
  <si>
    <t>For more details about the FSM pupils, please see the Phonics and KS1 Quality and methodology information:</t>
  </si>
  <si>
    <t>https://www.gov.uk/government/uploads/system/uploads/attachment_data/file/577838/SFR42_2016_Qualityandmethodology.pdf</t>
  </si>
  <si>
    <t>3.  Figures for academies, free schools, CTCs, hospital schools and PRUs are included.</t>
  </si>
  <si>
    <t>x = Figures not shown in order to protect confidentiality. See the section on confidentiality in the link to the below KS2 SFR, Main text, for information on data suppression.</t>
  </si>
  <si>
    <t>Attainment of pupils at key stage 2 in Reading, Writing and Mathematics by local authority district, local authority and region of school location</t>
  </si>
  <si>
    <t>Attainment of pupils at key stage 2 for reading by local authority district, local authority and region of school location</t>
  </si>
  <si>
    <t>Attainment of pupils at key stage 2 for writing by local authority district, local authority and region of school location</t>
  </si>
  <si>
    <t>Attainment of pupils at key stage 2 for mathematics by local authority district, local authority and region of school location</t>
  </si>
  <si>
    <t>Attainment of pupils at key stage 2 for grammar, punctuality and spelling by local authority district, local authority and region of school location</t>
  </si>
  <si>
    <t>Reading KS1-KS2 progress scores of pupils by local authority district, local authority and region of school location</t>
  </si>
  <si>
    <t>Writing KS1-KS2 progress scores of pupils by local authority district, local authority and region of school location</t>
  </si>
  <si>
    <t>Mathematics KS1-KS2 progress scores of pupils by local authority district, local authority and region of school location</t>
  </si>
  <si>
    <t>Average scaled scores in key stage 2 tests by subject and local authority district, local authority and region of school location</t>
  </si>
  <si>
    <t>Attainment of year 1 pupils in the phonics screening check by local authority district, local authority and region of school location</t>
  </si>
  <si>
    <t>Attainment of pupils at key stage 1 by local authority district, local authority and region of school location</t>
  </si>
  <si>
    <t>Guidance on interpretation of Area Names and Codes</t>
  </si>
  <si>
    <r>
      <t xml:space="preserve">This release presents full breakdowns of national figures down to both local authority (LA) and local authority district (LAD) level. Some local authorities (those with an area code starting with E06, E08 or E09) share the same boundary as the local authority district. Other local authorities (those with an area code starting with E10) are made up of multiple districts – these areas are shown in the data tables in </t>
    </r>
    <r>
      <rPr>
        <i/>
        <sz val="10"/>
        <color theme="1"/>
        <rFont val="Arial"/>
        <family val="2"/>
      </rPr>
      <t>italics</t>
    </r>
    <r>
      <rPr>
        <sz val="10"/>
        <color theme="1"/>
        <rFont val="Arial"/>
        <family val="2"/>
      </rPr>
      <t>. The tables also present figures for the Fenland &amp; East Cambridgeshire Opportunity Area, which is the area covered by the combination of the Fenland and East Cambridgeshire local authority districts.</t>
    </r>
  </si>
  <si>
    <t>The below gives some further explanation of the nine-character GSS codes used in these tables:</t>
  </si>
  <si>
    <t>Code prefix</t>
  </si>
  <si>
    <t>Entity</t>
  </si>
  <si>
    <t>Geography</t>
  </si>
  <si>
    <t>E06</t>
  </si>
  <si>
    <t>Unitary Authority</t>
  </si>
  <si>
    <t>LAD &amp; LA</t>
  </si>
  <si>
    <t>E07</t>
  </si>
  <si>
    <t>Non-Metropolitan District (two-tier)</t>
  </si>
  <si>
    <t>LAD only</t>
  </si>
  <si>
    <t>E08</t>
  </si>
  <si>
    <t>Metropolitan Borough</t>
  </si>
  <si>
    <t>E09</t>
  </si>
  <si>
    <t>London Borough</t>
  </si>
  <si>
    <t>E10</t>
  </si>
  <si>
    <t>County</t>
  </si>
  <si>
    <t>LA only</t>
  </si>
  <si>
    <t>E12</t>
  </si>
  <si>
    <t>English Region</t>
  </si>
  <si>
    <t>E92</t>
  </si>
  <si>
    <t>For further information on the administrative structures within England please see:</t>
  </si>
  <si>
    <t>https://www.ons.gov.uk/methodology/geography/ukgeographies/administrativegeography/england</t>
  </si>
  <si>
    <t>Table PA3: Attainment of pupils at key stage 2 for writing</t>
  </si>
  <si>
    <t>Table PA4: Attainment of pupils at key stage 2 for mathematics</t>
  </si>
  <si>
    <t>Table PA5: Attainment of pupils at key stage 2 for grammar, punctuality and spelling</t>
  </si>
  <si>
    <r>
      <t>Table PA7: Writing KS1-KS2 progress scores</t>
    </r>
    <r>
      <rPr>
        <b/>
        <vertAlign val="superscript"/>
        <sz val="10"/>
        <rFont val="Arial"/>
        <family val="2"/>
      </rPr>
      <t>1</t>
    </r>
    <r>
      <rPr>
        <b/>
        <sz val="10"/>
        <rFont val="Arial"/>
        <family val="2"/>
      </rPr>
      <t xml:space="preserve"> of pupils</t>
    </r>
  </si>
  <si>
    <r>
      <t>Table PA8: Mathematics KS1-KS2 progress scores</t>
    </r>
    <r>
      <rPr>
        <b/>
        <vertAlign val="superscript"/>
        <sz val="10"/>
        <rFont val="Arial"/>
        <family val="2"/>
      </rPr>
      <t>1</t>
    </r>
    <r>
      <rPr>
        <b/>
        <sz val="10"/>
        <rFont val="Arial"/>
        <family val="2"/>
      </rPr>
      <t xml:space="preserve"> of pupils</t>
    </r>
  </si>
  <si>
    <t xml:space="preserve">Table PA9: Average scaled scores in key stage 2 tests by subject </t>
  </si>
  <si>
    <r>
      <t>Table PA6: Reading KS1-KS2 progress scores</t>
    </r>
    <r>
      <rPr>
        <b/>
        <vertAlign val="superscript"/>
        <sz val="10"/>
        <rFont val="Arial"/>
        <family val="2"/>
      </rPr>
      <t>1</t>
    </r>
    <r>
      <rPr>
        <b/>
        <sz val="10"/>
        <rFont val="Arial"/>
        <family val="2"/>
      </rPr>
      <t xml:space="preserve"> of pupils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</si>
</sst>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F800]dddd\,\ mmmm\ dd\,\ yyyy"/>
  </numFmts>
  <fonts count="53" x14ac:knownFonts="1">
    <font>
      <sz val="11"/>
      <color theme="1"/>
      <name val="Calibri"/>
      <family val="2"/>
      <scheme val="minor"/>
    </font>
    <font>
      <b/>
      <sz val="11"/>
      <color theme="1"/>
      <name val="Calibri"/>
      <family val="2"/>
      <scheme val="minor"/>
    </font>
    <font>
      <sz val="11"/>
      <color theme="1"/>
      <name val="Calibri"/>
      <family val="2"/>
      <scheme val="minor"/>
    </font>
    <font>
      <b/>
      <sz val="8"/>
      <color theme="1"/>
      <name val="Calibri"/>
      <family val="2"/>
      <scheme val="minor"/>
    </font>
    <font>
      <sz val="11"/>
      <color theme="0" tint="-0.34998626667073579"/>
      <name val="Calibri"/>
      <family val="2"/>
      <scheme val="minor"/>
    </font>
    <font>
      <sz val="8"/>
      <color theme="0" tint="-0.34998626667073579"/>
      <name val="Arial"/>
      <family val="2"/>
    </font>
    <font>
      <sz val="10"/>
      <color theme="1"/>
      <name val="Arial"/>
      <family val="2"/>
    </font>
    <font>
      <sz val="8"/>
      <color theme="0" tint="-0.34998626667073579"/>
      <name val="Calibri"/>
      <family val="2"/>
      <scheme val="minor"/>
    </font>
    <font>
      <b/>
      <sz val="8"/>
      <color theme="1"/>
      <name val="Arial"/>
      <family val="2"/>
    </font>
    <font>
      <sz val="8"/>
      <name val="Arial"/>
      <family val="2"/>
    </font>
    <font>
      <sz val="8"/>
      <color theme="1"/>
      <name val="Calibri"/>
      <family val="2"/>
      <scheme val="minor"/>
    </font>
    <font>
      <sz val="18"/>
      <color theme="1"/>
      <name val="Arial"/>
      <family val="2"/>
    </font>
    <font>
      <sz val="8"/>
      <color theme="0" tint="-0.249977111117893"/>
      <name val="Calibri"/>
      <family val="2"/>
      <scheme val="minor"/>
    </font>
    <font>
      <sz val="11"/>
      <color rgb="FFFF0000"/>
      <name val="Calibri"/>
      <family val="2"/>
      <scheme val="minor"/>
    </font>
    <font>
      <b/>
      <sz val="10"/>
      <color theme="1"/>
      <name val="Calibri"/>
      <family val="2"/>
      <scheme val="minor"/>
    </font>
    <font>
      <b/>
      <sz val="8"/>
      <name val="Arial"/>
      <family val="2"/>
    </font>
    <font>
      <b/>
      <sz val="11"/>
      <color rgb="FFFF0000"/>
      <name val="Calibri"/>
      <family val="2"/>
      <scheme val="minor"/>
    </font>
    <font>
      <sz val="9"/>
      <color theme="1"/>
      <name val="Calibri"/>
      <family val="2"/>
      <scheme val="minor"/>
    </font>
    <font>
      <sz val="10"/>
      <name val="Arial"/>
      <family val="2"/>
    </font>
    <font>
      <sz val="10"/>
      <color rgb="FF000000"/>
      <name val="Arial"/>
      <family val="2"/>
    </font>
    <font>
      <sz val="9"/>
      <color rgb="FF000000"/>
      <name val="Arial"/>
      <family val="2"/>
    </font>
    <font>
      <sz val="11"/>
      <color theme="1"/>
      <name val="Arial"/>
      <family val="2"/>
    </font>
    <font>
      <sz val="8"/>
      <color theme="1"/>
      <name val="Arial"/>
      <family val="2"/>
    </font>
    <font>
      <u/>
      <sz val="11"/>
      <color theme="10"/>
      <name val="Calibri"/>
      <family val="2"/>
      <scheme val="minor"/>
    </font>
    <font>
      <b/>
      <sz val="10"/>
      <color theme="1"/>
      <name val="Arial"/>
      <family val="2"/>
    </font>
    <font>
      <b/>
      <sz val="10"/>
      <color rgb="FF000000"/>
      <name val="Arial"/>
      <family val="2"/>
    </font>
    <font>
      <sz val="11"/>
      <name val="Arial"/>
      <family val="2"/>
    </font>
    <font>
      <b/>
      <sz val="16"/>
      <color rgb="FF000000"/>
      <name val="Arial"/>
      <family val="2"/>
    </font>
    <font>
      <b/>
      <sz val="12"/>
      <color rgb="FFFF0000"/>
      <name val="Arial"/>
      <family val="2"/>
    </font>
    <font>
      <b/>
      <sz val="11"/>
      <color rgb="FF000000"/>
      <name val="Arial"/>
      <family val="2"/>
    </font>
    <font>
      <u/>
      <sz val="10"/>
      <color rgb="FF0000FF"/>
      <name val="Arial"/>
      <family val="2"/>
    </font>
    <font>
      <b/>
      <sz val="9"/>
      <color rgb="FF000000"/>
      <name val="Arial"/>
      <family val="2"/>
    </font>
    <font>
      <vertAlign val="superscript"/>
      <sz val="8"/>
      <name val="Arial"/>
      <family val="2"/>
    </font>
    <font>
      <b/>
      <vertAlign val="superscript"/>
      <sz val="8"/>
      <name val="Arial"/>
      <family val="2"/>
    </font>
    <font>
      <b/>
      <sz val="10"/>
      <name val="Arial"/>
      <family val="2"/>
    </font>
    <font>
      <b/>
      <vertAlign val="superscript"/>
      <sz val="10"/>
      <name val="Arial"/>
      <family val="2"/>
    </font>
    <font>
      <b/>
      <i/>
      <sz val="10"/>
      <name val="Arial"/>
      <family val="2"/>
    </font>
    <font>
      <i/>
      <sz val="8"/>
      <color theme="1"/>
      <name val="Arial"/>
      <family val="2"/>
    </font>
    <font>
      <b/>
      <vertAlign val="superscript"/>
      <sz val="8"/>
      <color theme="1"/>
      <name val="Arial"/>
      <family val="2"/>
    </font>
    <font>
      <b/>
      <sz val="8"/>
      <color indexed="8"/>
      <name val="Arial"/>
      <family val="2"/>
    </font>
    <font>
      <i/>
      <sz val="8"/>
      <color indexed="8"/>
      <name val="Arial"/>
      <family val="2"/>
    </font>
    <font>
      <b/>
      <sz val="6"/>
      <name val="Arial"/>
      <family val="2"/>
    </font>
    <font>
      <u/>
      <sz val="12"/>
      <color theme="10"/>
      <name val="Arial"/>
      <family val="2"/>
    </font>
    <font>
      <sz val="12"/>
      <color theme="1"/>
      <name val="Arial"/>
      <family val="2"/>
    </font>
    <font>
      <b/>
      <sz val="12"/>
      <color rgb="FF000000"/>
      <name val="Arial"/>
      <family val="2"/>
    </font>
    <font>
      <u/>
      <sz val="12"/>
      <color rgb="FF0000FF"/>
      <name val="Arial"/>
      <family val="2"/>
    </font>
    <font>
      <sz val="12"/>
      <color rgb="FF000000"/>
      <name val="Arial"/>
      <family val="2"/>
    </font>
    <font>
      <sz val="12"/>
      <name val="Arial"/>
      <family val="2"/>
    </font>
    <font>
      <b/>
      <sz val="12"/>
      <name val="Arial"/>
      <family val="2"/>
    </font>
    <font>
      <sz val="8"/>
      <name val="Calibri"/>
      <family val="2"/>
      <scheme val="minor"/>
    </font>
    <font>
      <u/>
      <sz val="10"/>
      <color theme="10"/>
      <name val="Arial"/>
      <family val="2"/>
    </font>
    <font>
      <u/>
      <sz val="8"/>
      <color theme="10"/>
      <name val="Arial"/>
      <family val="2"/>
    </font>
    <font>
      <i/>
      <sz val="10"/>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bgColor rgb="FFFFFFFF"/>
      </patternFill>
    </fill>
    <fill>
      <patternFill patternType="solid">
        <fgColor indexed="9"/>
        <bgColor indexed="64"/>
      </patternFill>
    </fill>
  </fills>
  <borders count="97">
    <border>
      <left/>
      <right/>
      <top/>
      <bottom/>
      <diagonal/>
    </border>
    <border>
      <left/>
      <right/>
      <top style="medium">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thick">
        <color auto="1"/>
      </left>
      <right style="hair">
        <color auto="1"/>
      </right>
      <top style="hair">
        <color auto="1"/>
      </top>
      <bottom style="hair">
        <color auto="1"/>
      </bottom>
      <diagonal/>
    </border>
    <border>
      <left style="hair">
        <color auto="1"/>
      </left>
      <right style="thick">
        <color auto="1"/>
      </right>
      <top style="hair">
        <color auto="1"/>
      </top>
      <bottom style="hair">
        <color auto="1"/>
      </bottom>
      <diagonal/>
    </border>
    <border>
      <left style="thick">
        <color auto="1"/>
      </left>
      <right style="hair">
        <color auto="1"/>
      </right>
      <top style="hair">
        <color auto="1"/>
      </top>
      <bottom style="thick">
        <color auto="1"/>
      </bottom>
      <diagonal/>
    </border>
    <border>
      <left style="hair">
        <color auto="1"/>
      </left>
      <right style="hair">
        <color auto="1"/>
      </right>
      <top style="hair">
        <color auto="1"/>
      </top>
      <bottom style="thick">
        <color auto="1"/>
      </bottom>
      <diagonal/>
    </border>
    <border>
      <left style="hair">
        <color auto="1"/>
      </left>
      <right style="thick">
        <color auto="1"/>
      </right>
      <top style="hair">
        <color auto="1"/>
      </top>
      <bottom style="thick">
        <color auto="1"/>
      </bottom>
      <diagonal/>
    </border>
    <border>
      <left style="thick">
        <color auto="1"/>
      </left>
      <right style="hair">
        <color auto="1"/>
      </right>
      <top/>
      <bottom style="hair">
        <color auto="1"/>
      </bottom>
      <diagonal/>
    </border>
    <border>
      <left style="hair">
        <color auto="1"/>
      </left>
      <right style="thick">
        <color auto="1"/>
      </right>
      <top/>
      <bottom style="hair">
        <color auto="1"/>
      </bottom>
      <diagonal/>
    </border>
    <border>
      <left style="thick">
        <color auto="1"/>
      </left>
      <right style="hair">
        <color auto="1"/>
      </right>
      <top style="thick">
        <color auto="1"/>
      </top>
      <bottom style="double">
        <color auto="1"/>
      </bottom>
      <diagonal/>
    </border>
    <border>
      <left style="hair">
        <color auto="1"/>
      </left>
      <right style="hair">
        <color auto="1"/>
      </right>
      <top style="thick">
        <color auto="1"/>
      </top>
      <bottom style="double">
        <color auto="1"/>
      </bottom>
      <diagonal/>
    </border>
    <border>
      <left style="hair">
        <color auto="1"/>
      </left>
      <right style="thick">
        <color auto="1"/>
      </right>
      <top style="thick">
        <color auto="1"/>
      </top>
      <bottom style="double">
        <color auto="1"/>
      </bottom>
      <diagonal/>
    </border>
    <border>
      <left style="hair">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style="hair">
        <color auto="1"/>
      </right>
      <top style="medium">
        <color auto="1"/>
      </top>
      <bottom style="double">
        <color auto="1"/>
      </bottom>
      <diagonal/>
    </border>
    <border>
      <left style="hair">
        <color auto="1"/>
      </left>
      <right style="hair">
        <color auto="1"/>
      </right>
      <top style="medium">
        <color auto="1"/>
      </top>
      <bottom style="double">
        <color auto="1"/>
      </bottom>
      <diagonal/>
    </border>
    <border>
      <left style="hair">
        <color auto="1"/>
      </left>
      <right style="hair">
        <color auto="1"/>
      </right>
      <top/>
      <bottom style="double">
        <color auto="1"/>
      </bottom>
      <diagonal/>
    </border>
    <border>
      <left style="hair">
        <color auto="1"/>
      </left>
      <right style="medium">
        <color auto="1"/>
      </right>
      <top/>
      <bottom style="double">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style="hair">
        <color auto="1"/>
      </right>
      <top/>
      <bottom style="hair">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auto="1"/>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auto="1"/>
      </left>
      <right style="hair">
        <color auto="1"/>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style="thin">
        <color indexed="64"/>
      </right>
      <top style="hair">
        <color auto="1"/>
      </top>
      <bottom style="medium">
        <color auto="1"/>
      </bottom>
      <diagonal/>
    </border>
    <border>
      <left style="hair">
        <color auto="1"/>
      </left>
      <right style="thin">
        <color indexed="64"/>
      </right>
      <top style="medium">
        <color auto="1"/>
      </top>
      <bottom style="hair">
        <color auto="1"/>
      </bottom>
      <diagonal/>
    </border>
    <border>
      <left style="hair">
        <color auto="1"/>
      </left>
      <right style="thin">
        <color indexed="64"/>
      </right>
      <top style="hair">
        <color auto="1"/>
      </top>
      <bottom style="hair">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style="thin">
        <color indexed="64"/>
      </left>
      <right style="hair">
        <color auto="1"/>
      </right>
      <top style="medium">
        <color indexed="64"/>
      </top>
      <bottom style="hair">
        <color auto="1"/>
      </bottom>
      <diagonal/>
    </border>
    <border>
      <left style="thin">
        <color indexed="64"/>
      </left>
      <right style="hair">
        <color auto="1"/>
      </right>
      <top style="hair">
        <color auto="1"/>
      </top>
      <bottom style="hair">
        <color auto="1"/>
      </bottom>
      <diagonal/>
    </border>
    <border>
      <left style="thin">
        <color indexed="64"/>
      </left>
      <right style="hair">
        <color auto="1"/>
      </right>
      <top style="hair">
        <color auto="1"/>
      </top>
      <bottom style="medium">
        <color auto="1"/>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bottom style="medium">
        <color auto="1"/>
      </bottom>
      <diagonal/>
    </border>
    <border>
      <left style="hair">
        <color auto="1"/>
      </left>
      <right style="thin">
        <color indexed="64"/>
      </right>
      <top/>
      <bottom style="medium">
        <color auto="1"/>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hair">
        <color auto="1"/>
      </right>
      <top/>
      <bottom style="medium">
        <color auto="1"/>
      </bottom>
      <diagonal/>
    </border>
    <border>
      <left style="thin">
        <color indexed="64"/>
      </left>
      <right style="thin">
        <color indexed="64"/>
      </right>
      <top style="medium">
        <color indexed="64"/>
      </top>
      <bottom style="hair">
        <color auto="1"/>
      </bottom>
      <diagonal/>
    </border>
    <border>
      <left style="thin">
        <color indexed="64"/>
      </left>
      <right style="thin">
        <color indexed="64"/>
      </right>
      <top/>
      <bottom style="hair">
        <color auto="1"/>
      </bottom>
      <diagonal/>
    </border>
    <border>
      <left style="hair">
        <color auto="1"/>
      </left>
      <right style="medium">
        <color indexed="64"/>
      </right>
      <top style="medium">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
      <left/>
      <right/>
      <top/>
      <bottom style="hair">
        <color auto="1"/>
      </bottom>
      <diagonal/>
    </border>
    <border>
      <left/>
      <right/>
      <top style="hair">
        <color auto="1"/>
      </top>
      <bottom style="hair">
        <color auto="1"/>
      </bottom>
      <diagonal/>
    </border>
    <border>
      <left/>
      <right/>
      <top style="hair">
        <color auto="1"/>
      </top>
      <bottom style="medium">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medium">
        <color auto="1"/>
      </bottom>
      <diagonal/>
    </border>
    <border>
      <left style="hair">
        <color auto="1"/>
      </left>
      <right/>
      <top/>
      <bottom style="medium">
        <color auto="1"/>
      </bottom>
      <diagonal/>
    </border>
    <border>
      <left/>
      <right style="medium">
        <color auto="1"/>
      </right>
      <top style="thin">
        <color indexed="64"/>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9">
    <xf numFmtId="0" fontId="0" fillId="0" borderId="0"/>
    <xf numFmtId="0" fontId="2" fillId="0" borderId="0"/>
    <xf numFmtId="0" fontId="19" fillId="0" borderId="0" applyNumberFormat="0" applyFont="0" applyBorder="0" applyProtection="0"/>
    <xf numFmtId="0" fontId="23" fillId="0" borderId="0" applyNumberFormat="0" applyFill="0" applyBorder="0" applyAlignment="0" applyProtection="0"/>
    <xf numFmtId="0" fontId="19" fillId="0" borderId="0" applyNumberFormat="0" applyFont="0" applyBorder="0" applyProtection="0"/>
    <xf numFmtId="0" fontId="2" fillId="0" borderId="0"/>
    <xf numFmtId="0" fontId="30" fillId="0" borderId="0" applyNumberFormat="0" applyFill="0" applyBorder="0" applyAlignment="0" applyProtection="0"/>
    <xf numFmtId="0" fontId="30" fillId="0" borderId="0" applyNumberFormat="0" applyFill="0" applyBorder="0" applyAlignment="0" applyProtection="0">
      <alignment vertical="top"/>
      <protection locked="0"/>
    </xf>
    <xf numFmtId="0" fontId="18" fillId="0" borderId="0"/>
  </cellStyleXfs>
  <cellXfs count="514">
    <xf numFmtId="0" fontId="0" fillId="0" borderId="0" xfId="0"/>
    <xf numFmtId="0" fontId="0" fillId="0" borderId="1" xfId="0" applyBorder="1"/>
    <xf numFmtId="0" fontId="1" fillId="0" borderId="0" xfId="0" applyFont="1"/>
    <xf numFmtId="0" fontId="0" fillId="0" borderId="0" xfId="0" applyFill="1" applyBorder="1"/>
    <xf numFmtId="0" fontId="1" fillId="0" borderId="0" xfId="0" applyFont="1" applyFill="1"/>
    <xf numFmtId="0" fontId="1" fillId="0" borderId="0" xfId="0" applyFont="1" applyFill="1" applyAlignment="1">
      <alignment horizontal="center" vertical="center"/>
    </xf>
    <xf numFmtId="0" fontId="3" fillId="0" borderId="0" xfId="0" applyFont="1" applyAlignment="1">
      <alignment wrapText="1"/>
    </xf>
    <xf numFmtId="0" fontId="4" fillId="0" borderId="0" xfId="0" applyFont="1"/>
    <xf numFmtId="0" fontId="5" fillId="0" borderId="0" xfId="0" applyFont="1" applyAlignment="1">
      <alignment horizontal="right" wrapText="1"/>
    </xf>
    <xf numFmtId="0" fontId="6" fillId="0" borderId="2" xfId="0" applyFont="1" applyFill="1" applyBorder="1"/>
    <xf numFmtId="0" fontId="6" fillId="0" borderId="3" xfId="0" applyFont="1" applyFill="1" applyBorder="1"/>
    <xf numFmtId="0" fontId="6" fillId="0" borderId="4" xfId="0" applyFont="1" applyFill="1" applyBorder="1"/>
    <xf numFmtId="0" fontId="6" fillId="0" borderId="4" xfId="1" applyFont="1" applyBorder="1"/>
    <xf numFmtId="0" fontId="6" fillId="0" borderId="6" xfId="1" applyFont="1" applyBorder="1"/>
    <xf numFmtId="0" fontId="6" fillId="0" borderId="7" xfId="0" applyFont="1" applyFill="1" applyBorder="1"/>
    <xf numFmtId="0" fontId="6" fillId="0" borderId="9" xfId="0" applyFont="1" applyFill="1" applyBorder="1"/>
    <xf numFmtId="0" fontId="1" fillId="0" borderId="11" xfId="0" applyFont="1" applyBorder="1"/>
    <xf numFmtId="0" fontId="1" fillId="0" borderId="12" xfId="0" applyFont="1" applyBorder="1"/>
    <xf numFmtId="0" fontId="7" fillId="0" borderId="0" xfId="0" applyFont="1" applyAlignment="1">
      <alignment horizontal="right"/>
    </xf>
    <xf numFmtId="0" fontId="7" fillId="0" borderId="0" xfId="0" applyFont="1" applyAlignment="1">
      <alignment horizontal="right" wrapText="1"/>
    </xf>
    <xf numFmtId="0" fontId="1" fillId="0" borderId="13" xfId="0" applyFont="1" applyBorder="1" applyAlignment="1">
      <alignment horizontal="center"/>
    </xf>
    <xf numFmtId="0" fontId="6" fillId="0" borderId="10" xfId="0" applyFont="1" applyBorder="1" applyAlignment="1">
      <alignment horizontal="center"/>
    </xf>
    <xf numFmtId="0" fontId="6" fillId="0" borderId="5" xfId="0" applyFont="1" applyBorder="1" applyAlignment="1">
      <alignment horizontal="center"/>
    </xf>
    <xf numFmtId="0" fontId="6" fillId="0" borderId="8" xfId="0" applyFont="1" applyBorder="1" applyAlignment="1">
      <alignment horizontal="center"/>
    </xf>
    <xf numFmtId="0" fontId="10" fillId="0" borderId="0" xfId="0" applyFont="1"/>
    <xf numFmtId="0" fontId="0" fillId="0" borderId="22" xfId="0" applyBorder="1" applyAlignment="1">
      <alignment horizontal="center" vertical="center"/>
    </xf>
    <xf numFmtId="0" fontId="11" fillId="0" borderId="20" xfId="0" applyFont="1" applyBorder="1" applyAlignment="1">
      <alignment horizontal="right" indent="1"/>
    </xf>
    <xf numFmtId="0" fontId="11" fillId="0" borderId="21" xfId="0" applyFont="1" applyBorder="1" applyAlignment="1">
      <alignment horizontal="center"/>
    </xf>
    <xf numFmtId="164" fontId="0" fillId="0" borderId="0" xfId="0" applyNumberFormat="1"/>
    <xf numFmtId="0" fontId="8" fillId="0" borderId="0" xfId="0" applyFont="1" applyAlignment="1">
      <alignment horizontal="left" vertical="center"/>
    </xf>
    <xf numFmtId="0" fontId="8" fillId="0" borderId="0" xfId="0" applyFont="1" applyAlignment="1">
      <alignment wrapText="1"/>
    </xf>
    <xf numFmtId="10" fontId="0" fillId="0" borderId="0" xfId="0" applyNumberFormat="1"/>
    <xf numFmtId="0" fontId="10" fillId="0" borderId="0" xfId="0" applyFont="1" applyBorder="1"/>
    <xf numFmtId="0" fontId="0" fillId="0" borderId="0" xfId="0" applyBorder="1"/>
    <xf numFmtId="164" fontId="0" fillId="0" borderId="0" xfId="0" applyNumberFormat="1" applyBorder="1"/>
    <xf numFmtId="0" fontId="7" fillId="0" borderId="1" xfId="0" applyFont="1" applyBorder="1"/>
    <xf numFmtId="0" fontId="7" fillId="0" borderId="0" xfId="0" applyFont="1"/>
    <xf numFmtId="0" fontId="7" fillId="0" borderId="0" xfId="0" applyFont="1" applyAlignment="1">
      <alignment horizontal="left"/>
    </xf>
    <xf numFmtId="0" fontId="12" fillId="0" borderId="0" xfId="0" applyFont="1"/>
    <xf numFmtId="0" fontId="14" fillId="0" borderId="24" xfId="0" applyFont="1" applyBorder="1" applyAlignment="1"/>
    <xf numFmtId="0" fontId="14" fillId="0" borderId="0" xfId="0" applyFont="1" applyBorder="1" applyAlignment="1"/>
    <xf numFmtId="0" fontId="14" fillId="0" borderId="25" xfId="0" applyFont="1" applyBorder="1" applyAlignment="1">
      <alignment vertical="center"/>
    </xf>
    <xf numFmtId="0" fontId="14" fillId="0" borderId="26" xfId="0" applyFont="1" applyBorder="1" applyAlignment="1">
      <alignment vertical="center"/>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0" xfId="0" applyFont="1" applyAlignment="1">
      <alignment vertical="center" wrapText="1"/>
    </xf>
    <xf numFmtId="49" fontId="15" fillId="2" borderId="29" xfId="0" applyNumberFormat="1" applyFont="1" applyFill="1" applyBorder="1"/>
    <xf numFmtId="49" fontId="15" fillId="2" borderId="3" xfId="0" applyNumberFormat="1" applyFont="1" applyFill="1" applyBorder="1" applyProtection="1">
      <protection hidden="1"/>
    </xf>
    <xf numFmtId="0" fontId="0" fillId="0" borderId="3" xfId="0" applyBorder="1"/>
    <xf numFmtId="0" fontId="0" fillId="0" borderId="30" xfId="0" applyBorder="1"/>
    <xf numFmtId="0" fontId="0" fillId="0" borderId="15" xfId="0" applyBorder="1"/>
    <xf numFmtId="0" fontId="0" fillId="0" borderId="2" xfId="0" applyBorder="1"/>
    <xf numFmtId="0" fontId="0" fillId="0" borderId="16" xfId="0" applyBorder="1"/>
    <xf numFmtId="0" fontId="0" fillId="3" borderId="15" xfId="0" applyFill="1" applyBorder="1"/>
    <xf numFmtId="0" fontId="0" fillId="3" borderId="2" xfId="0" applyFill="1" applyBorder="1"/>
    <xf numFmtId="0" fontId="0" fillId="3" borderId="16" xfId="0" applyFill="1" applyBorder="1"/>
    <xf numFmtId="0" fontId="0" fillId="0" borderId="15" xfId="0" applyFill="1" applyBorder="1"/>
    <xf numFmtId="0" fontId="0" fillId="0" borderId="2" xfId="0" applyFill="1" applyBorder="1"/>
    <xf numFmtId="0" fontId="0" fillId="0" borderId="16" xfId="0" applyFill="1" applyBorder="1"/>
    <xf numFmtId="0" fontId="0" fillId="0" borderId="0" xfId="0" applyFill="1"/>
    <xf numFmtId="0" fontId="0" fillId="0" borderId="17" xfId="0" applyFill="1" applyBorder="1"/>
    <xf numFmtId="0" fontId="0" fillId="0" borderId="18" xfId="0" applyFill="1" applyBorder="1"/>
    <xf numFmtId="0" fontId="0" fillId="0" borderId="19" xfId="0" applyFill="1" applyBorder="1"/>
    <xf numFmtId="0" fontId="16" fillId="0" borderId="0" xfId="0" applyFont="1"/>
    <xf numFmtId="0" fontId="13" fillId="0" borderId="0" xfId="0" applyFont="1"/>
    <xf numFmtId="0" fontId="17" fillId="0" borderId="0" xfId="0" applyFont="1" applyAlignment="1">
      <alignment horizontal="center"/>
    </xf>
    <xf numFmtId="0" fontId="17" fillId="4" borderId="0" xfId="0" applyFont="1" applyFill="1" applyAlignment="1">
      <alignment horizontal="center"/>
    </xf>
    <xf numFmtId="0" fontId="0" fillId="4" borderId="0" xfId="0" applyFill="1" applyBorder="1"/>
    <xf numFmtId="0" fontId="0" fillId="3" borderId="0" xfId="0" applyFill="1"/>
    <xf numFmtId="164" fontId="0" fillId="3" borderId="0" xfId="0" applyNumberFormat="1" applyFill="1"/>
    <xf numFmtId="10" fontId="0" fillId="3" borderId="0" xfId="0" applyNumberFormat="1" applyFill="1"/>
    <xf numFmtId="0" fontId="7" fillId="4" borderId="0" xfId="0" applyFont="1" applyFill="1"/>
    <xf numFmtId="0" fontId="8" fillId="4" borderId="0" xfId="0" applyFont="1" applyFill="1" applyAlignment="1">
      <alignment horizontal="center" vertical="center" wrapText="1"/>
    </xf>
    <xf numFmtId="0" fontId="1" fillId="4" borderId="0" xfId="0" applyFont="1" applyFill="1" applyAlignment="1">
      <alignment horizontal="center" vertical="center" wrapText="1"/>
    </xf>
    <xf numFmtId="0" fontId="0" fillId="5" borderId="0" xfId="0" applyFill="1"/>
    <xf numFmtId="164" fontId="0" fillId="0" borderId="3" xfId="0" applyNumberFormat="1" applyBorder="1" applyAlignment="1">
      <alignment horizontal="right"/>
    </xf>
    <xf numFmtId="3" fontId="0" fillId="0" borderId="3" xfId="0" applyNumberFormat="1" applyFill="1" applyBorder="1" applyAlignment="1">
      <alignment horizontal="right"/>
    </xf>
    <xf numFmtId="0" fontId="14" fillId="0" borderId="27" xfId="0" applyFont="1" applyFill="1" applyBorder="1" applyAlignment="1">
      <alignment horizontal="center" vertical="center" wrapText="1"/>
    </xf>
    <xf numFmtId="0" fontId="0" fillId="0" borderId="0" xfId="0"/>
    <xf numFmtId="164" fontId="0" fillId="0" borderId="3" xfId="0" applyNumberFormat="1" applyFill="1" applyBorder="1" applyAlignment="1">
      <alignment horizontal="right"/>
    </xf>
    <xf numFmtId="3" fontId="0" fillId="3" borderId="3" xfId="0" applyNumberFormat="1" applyFill="1" applyBorder="1" applyAlignment="1">
      <alignment horizontal="right"/>
    </xf>
    <xf numFmtId="164" fontId="0" fillId="3" borderId="3" xfId="0" applyNumberFormat="1" applyFill="1" applyBorder="1" applyAlignment="1">
      <alignment horizontal="right"/>
    </xf>
    <xf numFmtId="0" fontId="6" fillId="0" borderId="0" xfId="0" applyFont="1"/>
    <xf numFmtId="0" fontId="21" fillId="0" borderId="0" xfId="0" applyFont="1"/>
    <xf numFmtId="0" fontId="19" fillId="6" borderId="0" xfId="2" applyFont="1" applyFill="1" applyAlignment="1"/>
    <xf numFmtId="0" fontId="27" fillId="6" borderId="0" xfId="2" applyFont="1" applyFill="1" applyAlignment="1"/>
    <xf numFmtId="0" fontId="25" fillId="6" borderId="0" xfId="2" applyFont="1" applyFill="1" applyAlignment="1"/>
    <xf numFmtId="0" fontId="28" fillId="6" borderId="0" xfId="4" applyFont="1" applyFill="1" applyAlignment="1"/>
    <xf numFmtId="0" fontId="29" fillId="6" borderId="0" xfId="5" applyFont="1" applyFill="1" applyAlignment="1"/>
    <xf numFmtId="0" fontId="25" fillId="6" borderId="0" xfId="5" applyFont="1" applyFill="1"/>
    <xf numFmtId="0" fontId="31" fillId="6" borderId="0" xfId="5" applyFont="1" applyFill="1"/>
    <xf numFmtId="0" fontId="20" fillId="6" borderId="0" xfId="5" applyFont="1" applyFill="1"/>
    <xf numFmtId="0" fontId="22" fillId="3" borderId="15" xfId="0" applyFont="1" applyFill="1" applyBorder="1"/>
    <xf numFmtId="3" fontId="22" fillId="3" borderId="2" xfId="0" applyNumberFormat="1" applyFont="1" applyFill="1" applyBorder="1" applyAlignment="1">
      <alignment horizontal="right"/>
    </xf>
    <xf numFmtId="0" fontId="9" fillId="2" borderId="0" xfId="0" applyFont="1" applyFill="1" applyAlignment="1" applyProtection="1">
      <alignment vertical="top"/>
      <protection hidden="1"/>
    </xf>
    <xf numFmtId="0" fontId="22" fillId="2" borderId="0" xfId="0" applyFont="1" applyFill="1"/>
    <xf numFmtId="0" fontId="21" fillId="6" borderId="0" xfId="5" applyFont="1" applyFill="1"/>
    <xf numFmtId="0" fontId="26" fillId="6" borderId="0" xfId="5" applyFont="1" applyFill="1" applyBorder="1"/>
    <xf numFmtId="0" fontId="26" fillId="0" borderId="0" xfId="5" applyFont="1" applyBorder="1"/>
    <xf numFmtId="0" fontId="26" fillId="2" borderId="0" xfId="5" applyFont="1" applyFill="1" applyBorder="1" applyAlignment="1"/>
    <xf numFmtId="0" fontId="26" fillId="2" borderId="0" xfId="5" applyFont="1" applyFill="1" applyBorder="1"/>
    <xf numFmtId="0" fontId="34" fillId="2" borderId="0" xfId="0" applyFont="1" applyFill="1"/>
    <xf numFmtId="0" fontId="24" fillId="2" borderId="0" xfId="0" applyFont="1" applyFill="1"/>
    <xf numFmtId="0" fontId="9" fillId="2" borderId="0" xfId="0" applyFont="1" applyFill="1"/>
    <xf numFmtId="0" fontId="22" fillId="2" borderId="0" xfId="0" applyFont="1" applyFill="1" applyBorder="1" applyAlignment="1">
      <alignment vertical="center"/>
    </xf>
    <xf numFmtId="0" fontId="15" fillId="2" borderId="44" xfId="0" applyNumberFormat="1" applyFont="1" applyFill="1" applyBorder="1" applyAlignment="1">
      <alignment horizontal="center" vertical="center" wrapText="1"/>
    </xf>
    <xf numFmtId="0" fontId="15" fillId="2" borderId="4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22" fillId="2" borderId="0" xfId="0" applyFont="1" applyFill="1" applyBorder="1"/>
    <xf numFmtId="0" fontId="22" fillId="2" borderId="15" xfId="0" applyFont="1" applyFill="1" applyBorder="1"/>
    <xf numFmtId="3" fontId="22" fillId="2" borderId="2" xfId="0" applyNumberFormat="1" applyFont="1" applyFill="1" applyBorder="1" applyAlignment="1">
      <alignment horizontal="right"/>
    </xf>
    <xf numFmtId="0" fontId="37" fillId="2" borderId="15" xfId="0" applyFont="1" applyFill="1" applyBorder="1"/>
    <xf numFmtId="3" fontId="37" fillId="2" borderId="2" xfId="0" applyNumberFormat="1" applyFont="1" applyFill="1" applyBorder="1" applyAlignment="1">
      <alignment horizontal="right"/>
    </xf>
    <xf numFmtId="0" fontId="37" fillId="2" borderId="0" xfId="0" applyFont="1" applyFill="1"/>
    <xf numFmtId="0" fontId="8" fillId="2" borderId="15" xfId="0" applyFont="1" applyFill="1" applyBorder="1"/>
    <xf numFmtId="3" fontId="8" fillId="2" borderId="2" xfId="0" applyNumberFormat="1" applyFont="1" applyFill="1" applyBorder="1" applyAlignment="1">
      <alignment horizontal="right"/>
    </xf>
    <xf numFmtId="0" fontId="8" fillId="2" borderId="0" xfId="0" applyFont="1" applyFill="1"/>
    <xf numFmtId="0" fontId="8" fillId="2" borderId="17" xfId="0" applyFont="1" applyFill="1" applyBorder="1"/>
    <xf numFmtId="3" fontId="8" fillId="2" borderId="18" xfId="0" applyNumberFormat="1" applyFont="1" applyFill="1" applyBorder="1" applyAlignment="1">
      <alignment horizontal="right"/>
    </xf>
    <xf numFmtId="0" fontId="37" fillId="2" borderId="0" xfId="0" applyFont="1" applyFill="1" applyAlignment="1">
      <alignment horizontal="right"/>
    </xf>
    <xf numFmtId="3" fontId="8" fillId="2" borderId="14" xfId="0" applyNumberFormat="1" applyFont="1" applyFill="1" applyBorder="1" applyAlignment="1">
      <alignment horizontal="right"/>
    </xf>
    <xf numFmtId="3" fontId="8" fillId="2" borderId="48" xfId="0" applyNumberFormat="1" applyFont="1" applyFill="1" applyBorder="1" applyAlignment="1">
      <alignment horizontal="right"/>
    </xf>
    <xf numFmtId="3" fontId="22" fillId="2" borderId="49" xfId="0" applyNumberFormat="1" applyFont="1" applyFill="1" applyBorder="1" applyAlignment="1">
      <alignment horizontal="right"/>
    </xf>
    <xf numFmtId="3" fontId="22" fillId="3" borderId="49" xfId="0" applyNumberFormat="1" applyFont="1" applyFill="1" applyBorder="1" applyAlignment="1">
      <alignment horizontal="right"/>
    </xf>
    <xf numFmtId="3" fontId="37" fillId="2" borderId="49" xfId="0" applyNumberFormat="1" applyFont="1" applyFill="1" applyBorder="1" applyAlignment="1">
      <alignment horizontal="right"/>
    </xf>
    <xf numFmtId="3" fontId="8" fillId="2" borderId="49" xfId="0" applyNumberFormat="1" applyFont="1" applyFill="1" applyBorder="1" applyAlignment="1">
      <alignment horizontal="right"/>
    </xf>
    <xf numFmtId="3" fontId="8" fillId="2" borderId="47" xfId="0" applyNumberFormat="1" applyFont="1" applyFill="1" applyBorder="1" applyAlignment="1">
      <alignment horizontal="right"/>
    </xf>
    <xf numFmtId="3" fontId="8" fillId="2" borderId="56" xfId="0" applyNumberFormat="1" applyFont="1" applyFill="1" applyBorder="1" applyAlignment="1">
      <alignment horizontal="right"/>
    </xf>
    <xf numFmtId="3" fontId="22" fillId="2" borderId="57" xfId="0" applyNumberFormat="1" applyFont="1" applyFill="1" applyBorder="1" applyAlignment="1">
      <alignment horizontal="right"/>
    </xf>
    <xf numFmtId="3" fontId="22" fillId="3" borderId="57" xfId="0" applyNumberFormat="1" applyFont="1" applyFill="1" applyBorder="1" applyAlignment="1">
      <alignment horizontal="right"/>
    </xf>
    <xf numFmtId="3" fontId="37" fillId="2" borderId="57" xfId="0" applyNumberFormat="1" applyFont="1" applyFill="1" applyBorder="1" applyAlignment="1">
      <alignment horizontal="right"/>
    </xf>
    <xf numFmtId="3" fontId="8" fillId="2" borderId="57" xfId="0" applyNumberFormat="1" applyFont="1" applyFill="1" applyBorder="1" applyAlignment="1">
      <alignment horizontal="right"/>
    </xf>
    <xf numFmtId="3" fontId="8" fillId="2" borderId="58" xfId="0" applyNumberFormat="1" applyFont="1" applyFill="1" applyBorder="1" applyAlignment="1">
      <alignment horizontal="right"/>
    </xf>
    <xf numFmtId="0" fontId="15" fillId="2" borderId="0" xfId="0" applyNumberFormat="1" applyFont="1" applyFill="1" applyBorder="1" applyAlignment="1">
      <alignment vertical="center"/>
    </xf>
    <xf numFmtId="0" fontId="0" fillId="2" borderId="0" xfId="0" applyFill="1"/>
    <xf numFmtId="0" fontId="22" fillId="2" borderId="0" xfId="0" applyFont="1" applyFill="1" applyAlignment="1">
      <alignment horizontal="center" vertical="center"/>
    </xf>
    <xf numFmtId="49" fontId="15" fillId="2" borderId="29" xfId="0" applyNumberFormat="1" applyFont="1" applyFill="1" applyBorder="1" applyAlignment="1">
      <alignment vertical="center"/>
    </xf>
    <xf numFmtId="49" fontId="15" fillId="2" borderId="3" xfId="0" applyNumberFormat="1" applyFont="1" applyFill="1" applyBorder="1" applyAlignment="1" applyProtection="1">
      <alignment vertical="center"/>
      <protection hidden="1"/>
    </xf>
    <xf numFmtId="0" fontId="22" fillId="2" borderId="15" xfId="0" applyFont="1" applyFill="1" applyBorder="1" applyAlignment="1">
      <alignment vertical="center"/>
    </xf>
    <xf numFmtId="0" fontId="22" fillId="2" borderId="2" xfId="0" applyFont="1" applyFill="1" applyBorder="1" applyAlignment="1">
      <alignment vertical="center"/>
    </xf>
    <xf numFmtId="0" fontId="22" fillId="3" borderId="15" xfId="0" applyFont="1" applyFill="1" applyBorder="1" applyAlignment="1">
      <alignment vertical="center"/>
    </xf>
    <xf numFmtId="0" fontId="22" fillId="3" borderId="2" xfId="0" applyFont="1" applyFill="1" applyBorder="1" applyAlignment="1">
      <alignment vertical="center"/>
    </xf>
    <xf numFmtId="0" fontId="8" fillId="2" borderId="15" xfId="0" applyFont="1" applyFill="1" applyBorder="1" applyAlignment="1">
      <alignment vertical="center"/>
    </xf>
    <xf numFmtId="0" fontId="8" fillId="2" borderId="2" xfId="0" applyFont="1" applyFill="1" applyBorder="1" applyAlignment="1">
      <alignment vertical="center"/>
    </xf>
    <xf numFmtId="0" fontId="8" fillId="2" borderId="17" xfId="0" applyFont="1" applyFill="1" applyBorder="1" applyAlignment="1">
      <alignment vertical="center"/>
    </xf>
    <xf numFmtId="0" fontId="8" fillId="2" borderId="18" xfId="0" applyFont="1" applyFill="1" applyBorder="1" applyAlignment="1">
      <alignment vertical="center"/>
    </xf>
    <xf numFmtId="0" fontId="37" fillId="2" borderId="15" xfId="0" applyFont="1" applyFill="1" applyBorder="1" applyAlignment="1">
      <alignment vertical="center"/>
    </xf>
    <xf numFmtId="0" fontId="37" fillId="2" borderId="2" xfId="0" applyFont="1" applyFill="1" applyBorder="1" applyAlignment="1">
      <alignment horizontal="left" vertical="center" indent="1"/>
    </xf>
    <xf numFmtId="0" fontId="39" fillId="2" borderId="15" xfId="0" applyFont="1" applyFill="1" applyBorder="1" applyAlignment="1">
      <alignment vertical="center"/>
    </xf>
    <xf numFmtId="0" fontId="39" fillId="2" borderId="2" xfId="0" applyFont="1" applyFill="1" applyBorder="1" applyAlignment="1">
      <alignment vertical="center"/>
    </xf>
    <xf numFmtId="0" fontId="39" fillId="2" borderId="17" xfId="0" applyFont="1" applyFill="1" applyBorder="1" applyAlignment="1">
      <alignment vertical="center"/>
    </xf>
    <xf numFmtId="0" fontId="39" fillId="2" borderId="18" xfId="0" applyFont="1" applyFill="1" applyBorder="1" applyAlignment="1">
      <alignment vertical="center"/>
    </xf>
    <xf numFmtId="0" fontId="40" fillId="2" borderId="15" xfId="0" applyFont="1" applyFill="1" applyBorder="1" applyAlignment="1">
      <alignment vertical="center"/>
    </xf>
    <xf numFmtId="0" fontId="40" fillId="2" borderId="2" xfId="0" applyFont="1" applyFill="1" applyBorder="1" applyAlignment="1">
      <alignment horizontal="left" vertical="center" indent="1"/>
    </xf>
    <xf numFmtId="0" fontId="5" fillId="2" borderId="0" xfId="0" applyFont="1" applyFill="1"/>
    <xf numFmtId="165" fontId="39" fillId="2" borderId="3" xfId="0" applyNumberFormat="1" applyFont="1" applyFill="1" applyBorder="1" applyAlignment="1">
      <alignment horizontal="right"/>
    </xf>
    <xf numFmtId="165" fontId="39" fillId="2" borderId="30" xfId="0" applyNumberFormat="1" applyFont="1" applyFill="1" applyBorder="1" applyAlignment="1">
      <alignment horizontal="right"/>
    </xf>
    <xf numFmtId="0" fontId="39" fillId="2" borderId="0" xfId="0" applyFont="1" applyFill="1"/>
    <xf numFmtId="0" fontId="40" fillId="2" borderId="0" xfId="0" applyFont="1" applyFill="1"/>
    <xf numFmtId="3" fontId="22" fillId="2" borderId="0" xfId="0" applyNumberFormat="1" applyFont="1" applyFill="1" applyBorder="1"/>
    <xf numFmtId="0" fontId="15" fillId="2" borderId="43"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22" fillId="2" borderId="0" xfId="0" applyFont="1" applyFill="1" applyAlignment="1">
      <alignment vertical="center"/>
    </xf>
    <xf numFmtId="3" fontId="22" fillId="2" borderId="16" xfId="0" applyNumberFormat="1" applyFont="1" applyFill="1" applyBorder="1"/>
    <xf numFmtId="3" fontId="40" fillId="2" borderId="16" xfId="0" applyNumberFormat="1" applyFont="1" applyFill="1" applyBorder="1"/>
    <xf numFmtId="3" fontId="39" fillId="2" borderId="16" xfId="0" applyNumberFormat="1" applyFont="1" applyFill="1" applyBorder="1"/>
    <xf numFmtId="3" fontId="39" fillId="2" borderId="19" xfId="0" applyNumberFormat="1" applyFont="1" applyFill="1" applyBorder="1"/>
    <xf numFmtId="0" fontId="22" fillId="2" borderId="0" xfId="0" applyFont="1" applyFill="1" applyAlignment="1">
      <alignment horizontal="right"/>
    </xf>
    <xf numFmtId="3" fontId="39" fillId="2" borderId="3" xfId="0" applyNumberFormat="1" applyFont="1" applyFill="1" applyBorder="1" applyAlignment="1">
      <alignment horizontal="right"/>
    </xf>
    <xf numFmtId="3" fontId="40" fillId="2" borderId="2" xfId="0" applyNumberFormat="1" applyFont="1" applyFill="1" applyBorder="1" applyAlignment="1">
      <alignment horizontal="right"/>
    </xf>
    <xf numFmtId="3" fontId="39" fillId="2" borderId="2" xfId="0" applyNumberFormat="1" applyFont="1" applyFill="1" applyBorder="1" applyAlignment="1">
      <alignment horizontal="right"/>
    </xf>
    <xf numFmtId="3" fontId="39" fillId="2" borderId="18" xfId="0" applyNumberFormat="1" applyFont="1" applyFill="1" applyBorder="1" applyAlignment="1">
      <alignment horizontal="right"/>
    </xf>
    <xf numFmtId="0" fontId="22" fillId="2" borderId="0" xfId="0" applyFont="1" applyFill="1" applyAlignment="1">
      <alignment vertical="center" wrapText="1"/>
    </xf>
    <xf numFmtId="0" fontId="41" fillId="2" borderId="38" xfId="0" applyFont="1" applyFill="1" applyBorder="1" applyAlignment="1">
      <alignment horizontal="center" vertical="center" wrapText="1"/>
    </xf>
    <xf numFmtId="3" fontId="22" fillId="3" borderId="16" xfId="0" applyNumberFormat="1" applyFont="1" applyFill="1" applyBorder="1"/>
    <xf numFmtId="3" fontId="8" fillId="2" borderId="3" xfId="0" applyNumberFormat="1" applyFont="1" applyFill="1" applyBorder="1" applyAlignment="1">
      <alignment horizontal="right"/>
    </xf>
    <xf numFmtId="165" fontId="22" fillId="2" borderId="2" xfId="0" applyNumberFormat="1" applyFont="1" applyFill="1" applyBorder="1" applyAlignment="1">
      <alignment horizontal="right"/>
    </xf>
    <xf numFmtId="165" fontId="22" fillId="2" borderId="16" xfId="0" applyNumberFormat="1" applyFont="1" applyFill="1" applyBorder="1" applyAlignment="1">
      <alignment horizontal="right"/>
    </xf>
    <xf numFmtId="165" fontId="22" fillId="3" borderId="2" xfId="0" applyNumberFormat="1" applyFont="1" applyFill="1" applyBorder="1" applyAlignment="1">
      <alignment horizontal="right"/>
    </xf>
    <xf numFmtId="165" fontId="22" fillId="3" borderId="16" xfId="0" applyNumberFormat="1" applyFont="1" applyFill="1" applyBorder="1" applyAlignment="1">
      <alignment horizontal="right"/>
    </xf>
    <xf numFmtId="165" fontId="40" fillId="2" borderId="2" xfId="0" applyNumberFormat="1" applyFont="1" applyFill="1" applyBorder="1" applyAlignment="1">
      <alignment horizontal="right"/>
    </xf>
    <xf numFmtId="165" fontId="40" fillId="2" borderId="16" xfId="0" applyNumberFormat="1" applyFont="1" applyFill="1" applyBorder="1" applyAlignment="1">
      <alignment horizontal="right"/>
    </xf>
    <xf numFmtId="165" fontId="39" fillId="2" borderId="2" xfId="0" applyNumberFormat="1" applyFont="1" applyFill="1" applyBorder="1" applyAlignment="1">
      <alignment horizontal="right"/>
    </xf>
    <xf numFmtId="165" fontId="39" fillId="2" borderId="16" xfId="0" applyNumberFormat="1" applyFont="1" applyFill="1" applyBorder="1" applyAlignment="1">
      <alignment horizontal="right"/>
    </xf>
    <xf numFmtId="165" fontId="39" fillId="2" borderId="18" xfId="0" applyNumberFormat="1" applyFont="1" applyFill="1" applyBorder="1" applyAlignment="1">
      <alignment horizontal="right"/>
    </xf>
    <xf numFmtId="165" fontId="39" fillId="2" borderId="19" xfId="0" applyNumberFormat="1" applyFont="1" applyFill="1" applyBorder="1" applyAlignment="1">
      <alignment horizontal="right"/>
    </xf>
    <xf numFmtId="165" fontId="39" fillId="2" borderId="3" xfId="0" applyNumberFormat="1" applyFont="1" applyFill="1" applyBorder="1" applyAlignment="1"/>
    <xf numFmtId="165" fontId="39" fillId="2" borderId="30" xfId="0" applyNumberFormat="1" applyFont="1" applyFill="1" applyBorder="1" applyAlignment="1"/>
    <xf numFmtId="165" fontId="22" fillId="2" borderId="2" xfId="0" applyNumberFormat="1" applyFont="1" applyFill="1" applyBorder="1" applyAlignment="1"/>
    <xf numFmtId="165" fontId="22" fillId="2" borderId="16" xfId="0" applyNumberFormat="1" applyFont="1" applyFill="1" applyBorder="1" applyAlignment="1"/>
    <xf numFmtId="165" fontId="40" fillId="2" borderId="2" xfId="0" applyNumberFormat="1" applyFont="1" applyFill="1" applyBorder="1" applyAlignment="1"/>
    <xf numFmtId="165" fontId="40" fillId="2" borderId="16" xfId="0" applyNumberFormat="1" applyFont="1" applyFill="1" applyBorder="1" applyAlignment="1"/>
    <xf numFmtId="165" fontId="39" fillId="2" borderId="2" xfId="0" applyNumberFormat="1" applyFont="1" applyFill="1" applyBorder="1" applyAlignment="1"/>
    <xf numFmtId="165" fontId="39" fillId="2" borderId="16" xfId="0" applyNumberFormat="1" applyFont="1" applyFill="1" applyBorder="1" applyAlignment="1"/>
    <xf numFmtId="165" fontId="39" fillId="2" borderId="18" xfId="0" applyNumberFormat="1" applyFont="1" applyFill="1" applyBorder="1" applyAlignment="1"/>
    <xf numFmtId="165" fontId="39" fillId="2" borderId="19" xfId="0" applyNumberFormat="1" applyFont="1" applyFill="1" applyBorder="1" applyAlignment="1"/>
    <xf numFmtId="0" fontId="9" fillId="3" borderId="15" xfId="0" applyFont="1" applyFill="1" applyBorder="1" applyAlignment="1">
      <alignment vertical="center"/>
    </xf>
    <xf numFmtId="0" fontId="9" fillId="3" borderId="2" xfId="0" applyFont="1" applyFill="1" applyBorder="1" applyAlignment="1">
      <alignment vertical="center"/>
    </xf>
    <xf numFmtId="165" fontId="9" fillId="3" borderId="2" xfId="0" applyNumberFormat="1" applyFont="1" applyFill="1" applyBorder="1" applyAlignment="1"/>
    <xf numFmtId="165" fontId="9" fillId="3" borderId="16" xfId="0" applyNumberFormat="1" applyFont="1" applyFill="1" applyBorder="1" applyAlignment="1"/>
    <xf numFmtId="3" fontId="39" fillId="2" borderId="30" xfId="0" applyNumberFormat="1" applyFont="1" applyFill="1" applyBorder="1" applyAlignment="1">
      <alignment horizontal="right"/>
    </xf>
    <xf numFmtId="0" fontId="42" fillId="0" borderId="0" xfId="3" applyFont="1"/>
    <xf numFmtId="0" fontId="43" fillId="6" borderId="0" xfId="3" applyFont="1" applyFill="1" applyAlignment="1" applyProtection="1"/>
    <xf numFmtId="0" fontId="44" fillId="6" borderId="0" xfId="5" applyFont="1" applyFill="1" applyAlignment="1">
      <alignment horizontal="left"/>
    </xf>
    <xf numFmtId="0" fontId="44" fillId="6" borderId="0" xfId="5" applyFont="1" applyFill="1" applyAlignment="1"/>
    <xf numFmtId="0" fontId="45" fillId="6" borderId="0" xfId="6" applyFont="1" applyFill="1" applyAlignment="1"/>
    <xf numFmtId="0" fontId="46" fillId="6" borderId="0" xfId="5" applyFont="1" applyFill="1" applyAlignment="1"/>
    <xf numFmtId="0" fontId="47" fillId="6" borderId="0" xfId="5" applyFont="1" applyFill="1" applyBorder="1"/>
    <xf numFmtId="0" fontId="48" fillId="6" borderId="0" xfId="2" applyFont="1" applyFill="1" applyBorder="1" applyAlignment="1"/>
    <xf numFmtId="0" fontId="48" fillId="0" borderId="0" xfId="3" applyFont="1" applyBorder="1" applyAlignment="1" applyProtection="1"/>
    <xf numFmtId="0" fontId="43" fillId="0" borderId="0" xfId="0" applyFont="1"/>
    <xf numFmtId="0" fontId="47" fillId="7" borderId="0" xfId="5" applyFont="1" applyFill="1" applyAlignment="1"/>
    <xf numFmtId="0" fontId="46" fillId="6" borderId="0" xfId="2" applyFont="1" applyFill="1" applyAlignment="1"/>
    <xf numFmtId="0" fontId="43" fillId="2" borderId="0" xfId="5" applyFont="1" applyFill="1" applyAlignment="1"/>
    <xf numFmtId="166" fontId="46" fillId="6" borderId="0" xfId="2" applyNumberFormat="1" applyFont="1" applyFill="1" applyAlignment="1">
      <alignment horizontal="left"/>
    </xf>
    <xf numFmtId="0" fontId="9" fillId="6" borderId="0" xfId="2" applyFont="1" applyFill="1" applyAlignment="1"/>
    <xf numFmtId="0" fontId="49" fillId="2" borderId="0" xfId="0" applyFont="1" applyFill="1"/>
    <xf numFmtId="0" fontId="9" fillId="6" borderId="0" xfId="2" applyFont="1" applyFill="1" applyAlignment="1">
      <alignment horizontal="left"/>
    </xf>
    <xf numFmtId="49" fontId="15" fillId="2" borderId="53" xfId="0" applyNumberFormat="1" applyFont="1" applyFill="1" applyBorder="1" applyAlignment="1" applyProtection="1">
      <alignment vertical="center"/>
      <protection hidden="1"/>
    </xf>
    <xf numFmtId="0" fontId="22" fillId="2" borderId="54" xfId="0" applyFont="1" applyFill="1" applyBorder="1" applyAlignment="1">
      <alignment vertical="center"/>
    </xf>
    <xf numFmtId="0" fontId="22" fillId="3" borderId="54" xfId="0" applyFont="1" applyFill="1" applyBorder="1" applyAlignment="1">
      <alignment vertical="center"/>
    </xf>
    <xf numFmtId="0" fontId="40" fillId="2" borderId="54" xfId="0" applyFont="1" applyFill="1" applyBorder="1" applyAlignment="1">
      <alignment horizontal="left" vertical="center" indent="1"/>
    </xf>
    <xf numFmtId="0" fontId="39" fillId="2" borderId="54" xfId="0" applyFont="1" applyFill="1" applyBorder="1" applyAlignment="1">
      <alignment horizontal="left" vertical="center"/>
    </xf>
    <xf numFmtId="0" fontId="39" fillId="2" borderId="54" xfId="0" applyFont="1" applyFill="1" applyBorder="1" applyAlignment="1">
      <alignment vertical="center"/>
    </xf>
    <xf numFmtId="0" fontId="39" fillId="2" borderId="55" xfId="0" applyFont="1" applyFill="1" applyBorder="1" applyAlignment="1">
      <alignment vertical="center"/>
    </xf>
    <xf numFmtId="3" fontId="39" fillId="2" borderId="56" xfId="0" applyNumberFormat="1" applyFont="1" applyFill="1" applyBorder="1" applyAlignment="1">
      <alignment horizontal="right"/>
    </xf>
    <xf numFmtId="3" fontId="39" fillId="2" borderId="14" xfId="0" applyNumberFormat="1" applyFont="1" applyFill="1" applyBorder="1" applyAlignment="1">
      <alignment horizontal="right"/>
    </xf>
    <xf numFmtId="3" fontId="39" fillId="2" borderId="48" xfId="0" applyNumberFormat="1" applyFont="1" applyFill="1" applyBorder="1" applyAlignment="1">
      <alignment horizontal="right"/>
    </xf>
    <xf numFmtId="3" fontId="40" fillId="2" borderId="57" xfId="0" applyNumberFormat="1" applyFont="1" applyFill="1" applyBorder="1" applyAlignment="1">
      <alignment horizontal="right"/>
    </xf>
    <xf numFmtId="3" fontId="40" fillId="2" borderId="49" xfId="0" applyNumberFormat="1" applyFont="1" applyFill="1" applyBorder="1" applyAlignment="1">
      <alignment horizontal="right"/>
    </xf>
    <xf numFmtId="3" fontId="39" fillId="2" borderId="57" xfId="0" applyNumberFormat="1" applyFont="1" applyFill="1" applyBorder="1" applyAlignment="1">
      <alignment horizontal="right"/>
    </xf>
    <xf numFmtId="3" fontId="39" fillId="2" borderId="49" xfId="0" applyNumberFormat="1" applyFont="1" applyFill="1" applyBorder="1" applyAlignment="1">
      <alignment horizontal="right"/>
    </xf>
    <xf numFmtId="3" fontId="39" fillId="2" borderId="58" xfId="0" applyNumberFormat="1" applyFont="1" applyFill="1" applyBorder="1" applyAlignment="1">
      <alignment horizontal="right"/>
    </xf>
    <xf numFmtId="3" fontId="39" fillId="2" borderId="47" xfId="0" applyNumberFormat="1" applyFont="1" applyFill="1" applyBorder="1" applyAlignment="1">
      <alignment horizontal="right"/>
    </xf>
    <xf numFmtId="0" fontId="37" fillId="2" borderId="54" xfId="0" applyFont="1" applyFill="1" applyBorder="1" applyAlignment="1">
      <alignment horizontal="left" vertical="center" indent="1"/>
    </xf>
    <xf numFmtId="0" fontId="8" fillId="2" borderId="54" xfId="0" applyFont="1" applyFill="1" applyBorder="1" applyAlignment="1">
      <alignment vertical="center"/>
    </xf>
    <xf numFmtId="0" fontId="8" fillId="2" borderId="55" xfId="0" applyFont="1" applyFill="1" applyBorder="1" applyAlignment="1">
      <alignment vertical="center"/>
    </xf>
    <xf numFmtId="49" fontId="15" fillId="2" borderId="48" xfId="0" applyNumberFormat="1" applyFont="1" applyFill="1" applyBorder="1" applyProtection="1">
      <protection hidden="1"/>
    </xf>
    <xf numFmtId="0" fontId="22" fillId="2" borderId="49" xfId="0" applyFont="1" applyFill="1" applyBorder="1"/>
    <xf numFmtId="0" fontId="22" fillId="3" borderId="49" xfId="0" applyFont="1" applyFill="1" applyBorder="1"/>
    <xf numFmtId="0" fontId="37" fillId="2" borderId="49" xfId="0" applyFont="1" applyFill="1" applyBorder="1" applyAlignment="1">
      <alignment horizontal="left" indent="1"/>
    </xf>
    <xf numFmtId="0" fontId="8" fillId="2" borderId="49" xfId="0" applyFont="1" applyFill="1" applyBorder="1"/>
    <xf numFmtId="0" fontId="8" fillId="2" borderId="47" xfId="0" applyFont="1" applyFill="1" applyBorder="1"/>
    <xf numFmtId="0" fontId="15" fillId="2" borderId="43" xfId="0" applyNumberFormat="1" applyFont="1" applyFill="1" applyBorder="1" applyAlignment="1">
      <alignment horizontal="center" vertical="center" wrapText="1"/>
    </xf>
    <xf numFmtId="3" fontId="39" fillId="2" borderId="53" xfId="0" applyNumberFormat="1" applyFont="1" applyFill="1" applyBorder="1" applyAlignment="1">
      <alignment horizontal="right"/>
    </xf>
    <xf numFmtId="3" fontId="22" fillId="2" borderId="54" xfId="0" applyNumberFormat="1" applyFont="1" applyFill="1" applyBorder="1" applyAlignment="1">
      <alignment horizontal="right"/>
    </xf>
    <xf numFmtId="3" fontId="22" fillId="3" borderId="54" xfId="0" applyNumberFormat="1" applyFont="1" applyFill="1" applyBorder="1" applyAlignment="1">
      <alignment horizontal="right"/>
    </xf>
    <xf numFmtId="3" fontId="40" fillId="2" borderId="54" xfId="0" applyNumberFormat="1" applyFont="1" applyFill="1" applyBorder="1" applyAlignment="1">
      <alignment horizontal="right"/>
    </xf>
    <xf numFmtId="3" fontId="39" fillId="2" borderId="54" xfId="0" applyNumberFormat="1" applyFont="1" applyFill="1" applyBorder="1" applyAlignment="1">
      <alignment horizontal="right"/>
    </xf>
    <xf numFmtId="3" fontId="39" fillId="2" borderId="55" xfId="0" applyNumberFormat="1" applyFont="1" applyFill="1" applyBorder="1" applyAlignment="1">
      <alignment horizontal="right"/>
    </xf>
    <xf numFmtId="0" fontId="9" fillId="0" borderId="0" xfId="0" applyFont="1"/>
    <xf numFmtId="0" fontId="9" fillId="2" borderId="0" xfId="0" applyFont="1" applyFill="1" applyBorder="1" applyAlignment="1" applyProtection="1">
      <alignment vertical="top"/>
      <protection hidden="1"/>
    </xf>
    <xf numFmtId="3" fontId="8" fillId="2" borderId="53" xfId="0" applyNumberFormat="1" applyFont="1" applyFill="1" applyBorder="1" applyAlignment="1">
      <alignment horizontal="right"/>
    </xf>
    <xf numFmtId="3" fontId="37" fillId="2" borderId="54" xfId="0" applyNumberFormat="1" applyFont="1" applyFill="1" applyBorder="1" applyAlignment="1">
      <alignment horizontal="right"/>
    </xf>
    <xf numFmtId="3" fontId="8" fillId="2" borderId="54" xfId="0" applyNumberFormat="1" applyFont="1" applyFill="1" applyBorder="1" applyAlignment="1">
      <alignment horizontal="right"/>
    </xf>
    <xf numFmtId="3" fontId="8" fillId="2" borderId="55" xfId="0" applyNumberFormat="1" applyFont="1" applyFill="1" applyBorder="1" applyAlignment="1">
      <alignment horizontal="right"/>
    </xf>
    <xf numFmtId="0" fontId="15" fillId="2" borderId="43" xfId="0" applyFont="1" applyFill="1" applyBorder="1" applyAlignment="1">
      <alignment horizontal="center" vertical="center" wrapText="1"/>
    </xf>
    <xf numFmtId="165" fontId="39" fillId="2" borderId="53" xfId="0" applyNumberFormat="1" applyFont="1" applyFill="1" applyBorder="1" applyAlignment="1">
      <alignment horizontal="right"/>
    </xf>
    <xf numFmtId="165" fontId="22" fillId="2" borderId="54" xfId="0" applyNumberFormat="1" applyFont="1" applyFill="1" applyBorder="1" applyAlignment="1">
      <alignment horizontal="right"/>
    </xf>
    <xf numFmtId="165" fontId="22" fillId="3" borderId="54" xfId="0" applyNumberFormat="1" applyFont="1" applyFill="1" applyBorder="1" applyAlignment="1">
      <alignment horizontal="right"/>
    </xf>
    <xf numFmtId="165" fontId="40" fillId="2" borderId="54" xfId="0" applyNumberFormat="1" applyFont="1" applyFill="1" applyBorder="1" applyAlignment="1">
      <alignment horizontal="right"/>
    </xf>
    <xf numFmtId="165" fontId="39" fillId="2" borderId="54" xfId="0" applyNumberFormat="1" applyFont="1" applyFill="1" applyBorder="1" applyAlignment="1">
      <alignment horizontal="right"/>
    </xf>
    <xf numFmtId="165" fontId="39" fillId="2" borderId="55" xfId="0" applyNumberFormat="1" applyFont="1" applyFill="1" applyBorder="1" applyAlignment="1">
      <alignment horizontal="right"/>
    </xf>
    <xf numFmtId="165" fontId="39" fillId="2" borderId="56" xfId="0" applyNumberFormat="1" applyFont="1" applyFill="1" applyBorder="1" applyAlignment="1">
      <alignment horizontal="right"/>
    </xf>
    <xf numFmtId="165" fontId="22" fillId="2" borderId="57" xfId="0" applyNumberFormat="1" applyFont="1" applyFill="1" applyBorder="1" applyAlignment="1">
      <alignment horizontal="right"/>
    </xf>
    <xf numFmtId="165" fontId="22" fillId="3" borderId="57" xfId="0" applyNumberFormat="1" applyFont="1" applyFill="1" applyBorder="1" applyAlignment="1">
      <alignment horizontal="right"/>
    </xf>
    <xf numFmtId="165" fontId="40" fillId="2" borderId="57" xfId="0" applyNumberFormat="1" applyFont="1" applyFill="1" applyBorder="1" applyAlignment="1">
      <alignment horizontal="right"/>
    </xf>
    <xf numFmtId="165" fontId="39" fillId="2" borderId="57" xfId="0" applyNumberFormat="1" applyFont="1" applyFill="1" applyBorder="1" applyAlignment="1">
      <alignment horizontal="right"/>
    </xf>
    <xf numFmtId="165" fontId="39" fillId="2" borderId="58" xfId="0" applyNumberFormat="1" applyFont="1" applyFill="1" applyBorder="1" applyAlignment="1">
      <alignment horizontal="right"/>
    </xf>
    <xf numFmtId="165" fontId="39" fillId="2" borderId="53" xfId="0" applyNumberFormat="1" applyFont="1" applyFill="1" applyBorder="1" applyAlignment="1"/>
    <xf numFmtId="165" fontId="22" fillId="2" borderId="54" xfId="0" applyNumberFormat="1" applyFont="1" applyFill="1" applyBorder="1" applyAlignment="1"/>
    <xf numFmtId="165" fontId="9" fillId="3" borderId="54" xfId="0" applyNumberFormat="1" applyFont="1" applyFill="1" applyBorder="1" applyAlignment="1"/>
    <xf numFmtId="165" fontId="40" fillId="2" borderId="54" xfId="0" applyNumberFormat="1" applyFont="1" applyFill="1" applyBorder="1" applyAlignment="1"/>
    <xf numFmtId="165" fontId="39" fillId="2" borderId="54" xfId="0" applyNumberFormat="1" applyFont="1" applyFill="1" applyBorder="1" applyAlignment="1"/>
    <xf numFmtId="165" fontId="39" fillId="2" borderId="55" xfId="0" applyNumberFormat="1" applyFont="1" applyFill="1" applyBorder="1" applyAlignment="1"/>
    <xf numFmtId="165" fontId="39" fillId="2" borderId="56" xfId="0" applyNumberFormat="1" applyFont="1" applyFill="1" applyBorder="1" applyAlignment="1"/>
    <xf numFmtId="165" fontId="22" fillId="2" borderId="57" xfId="0" applyNumberFormat="1" applyFont="1" applyFill="1" applyBorder="1" applyAlignment="1"/>
    <xf numFmtId="165" fontId="9" fillId="3" borderId="57" xfId="0" applyNumberFormat="1" applyFont="1" applyFill="1" applyBorder="1" applyAlignment="1"/>
    <xf numFmtId="165" fontId="40" fillId="2" borderId="57" xfId="0" applyNumberFormat="1" applyFont="1" applyFill="1" applyBorder="1" applyAlignment="1"/>
    <xf numFmtId="165" fontId="39" fillId="2" borderId="57" xfId="0" applyNumberFormat="1" applyFont="1" applyFill="1" applyBorder="1" applyAlignment="1"/>
    <xf numFmtId="165" fontId="39" fillId="2" borderId="58" xfId="0" applyNumberFormat="1" applyFont="1" applyFill="1" applyBorder="1" applyAlignment="1"/>
    <xf numFmtId="3" fontId="22" fillId="2" borderId="54" xfId="0" applyNumberFormat="1" applyFont="1" applyFill="1" applyBorder="1"/>
    <xf numFmtId="3" fontId="22" fillId="3" borderId="54" xfId="0" applyNumberFormat="1" applyFont="1" applyFill="1" applyBorder="1"/>
    <xf numFmtId="3" fontId="40" fillId="2" borderId="54" xfId="0" applyNumberFormat="1" applyFont="1" applyFill="1" applyBorder="1"/>
    <xf numFmtId="3" fontId="39" fillId="2" borderId="54" xfId="0" applyNumberFormat="1" applyFont="1" applyFill="1" applyBorder="1"/>
    <xf numFmtId="3" fontId="39" fillId="2" borderId="55" xfId="0" applyNumberFormat="1" applyFont="1" applyFill="1" applyBorder="1"/>
    <xf numFmtId="3" fontId="22" fillId="2" borderId="57" xfId="0" applyNumberFormat="1" applyFont="1" applyFill="1" applyBorder="1"/>
    <xf numFmtId="3" fontId="22" fillId="3" borderId="57" xfId="0" applyNumberFormat="1" applyFont="1" applyFill="1" applyBorder="1"/>
    <xf numFmtId="3" fontId="40" fillId="2" borderId="57" xfId="0" applyNumberFormat="1" applyFont="1" applyFill="1" applyBorder="1"/>
    <xf numFmtId="3" fontId="39" fillId="2" borderId="57" xfId="0" applyNumberFormat="1" applyFont="1" applyFill="1" applyBorder="1"/>
    <xf numFmtId="3" fontId="39" fillId="2" borderId="58" xfId="0" applyNumberFormat="1" applyFont="1" applyFill="1" applyBorder="1"/>
    <xf numFmtId="3" fontId="39" fillId="2" borderId="33" xfId="0" applyNumberFormat="1" applyFont="1" applyFill="1" applyBorder="1" applyAlignment="1">
      <alignment horizontal="right"/>
    </xf>
    <xf numFmtId="3" fontId="22" fillId="2" borderId="75" xfId="0" applyNumberFormat="1" applyFont="1" applyFill="1" applyBorder="1"/>
    <xf numFmtId="3" fontId="22" fillId="3" borderId="75" xfId="0" applyNumberFormat="1" applyFont="1" applyFill="1" applyBorder="1"/>
    <xf numFmtId="3" fontId="40" fillId="2" borderId="75" xfId="0" applyNumberFormat="1" applyFont="1" applyFill="1" applyBorder="1"/>
    <xf numFmtId="3" fontId="39" fillId="2" borderId="75" xfId="0" applyNumberFormat="1" applyFont="1" applyFill="1" applyBorder="1"/>
    <xf numFmtId="3" fontId="39" fillId="2" borderId="76" xfId="0" applyNumberFormat="1" applyFont="1" applyFill="1" applyBorder="1"/>
    <xf numFmtId="3" fontId="22" fillId="2" borderId="49" xfId="0" applyNumberFormat="1" applyFont="1" applyFill="1" applyBorder="1"/>
    <xf numFmtId="3" fontId="22" fillId="3" borderId="49" xfId="0" applyNumberFormat="1" applyFont="1" applyFill="1" applyBorder="1"/>
    <xf numFmtId="3" fontId="40" fillId="2" borderId="49" xfId="0" applyNumberFormat="1" applyFont="1" applyFill="1" applyBorder="1"/>
    <xf numFmtId="3" fontId="39" fillId="2" borderId="49" xfId="0" applyNumberFormat="1" applyFont="1" applyFill="1" applyBorder="1"/>
    <xf numFmtId="3" fontId="39" fillId="2" borderId="47" xfId="0" applyNumberFormat="1" applyFont="1" applyFill="1" applyBorder="1"/>
    <xf numFmtId="3" fontId="39" fillId="2" borderId="77" xfId="0" applyNumberFormat="1" applyFont="1" applyFill="1" applyBorder="1" applyAlignment="1">
      <alignment horizontal="right"/>
    </xf>
    <xf numFmtId="3" fontId="22" fillId="2" borderId="78" xfId="0" applyNumberFormat="1" applyFont="1" applyFill="1" applyBorder="1"/>
    <xf numFmtId="3" fontId="22" fillId="3" borderId="78" xfId="0" applyNumberFormat="1" applyFont="1" applyFill="1" applyBorder="1"/>
    <xf numFmtId="3" fontId="40" fillId="2" borderId="78" xfId="0" applyNumberFormat="1" applyFont="1" applyFill="1" applyBorder="1"/>
    <xf numFmtId="3" fontId="39" fillId="2" borderId="78" xfId="0" applyNumberFormat="1" applyFont="1" applyFill="1" applyBorder="1"/>
    <xf numFmtId="3" fontId="39" fillId="2" borderId="79" xfId="0" applyNumberFormat="1" applyFont="1" applyFill="1" applyBorder="1"/>
    <xf numFmtId="3" fontId="22" fillId="2" borderId="75" xfId="0" applyNumberFormat="1" applyFont="1" applyFill="1" applyBorder="1" applyAlignment="1">
      <alignment horizontal="right"/>
    </xf>
    <xf numFmtId="3" fontId="39" fillId="2" borderId="72" xfId="0" applyNumberFormat="1" applyFont="1" applyFill="1" applyBorder="1" applyAlignment="1">
      <alignment horizontal="right"/>
    </xf>
    <xf numFmtId="3" fontId="22" fillId="2" borderId="80" xfId="0" applyNumberFormat="1" applyFont="1" applyFill="1" applyBorder="1"/>
    <xf numFmtId="3" fontId="22" fillId="3" borderId="80" xfId="0" applyNumberFormat="1" applyFont="1" applyFill="1" applyBorder="1"/>
    <xf numFmtId="3" fontId="40" fillId="2" borderId="80" xfId="0" applyNumberFormat="1" applyFont="1" applyFill="1" applyBorder="1"/>
    <xf numFmtId="3" fontId="39" fillId="2" borderId="80" xfId="0" applyNumberFormat="1" applyFont="1" applyFill="1" applyBorder="1"/>
    <xf numFmtId="3" fontId="39" fillId="2" borderId="81" xfId="0" applyNumberFormat="1" applyFont="1" applyFill="1" applyBorder="1"/>
    <xf numFmtId="3" fontId="22" fillId="3" borderId="75" xfId="0" applyNumberFormat="1" applyFont="1" applyFill="1" applyBorder="1" applyAlignment="1">
      <alignment horizontal="right"/>
    </xf>
    <xf numFmtId="3" fontId="40" fillId="2" borderId="75" xfId="0" applyNumberFormat="1" applyFont="1" applyFill="1" applyBorder="1" applyAlignment="1">
      <alignment horizontal="right"/>
    </xf>
    <xf numFmtId="3" fontId="39" fillId="2" borderId="75" xfId="0" applyNumberFormat="1" applyFont="1" applyFill="1" applyBorder="1" applyAlignment="1">
      <alignment horizontal="right"/>
    </xf>
    <xf numFmtId="3" fontId="39" fillId="2" borderId="76" xfId="0" applyNumberFormat="1" applyFont="1" applyFill="1" applyBorder="1" applyAlignment="1">
      <alignment horizontal="right"/>
    </xf>
    <xf numFmtId="3" fontId="8" fillId="2" borderId="56" xfId="0" applyNumberFormat="1" applyFont="1" applyFill="1" applyBorder="1" applyAlignment="1">
      <alignment horizontal="right" vertical="center"/>
    </xf>
    <xf numFmtId="3" fontId="8" fillId="2" borderId="14" xfId="0" applyNumberFormat="1" applyFont="1" applyFill="1" applyBorder="1" applyAlignment="1">
      <alignment horizontal="right" vertical="center"/>
    </xf>
    <xf numFmtId="3" fontId="8" fillId="2" borderId="48" xfId="0" applyNumberFormat="1" applyFont="1" applyFill="1" applyBorder="1" applyAlignment="1">
      <alignment horizontal="right" vertical="center"/>
    </xf>
    <xf numFmtId="3" fontId="22" fillId="2" borderId="57" xfId="0" applyNumberFormat="1" applyFont="1" applyFill="1" applyBorder="1" applyAlignment="1">
      <alignment horizontal="right" vertical="center"/>
    </xf>
    <xf numFmtId="3" fontId="22" fillId="2" borderId="2" xfId="0" applyNumberFormat="1" applyFont="1" applyFill="1" applyBorder="1" applyAlignment="1">
      <alignment horizontal="right" vertical="center"/>
    </xf>
    <xf numFmtId="3" fontId="22" fillId="2" borderId="49" xfId="0" applyNumberFormat="1" applyFont="1" applyFill="1" applyBorder="1" applyAlignment="1">
      <alignment horizontal="right" vertical="center"/>
    </xf>
    <xf numFmtId="3" fontId="22" fillId="3" borderId="57" xfId="0" applyNumberFormat="1" applyFont="1" applyFill="1" applyBorder="1" applyAlignment="1">
      <alignment horizontal="right" vertical="center"/>
    </xf>
    <xf numFmtId="3" fontId="22" fillId="3" borderId="2" xfId="0" applyNumberFormat="1" applyFont="1" applyFill="1" applyBorder="1" applyAlignment="1">
      <alignment horizontal="right" vertical="center"/>
    </xf>
    <xf numFmtId="3" fontId="22" fillId="3" borderId="49" xfId="0" applyNumberFormat="1" applyFont="1" applyFill="1" applyBorder="1" applyAlignment="1">
      <alignment horizontal="right" vertical="center"/>
    </xf>
    <xf numFmtId="3" fontId="37" fillId="2" borderId="57" xfId="0" applyNumberFormat="1" applyFont="1" applyFill="1" applyBorder="1" applyAlignment="1">
      <alignment horizontal="right" vertical="center"/>
    </xf>
    <xf numFmtId="3" fontId="37" fillId="2" borderId="2" xfId="0" applyNumberFormat="1" applyFont="1" applyFill="1" applyBorder="1" applyAlignment="1">
      <alignment horizontal="right" vertical="center"/>
    </xf>
    <xf numFmtId="3" fontId="37" fillId="2" borderId="49" xfId="0" applyNumberFormat="1" applyFont="1" applyFill="1" applyBorder="1" applyAlignment="1">
      <alignment horizontal="right" vertical="center"/>
    </xf>
    <xf numFmtId="3" fontId="8" fillId="2" borderId="57" xfId="0" applyNumberFormat="1" applyFont="1" applyFill="1" applyBorder="1" applyAlignment="1">
      <alignment horizontal="right" vertical="center"/>
    </xf>
    <xf numFmtId="3" fontId="8" fillId="2" borderId="2" xfId="0" applyNumberFormat="1" applyFont="1" applyFill="1" applyBorder="1" applyAlignment="1">
      <alignment horizontal="right" vertical="center"/>
    </xf>
    <xf numFmtId="3" fontId="8" fillId="2" borderId="49" xfId="0" applyNumberFormat="1" applyFont="1" applyFill="1" applyBorder="1" applyAlignment="1">
      <alignment horizontal="right" vertical="center"/>
    </xf>
    <xf numFmtId="3" fontId="8" fillId="2" borderId="58" xfId="0" applyNumberFormat="1" applyFont="1" applyFill="1" applyBorder="1" applyAlignment="1">
      <alignment horizontal="right" vertical="center"/>
    </xf>
    <xf numFmtId="3" fontId="8" fillId="2" borderId="18" xfId="0" applyNumberFormat="1" applyFont="1" applyFill="1" applyBorder="1" applyAlignment="1">
      <alignment horizontal="right" vertical="center"/>
    </xf>
    <xf numFmtId="3" fontId="8" fillId="2" borderId="47" xfId="0" applyNumberFormat="1" applyFont="1" applyFill="1" applyBorder="1" applyAlignment="1">
      <alignment horizontal="right" vertical="center"/>
    </xf>
    <xf numFmtId="1" fontId="8" fillId="2" borderId="56" xfId="0" applyNumberFormat="1" applyFont="1" applyFill="1" applyBorder="1" applyAlignment="1">
      <alignment horizontal="right"/>
    </xf>
    <xf numFmtId="1" fontId="8" fillId="2" borderId="48" xfId="0" applyNumberFormat="1" applyFont="1" applyFill="1" applyBorder="1" applyAlignment="1">
      <alignment horizontal="right"/>
    </xf>
    <xf numFmtId="1" fontId="8" fillId="2" borderId="74" xfId="0" applyNumberFormat="1" applyFont="1" applyFill="1" applyBorder="1" applyAlignment="1">
      <alignment horizontal="right"/>
    </xf>
    <xf numFmtId="1" fontId="22" fillId="2" borderId="59" xfId="0" applyNumberFormat="1" applyFont="1" applyFill="1" applyBorder="1" applyAlignment="1">
      <alignment horizontal="right"/>
    </xf>
    <xf numFmtId="1" fontId="22" fillId="2" borderId="60" xfId="0" applyNumberFormat="1" applyFont="1" applyFill="1" applyBorder="1" applyAlignment="1">
      <alignment horizontal="right"/>
    </xf>
    <xf numFmtId="1" fontId="22" fillId="2" borderId="30" xfId="0" applyNumberFormat="1" applyFont="1" applyFill="1" applyBorder="1" applyAlignment="1">
      <alignment horizontal="right"/>
    </xf>
    <xf numFmtId="1" fontId="22" fillId="3" borderId="59" xfId="0" applyNumberFormat="1" applyFont="1" applyFill="1" applyBorder="1" applyAlignment="1">
      <alignment horizontal="right"/>
    </xf>
    <xf numFmtId="1" fontId="22" fillId="3" borderId="60" xfId="0" applyNumberFormat="1" applyFont="1" applyFill="1" applyBorder="1" applyAlignment="1">
      <alignment horizontal="right"/>
    </xf>
    <xf numFmtId="1" fontId="22" fillId="3" borderId="30" xfId="0" applyNumberFormat="1" applyFont="1" applyFill="1" applyBorder="1" applyAlignment="1">
      <alignment horizontal="right"/>
    </xf>
    <xf numFmtId="1" fontId="37" fillId="2" borderId="59" xfId="0" applyNumberFormat="1" applyFont="1" applyFill="1" applyBorder="1" applyAlignment="1">
      <alignment horizontal="right"/>
    </xf>
    <xf numFmtId="1" fontId="37" fillId="2" borderId="60" xfId="0" applyNumberFormat="1" applyFont="1" applyFill="1" applyBorder="1" applyAlignment="1">
      <alignment horizontal="right"/>
    </xf>
    <xf numFmtId="1" fontId="37" fillId="2" borderId="30" xfId="0" applyNumberFormat="1" applyFont="1" applyFill="1" applyBorder="1" applyAlignment="1">
      <alignment horizontal="right"/>
    </xf>
    <xf numFmtId="1" fontId="8" fillId="2" borderId="59" xfId="0" applyNumberFormat="1" applyFont="1" applyFill="1" applyBorder="1" applyAlignment="1">
      <alignment horizontal="right"/>
    </xf>
    <xf numFmtId="1" fontId="8" fillId="2" borderId="60" xfId="0" applyNumberFormat="1" applyFont="1" applyFill="1" applyBorder="1" applyAlignment="1">
      <alignment horizontal="right"/>
    </xf>
    <xf numFmtId="1" fontId="8" fillId="2" borderId="30" xfId="0" applyNumberFormat="1" applyFont="1" applyFill="1" applyBorder="1" applyAlignment="1">
      <alignment horizontal="right"/>
    </xf>
    <xf numFmtId="1" fontId="8" fillId="2" borderId="61" xfId="0" applyNumberFormat="1" applyFont="1" applyFill="1" applyBorder="1" applyAlignment="1">
      <alignment horizontal="right"/>
    </xf>
    <xf numFmtId="1" fontId="8" fillId="2" borderId="62" xfId="0" applyNumberFormat="1" applyFont="1" applyFill="1" applyBorder="1" applyAlignment="1">
      <alignment horizontal="right"/>
    </xf>
    <xf numFmtId="1" fontId="8" fillId="2" borderId="32" xfId="0" applyNumberFormat="1" applyFont="1" applyFill="1" applyBorder="1" applyAlignment="1">
      <alignment horizontal="right"/>
    </xf>
    <xf numFmtId="1" fontId="8" fillId="2" borderId="56" xfId="0" applyNumberFormat="1" applyFont="1" applyFill="1" applyBorder="1" applyAlignment="1">
      <alignment horizontal="right" vertical="center"/>
    </xf>
    <xf numFmtId="1" fontId="8" fillId="2" borderId="48" xfId="0" applyNumberFormat="1" applyFont="1" applyFill="1" applyBorder="1" applyAlignment="1">
      <alignment horizontal="right" vertical="center"/>
    </xf>
    <xf numFmtId="1" fontId="8" fillId="2" borderId="74" xfId="0" applyNumberFormat="1" applyFont="1" applyFill="1" applyBorder="1" applyAlignment="1">
      <alignment horizontal="right" vertical="center"/>
    </xf>
    <xf numFmtId="1" fontId="22" fillId="2" borderId="59" xfId="0" applyNumberFormat="1" applyFont="1" applyFill="1" applyBorder="1" applyAlignment="1">
      <alignment horizontal="right" vertical="center"/>
    </xf>
    <xf numFmtId="1" fontId="22" fillId="2" borderId="60" xfId="0" applyNumberFormat="1" applyFont="1" applyFill="1" applyBorder="1" applyAlignment="1">
      <alignment horizontal="right" vertical="center"/>
    </xf>
    <xf numFmtId="1" fontId="22" fillId="2" borderId="30" xfId="0" applyNumberFormat="1" applyFont="1" applyFill="1" applyBorder="1" applyAlignment="1">
      <alignment horizontal="right" vertical="center"/>
    </xf>
    <xf numFmtId="1" fontId="22" fillId="3" borderId="59" xfId="0" applyNumberFormat="1" applyFont="1" applyFill="1" applyBorder="1" applyAlignment="1">
      <alignment horizontal="right" vertical="center"/>
    </xf>
    <xf numFmtId="1" fontId="22" fillId="3" borderId="60" xfId="0" applyNumberFormat="1" applyFont="1" applyFill="1" applyBorder="1" applyAlignment="1">
      <alignment horizontal="right" vertical="center"/>
    </xf>
    <xf numFmtId="1" fontId="22" fillId="3" borderId="30" xfId="0" applyNumberFormat="1" applyFont="1" applyFill="1" applyBorder="1" applyAlignment="1">
      <alignment horizontal="right" vertical="center"/>
    </xf>
    <xf numFmtId="1" fontId="37" fillId="2" borderId="59" xfId="0" applyNumberFormat="1" applyFont="1" applyFill="1" applyBorder="1" applyAlignment="1">
      <alignment horizontal="right" vertical="center"/>
    </xf>
    <xf numFmtId="1" fontId="37" fillId="2" borderId="60" xfId="0" applyNumberFormat="1" applyFont="1" applyFill="1" applyBorder="1" applyAlignment="1">
      <alignment horizontal="right" vertical="center"/>
    </xf>
    <xf numFmtId="1" fontId="37" fillId="2" borderId="30" xfId="0" applyNumberFormat="1" applyFont="1" applyFill="1" applyBorder="1" applyAlignment="1">
      <alignment horizontal="right" vertical="center"/>
    </xf>
    <xf numFmtId="1" fontId="8" fillId="2" borderId="59" xfId="0" applyNumberFormat="1" applyFont="1" applyFill="1" applyBorder="1" applyAlignment="1">
      <alignment horizontal="right" vertical="center"/>
    </xf>
    <xf numFmtId="1" fontId="8" fillId="2" borderId="60" xfId="0" applyNumberFormat="1" applyFont="1" applyFill="1" applyBorder="1" applyAlignment="1">
      <alignment horizontal="right" vertical="center"/>
    </xf>
    <xf numFmtId="1" fontId="8" fillId="2" borderId="30" xfId="0" applyNumberFormat="1" applyFont="1" applyFill="1" applyBorder="1" applyAlignment="1">
      <alignment horizontal="right" vertical="center"/>
    </xf>
    <xf numFmtId="1" fontId="8" fillId="2" borderId="61" xfId="0" applyNumberFormat="1" applyFont="1" applyFill="1" applyBorder="1" applyAlignment="1">
      <alignment horizontal="right" vertical="center"/>
    </xf>
    <xf numFmtId="1" fontId="8" fillId="2" borderId="62" xfId="0" applyNumberFormat="1" applyFont="1" applyFill="1" applyBorder="1" applyAlignment="1">
      <alignment horizontal="right" vertical="center"/>
    </xf>
    <xf numFmtId="1" fontId="8" fillId="2" borderId="32" xfId="0" applyNumberFormat="1" applyFont="1" applyFill="1" applyBorder="1" applyAlignment="1">
      <alignment horizontal="right" vertical="center"/>
    </xf>
    <xf numFmtId="1" fontId="8" fillId="2" borderId="53" xfId="0" applyNumberFormat="1" applyFont="1" applyFill="1" applyBorder="1" applyAlignment="1">
      <alignment horizontal="right"/>
    </xf>
    <xf numFmtId="1" fontId="22" fillId="2" borderId="53" xfId="0" applyNumberFormat="1" applyFont="1" applyFill="1" applyBorder="1" applyAlignment="1">
      <alignment horizontal="right"/>
    </xf>
    <xf numFmtId="1" fontId="22" fillId="3" borderId="53" xfId="0" applyNumberFormat="1" applyFont="1" applyFill="1" applyBorder="1" applyAlignment="1">
      <alignment horizontal="right"/>
    </xf>
    <xf numFmtId="1" fontId="37" fillId="2" borderId="53" xfId="0" applyNumberFormat="1" applyFont="1" applyFill="1" applyBorder="1" applyAlignment="1">
      <alignment horizontal="right"/>
    </xf>
    <xf numFmtId="1" fontId="8" fillId="2" borderId="58" xfId="0" applyNumberFormat="1" applyFont="1" applyFill="1" applyBorder="1" applyAlignment="1">
      <alignment horizontal="right"/>
    </xf>
    <xf numFmtId="1" fontId="8" fillId="2" borderId="55" xfId="0" applyNumberFormat="1" applyFont="1" applyFill="1" applyBorder="1" applyAlignment="1">
      <alignment horizontal="right"/>
    </xf>
    <xf numFmtId="1" fontId="8" fillId="2" borderId="19" xfId="0" applyNumberFormat="1" applyFont="1" applyFill="1" applyBorder="1" applyAlignment="1">
      <alignment horizontal="right"/>
    </xf>
    <xf numFmtId="1" fontId="39" fillId="2" borderId="56" xfId="0" applyNumberFormat="1" applyFont="1" applyFill="1" applyBorder="1" applyAlignment="1">
      <alignment horizontal="right"/>
    </xf>
    <xf numFmtId="1" fontId="39" fillId="2" borderId="53" xfId="0" applyNumberFormat="1" applyFont="1" applyFill="1" applyBorder="1" applyAlignment="1">
      <alignment horizontal="right"/>
    </xf>
    <xf numFmtId="1" fontId="39" fillId="2" borderId="30" xfId="0" applyNumberFormat="1" applyFont="1" applyFill="1" applyBorder="1" applyAlignment="1">
      <alignment horizontal="right"/>
    </xf>
    <xf numFmtId="1" fontId="40" fillId="2" borderId="59" xfId="0" applyNumberFormat="1" applyFont="1" applyFill="1" applyBorder="1" applyAlignment="1">
      <alignment horizontal="right"/>
    </xf>
    <xf numFmtId="1" fontId="40" fillId="2" borderId="53" xfId="0" applyNumberFormat="1" applyFont="1" applyFill="1" applyBorder="1" applyAlignment="1">
      <alignment horizontal="right"/>
    </xf>
    <xf numFmtId="1" fontId="40" fillId="2" borderId="30" xfId="0" applyNumberFormat="1" applyFont="1" applyFill="1" applyBorder="1" applyAlignment="1">
      <alignment horizontal="right"/>
    </xf>
    <xf numFmtId="1" fontId="39" fillId="2" borderId="59" xfId="0" applyNumberFormat="1" applyFont="1" applyFill="1" applyBorder="1" applyAlignment="1">
      <alignment horizontal="right"/>
    </xf>
    <xf numFmtId="1" fontId="39" fillId="2" borderId="58" xfId="0" applyNumberFormat="1" applyFont="1" applyFill="1" applyBorder="1" applyAlignment="1">
      <alignment horizontal="right"/>
    </xf>
    <xf numFmtId="1" fontId="39" fillId="2" borderId="55" xfId="0" applyNumberFormat="1" applyFont="1" applyFill="1" applyBorder="1" applyAlignment="1">
      <alignment horizontal="right"/>
    </xf>
    <xf numFmtId="1" fontId="39" fillId="2" borderId="19" xfId="0" applyNumberFormat="1" applyFont="1" applyFill="1" applyBorder="1" applyAlignment="1">
      <alignment horizontal="right"/>
    </xf>
    <xf numFmtId="1" fontId="39" fillId="2" borderId="48" xfId="0" applyNumberFormat="1" applyFont="1" applyFill="1" applyBorder="1" applyAlignment="1">
      <alignment horizontal="right"/>
    </xf>
    <xf numFmtId="1" fontId="39" fillId="2" borderId="33" xfId="0" applyNumberFormat="1" applyFont="1" applyFill="1" applyBorder="1" applyAlignment="1">
      <alignment horizontal="right"/>
    </xf>
    <xf numFmtId="1" fontId="22" fillId="2" borderId="33" xfId="0" applyNumberFormat="1" applyFont="1" applyFill="1" applyBorder="1" applyAlignment="1">
      <alignment horizontal="right"/>
    </xf>
    <xf numFmtId="1" fontId="22" fillId="3" borderId="33" xfId="0" applyNumberFormat="1" applyFont="1" applyFill="1" applyBorder="1" applyAlignment="1">
      <alignment horizontal="right"/>
    </xf>
    <xf numFmtId="1" fontId="40" fillId="2" borderId="60" xfId="0" applyNumberFormat="1" applyFont="1" applyFill="1" applyBorder="1" applyAlignment="1">
      <alignment horizontal="right"/>
    </xf>
    <xf numFmtId="1" fontId="40" fillId="2" borderId="33" xfId="0" applyNumberFormat="1" applyFont="1" applyFill="1" applyBorder="1" applyAlignment="1">
      <alignment horizontal="right"/>
    </xf>
    <xf numFmtId="1" fontId="39" fillId="2" borderId="60" xfId="0" applyNumberFormat="1" applyFont="1" applyFill="1" applyBorder="1" applyAlignment="1">
      <alignment horizontal="right"/>
    </xf>
    <xf numFmtId="1" fontId="39" fillId="2" borderId="61" xfId="0" applyNumberFormat="1" applyFont="1" applyFill="1" applyBorder="1" applyAlignment="1">
      <alignment horizontal="right"/>
    </xf>
    <xf numFmtId="1" fontId="39" fillId="2" borderId="62" xfId="0" applyNumberFormat="1" applyFont="1" applyFill="1" applyBorder="1" applyAlignment="1">
      <alignment horizontal="right"/>
    </xf>
    <xf numFmtId="1" fontId="39" fillId="2" borderId="71" xfId="0" applyNumberFormat="1" applyFont="1" applyFill="1" applyBorder="1" applyAlignment="1">
      <alignment horizontal="right"/>
    </xf>
    <xf numFmtId="1" fontId="39" fillId="2" borderId="82" xfId="0" applyNumberFormat="1" applyFont="1" applyFill="1" applyBorder="1" applyAlignment="1">
      <alignment horizontal="right"/>
    </xf>
    <xf numFmtId="1" fontId="39" fillId="2" borderId="32" xfId="0" applyNumberFormat="1" applyFont="1" applyFill="1" applyBorder="1" applyAlignment="1">
      <alignment horizontal="right"/>
    </xf>
    <xf numFmtId="1" fontId="8" fillId="2" borderId="72" xfId="0" applyNumberFormat="1" applyFont="1" applyFill="1" applyBorder="1" applyAlignment="1">
      <alignment horizontal="right"/>
    </xf>
    <xf numFmtId="1" fontId="8" fillId="2" borderId="33" xfId="0" applyNumberFormat="1" applyFont="1" applyFill="1" applyBorder="1" applyAlignment="1">
      <alignment horizontal="right"/>
    </xf>
    <xf numFmtId="1" fontId="22" fillId="2" borderId="73" xfId="0" applyNumberFormat="1" applyFont="1" applyFill="1" applyBorder="1" applyAlignment="1">
      <alignment horizontal="right"/>
    </xf>
    <xf numFmtId="1" fontId="22" fillId="3" borderId="73" xfId="0" applyNumberFormat="1" applyFont="1" applyFill="1" applyBorder="1" applyAlignment="1">
      <alignment horizontal="right"/>
    </xf>
    <xf numFmtId="1" fontId="40" fillId="2" borderId="73" xfId="0" applyNumberFormat="1" applyFont="1" applyFill="1" applyBorder="1" applyAlignment="1">
      <alignment horizontal="right"/>
    </xf>
    <xf numFmtId="1" fontId="39" fillId="2" borderId="73" xfId="0" applyNumberFormat="1" applyFont="1" applyFill="1" applyBorder="1" applyAlignment="1">
      <alignment horizontal="right"/>
    </xf>
    <xf numFmtId="1" fontId="39" fillId="2" borderId="65" xfId="0" applyNumberFormat="1" applyFont="1" applyFill="1" applyBorder="1" applyAlignment="1">
      <alignment horizontal="right"/>
    </xf>
    <xf numFmtId="1" fontId="39" fillId="2" borderId="14" xfId="0" applyNumberFormat="1" applyFont="1" applyFill="1" applyBorder="1" applyAlignment="1">
      <alignment horizontal="right"/>
    </xf>
    <xf numFmtId="1" fontId="22" fillId="2" borderId="3" xfId="0" applyNumberFormat="1" applyFont="1" applyFill="1" applyBorder="1" applyAlignment="1">
      <alignment horizontal="right"/>
    </xf>
    <xf numFmtId="1" fontId="22" fillId="3" borderId="3" xfId="0" applyNumberFormat="1" applyFont="1" applyFill="1" applyBorder="1" applyAlignment="1">
      <alignment horizontal="right"/>
    </xf>
    <xf numFmtId="1" fontId="40" fillId="2" borderId="3" xfId="0" applyNumberFormat="1" applyFont="1" applyFill="1" applyBorder="1" applyAlignment="1">
      <alignment horizontal="right"/>
    </xf>
    <xf numFmtId="1" fontId="39" fillId="2" borderId="3" xfId="0" applyNumberFormat="1" applyFont="1" applyFill="1" applyBorder="1" applyAlignment="1">
      <alignment horizontal="right"/>
    </xf>
    <xf numFmtId="1" fontId="39" fillId="2" borderId="31" xfId="0" applyNumberFormat="1" applyFont="1" applyFill="1" applyBorder="1" applyAlignment="1">
      <alignment horizontal="right"/>
    </xf>
    <xf numFmtId="0" fontId="9" fillId="0" borderId="0" xfId="0" applyFont="1" applyBorder="1"/>
    <xf numFmtId="0" fontId="8" fillId="2" borderId="0" xfId="0" applyFont="1" applyFill="1" applyBorder="1"/>
    <xf numFmtId="0" fontId="15" fillId="2" borderId="43" xfId="0" applyFont="1" applyFill="1" applyBorder="1" applyAlignment="1">
      <alignment horizontal="center" vertical="center" wrapText="1"/>
    </xf>
    <xf numFmtId="0" fontId="19" fillId="6" borderId="0" xfId="8" applyFont="1" applyFill="1" applyAlignment="1"/>
    <xf numFmtId="0" fontId="50" fillId="6" borderId="0" xfId="3" applyFont="1" applyFill="1" applyAlignment="1"/>
    <xf numFmtId="0" fontId="15" fillId="2" borderId="43"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9" fillId="6" borderId="0" xfId="2" applyFont="1" applyFill="1" applyAlignment="1">
      <alignment horizontal="left" wrapText="1"/>
    </xf>
    <xf numFmtId="0" fontId="51" fillId="2" borderId="0" xfId="3" applyFont="1" applyFill="1"/>
    <xf numFmtId="0" fontId="23" fillId="6" borderId="0" xfId="3" applyFill="1" applyAlignment="1">
      <alignment horizontal="left"/>
    </xf>
    <xf numFmtId="0" fontId="51" fillId="6" borderId="0" xfId="3" applyFont="1" applyFill="1" applyAlignment="1">
      <alignment horizontal="left"/>
    </xf>
    <xf numFmtId="0" fontId="24" fillId="0" borderId="0" xfId="0" applyFont="1" applyAlignment="1">
      <alignment vertical="center"/>
    </xf>
    <xf numFmtId="0" fontId="6" fillId="0" borderId="0" xfId="0" applyFont="1" applyAlignment="1">
      <alignment vertical="center"/>
    </xf>
    <xf numFmtId="0" fontId="24" fillId="0" borderId="91" xfId="0" applyFont="1" applyBorder="1" applyAlignment="1">
      <alignment horizontal="center" vertical="center" wrapText="1"/>
    </xf>
    <xf numFmtId="0" fontId="24" fillId="0" borderId="92" xfId="0" applyFont="1" applyBorder="1" applyAlignment="1">
      <alignment horizontal="left" vertical="center" wrapText="1"/>
    </xf>
    <xf numFmtId="0" fontId="34" fillId="0" borderId="93" xfId="0" applyFont="1" applyBorder="1" applyAlignment="1">
      <alignment horizontal="center" vertical="center"/>
    </xf>
    <xf numFmtId="0" fontId="6" fillId="0" borderId="59" xfId="0" applyFont="1" applyBorder="1" applyAlignment="1">
      <alignment horizontal="center" vertical="center" wrapText="1"/>
    </xf>
    <xf numFmtId="0" fontId="6" fillId="0" borderId="3" xfId="0" applyFont="1" applyBorder="1" applyAlignment="1">
      <alignment vertical="center" wrapText="1"/>
    </xf>
    <xf numFmtId="0" fontId="6" fillId="0" borderId="60" xfId="0" applyFont="1" applyBorder="1" applyAlignment="1">
      <alignment horizontal="center" vertical="center"/>
    </xf>
    <xf numFmtId="0" fontId="6" fillId="0" borderId="57" xfId="0" applyFont="1" applyBorder="1" applyAlignment="1">
      <alignment horizontal="center" vertical="center" wrapText="1"/>
    </xf>
    <xf numFmtId="0" fontId="6" fillId="0" borderId="2" xfId="0" applyFont="1" applyBorder="1" applyAlignment="1">
      <alignment vertical="center" wrapText="1"/>
    </xf>
    <xf numFmtId="0" fontId="6" fillId="0" borderId="49" xfId="0" applyFont="1" applyBorder="1" applyAlignment="1">
      <alignment horizontal="center" vertical="center"/>
    </xf>
    <xf numFmtId="0" fontId="6" fillId="0" borderId="94" xfId="0" applyFont="1" applyBorder="1" applyAlignment="1">
      <alignment horizontal="center" vertical="center" wrapText="1"/>
    </xf>
    <xf numFmtId="0" fontId="6" fillId="0" borderId="95" xfId="0" applyFont="1" applyBorder="1" applyAlignment="1">
      <alignment vertical="center" wrapText="1"/>
    </xf>
    <xf numFmtId="0" fontId="6" fillId="0" borderId="96" xfId="0" applyFont="1" applyBorder="1" applyAlignment="1">
      <alignment horizontal="center" vertical="center"/>
    </xf>
    <xf numFmtId="0" fontId="50" fillId="6" borderId="0" xfId="3" applyFont="1" applyFill="1" applyAlignment="1" applyProtection="1"/>
    <xf numFmtId="0" fontId="6" fillId="0" borderId="0" xfId="0" applyFont="1" applyAlignment="1">
      <alignment vertical="center" wrapText="1"/>
    </xf>
    <xf numFmtId="0" fontId="8" fillId="2" borderId="35" xfId="0" applyNumberFormat="1" applyFont="1" applyFill="1" applyBorder="1" applyAlignment="1">
      <alignment horizontal="center" vertical="center"/>
    </xf>
    <xf numFmtId="0" fontId="8" fillId="2" borderId="38" xfId="0" applyNumberFormat="1" applyFont="1" applyFill="1" applyBorder="1" applyAlignment="1">
      <alignment horizontal="center" vertical="center"/>
    </xf>
    <xf numFmtId="0" fontId="8" fillId="2" borderId="43" xfId="0" applyNumberFormat="1" applyFont="1" applyFill="1" applyBorder="1" applyAlignment="1">
      <alignment horizontal="center" vertical="center"/>
    </xf>
    <xf numFmtId="0" fontId="8" fillId="2" borderId="34" xfId="0" applyNumberFormat="1" applyFont="1" applyFill="1" applyBorder="1" applyAlignment="1">
      <alignment horizontal="center" vertical="center"/>
    </xf>
    <xf numFmtId="0" fontId="8" fillId="2" borderId="37" xfId="0" applyNumberFormat="1" applyFont="1" applyFill="1" applyBorder="1" applyAlignment="1">
      <alignment horizontal="center" vertical="center"/>
    </xf>
    <xf numFmtId="0" fontId="8" fillId="2" borderId="42" xfId="0" applyNumberFormat="1" applyFont="1" applyFill="1" applyBorder="1" applyAlignment="1">
      <alignment horizontal="center" vertical="center"/>
    </xf>
    <xf numFmtId="0" fontId="8" fillId="2" borderId="35" xfId="0" applyFont="1" applyFill="1" applyBorder="1" applyAlignment="1">
      <alignment horizontal="center" vertical="center"/>
    </xf>
    <xf numFmtId="0" fontId="8" fillId="2" borderId="38" xfId="0" applyFont="1" applyFill="1" applyBorder="1" applyAlignment="1">
      <alignment horizontal="center" vertical="center"/>
    </xf>
    <xf numFmtId="0" fontId="15" fillId="2" borderId="35" xfId="0" applyNumberFormat="1" applyFont="1" applyFill="1" applyBorder="1" applyAlignment="1">
      <alignment horizontal="center" vertical="center" wrapText="1"/>
    </xf>
    <xf numFmtId="0" fontId="8" fillId="2" borderId="50" xfId="0" applyFont="1" applyFill="1" applyBorder="1" applyAlignment="1">
      <alignment horizontal="center" vertical="center"/>
    </xf>
    <xf numFmtId="0" fontId="15" fillId="2" borderId="35" xfId="0" applyNumberFormat="1" applyFont="1" applyFill="1" applyBorder="1" applyAlignment="1" applyProtection="1">
      <alignment horizontal="center" vertical="center" wrapText="1"/>
      <protection hidden="1"/>
    </xf>
    <xf numFmtId="0" fontId="15" fillId="2" borderId="38" xfId="0" applyNumberFormat="1" applyFont="1" applyFill="1" applyBorder="1" applyAlignment="1" applyProtection="1">
      <alignment horizontal="center" vertical="center" wrapText="1"/>
      <protection hidden="1"/>
    </xf>
    <xf numFmtId="0" fontId="8" fillId="2" borderId="38" xfId="0" applyFont="1" applyFill="1" applyBorder="1" applyAlignment="1">
      <alignment horizontal="center" vertical="center" wrapText="1"/>
    </xf>
    <xf numFmtId="0" fontId="8" fillId="2" borderId="41" xfId="0" applyFont="1" applyFill="1" applyBorder="1" applyAlignment="1">
      <alignment horizontal="center" vertical="center"/>
    </xf>
    <xf numFmtId="0" fontId="8" fillId="2" borderId="83" xfId="0" applyFont="1" applyFill="1" applyBorder="1" applyAlignment="1">
      <alignment horizontal="center" vertical="center"/>
    </xf>
    <xf numFmtId="0" fontId="15" fillId="2" borderId="38" xfId="0" applyNumberFormat="1" applyFont="1" applyFill="1" applyBorder="1" applyAlignment="1">
      <alignment horizontal="center" vertical="center" wrapText="1"/>
    </xf>
    <xf numFmtId="0" fontId="8" fillId="2" borderId="51" xfId="0" applyFont="1" applyFill="1" applyBorder="1" applyAlignment="1">
      <alignment horizontal="center" vertical="center"/>
    </xf>
    <xf numFmtId="0" fontId="15" fillId="2" borderId="35" xfId="0" applyNumberFormat="1" applyFont="1" applyFill="1" applyBorder="1" applyAlignment="1">
      <alignment horizontal="center" vertical="center"/>
    </xf>
    <xf numFmtId="0" fontId="15" fillId="2" borderId="50" xfId="0" applyNumberFormat="1" applyFont="1" applyFill="1" applyBorder="1" applyAlignment="1">
      <alignment horizontal="center" vertical="center"/>
    </xf>
    <xf numFmtId="0" fontId="8" fillId="2" borderId="4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63" xfId="0" applyFont="1" applyFill="1" applyBorder="1" applyAlignment="1">
      <alignment horizontal="center" vertical="center"/>
    </xf>
    <xf numFmtId="0" fontId="8" fillId="2" borderId="64" xfId="0" applyFont="1" applyFill="1" applyBorder="1" applyAlignment="1">
      <alignment horizontal="center" vertical="center"/>
    </xf>
    <xf numFmtId="0" fontId="8" fillId="2" borderId="65" xfId="0" applyFont="1" applyFill="1" applyBorder="1" applyAlignment="1">
      <alignment horizontal="center" vertical="center"/>
    </xf>
    <xf numFmtId="0" fontId="8" fillId="2" borderId="66" xfId="0" applyFont="1" applyFill="1" applyBorder="1" applyAlignment="1">
      <alignment horizontal="center" vertical="center"/>
    </xf>
    <xf numFmtId="0" fontId="8" fillId="2" borderId="67" xfId="0" applyFont="1" applyFill="1" applyBorder="1" applyAlignment="1">
      <alignment horizontal="center" vertical="center"/>
    </xf>
    <xf numFmtId="0" fontId="8" fillId="2" borderId="68"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69"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70"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51"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5" xfId="0" applyFont="1" applyFill="1" applyBorder="1" applyAlignment="1">
      <alignment horizontal="center"/>
    </xf>
    <xf numFmtId="0" fontId="15" fillId="2" borderId="50" xfId="0" applyFont="1" applyFill="1" applyBorder="1" applyAlignment="1">
      <alignment horizontal="center"/>
    </xf>
    <xf numFmtId="0" fontId="15" fillId="2" borderId="38"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8" fillId="2" borderId="88" xfId="0" applyFont="1" applyFill="1" applyBorder="1" applyAlignment="1">
      <alignment horizontal="center" vertical="center" wrapText="1"/>
    </xf>
    <xf numFmtId="0" fontId="8" fillId="2" borderId="90"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70" xfId="0" applyFont="1" applyFill="1" applyBorder="1" applyAlignment="1">
      <alignment horizontal="center" vertical="center" wrapText="1"/>
    </xf>
    <xf numFmtId="0" fontId="15" fillId="2" borderId="50" xfId="0" applyFont="1" applyFill="1" applyBorder="1" applyAlignment="1">
      <alignment horizontal="center" vertical="center"/>
    </xf>
    <xf numFmtId="0" fontId="8" fillId="2" borderId="41" xfId="0" applyFont="1" applyFill="1" applyBorder="1" applyAlignment="1">
      <alignment horizontal="center" vertical="center" wrapText="1"/>
    </xf>
    <xf numFmtId="0" fontId="8" fillId="2" borderId="84" xfId="0" applyFont="1" applyFill="1" applyBorder="1" applyAlignment="1">
      <alignment horizontal="center" vertical="center" wrapText="1"/>
    </xf>
    <xf numFmtId="0" fontId="8" fillId="2" borderId="85" xfId="0" applyFont="1" applyFill="1" applyBorder="1" applyAlignment="1">
      <alignment horizontal="center" vertical="center" wrapText="1"/>
    </xf>
    <xf numFmtId="0" fontId="15" fillId="2" borderId="41" xfId="0" applyFont="1" applyFill="1" applyBorder="1" applyAlignment="1">
      <alignment horizontal="center" vertical="center"/>
    </xf>
    <xf numFmtId="0" fontId="15" fillId="2" borderId="84" xfId="0" applyFont="1" applyFill="1" applyBorder="1" applyAlignment="1">
      <alignment horizontal="center" vertical="center"/>
    </xf>
    <xf numFmtId="0" fontId="15" fillId="2" borderId="85" xfId="0" applyFont="1" applyFill="1" applyBorder="1" applyAlignment="1">
      <alignment horizontal="center" vertical="center"/>
    </xf>
    <xf numFmtId="0" fontId="15" fillId="2" borderId="41" xfId="0" applyFont="1" applyFill="1" applyBorder="1" applyAlignment="1">
      <alignment horizontal="center" vertical="center" wrapText="1"/>
    </xf>
    <xf numFmtId="0" fontId="15" fillId="2" borderId="85" xfId="0" applyFont="1" applyFill="1" applyBorder="1" applyAlignment="1">
      <alignment horizontal="center" vertical="center" wrapText="1"/>
    </xf>
    <xf numFmtId="0" fontId="15" fillId="2" borderId="88" xfId="0" applyFont="1" applyFill="1" applyBorder="1" applyAlignment="1">
      <alignment horizontal="center" vertical="center" wrapText="1"/>
    </xf>
    <xf numFmtId="0" fontId="15" fillId="2" borderId="90"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70" xfId="0" applyFont="1" applyFill="1" applyBorder="1" applyAlignment="1">
      <alignment horizontal="center" vertical="center" wrapText="1"/>
    </xf>
    <xf numFmtId="0" fontId="15" fillId="2" borderId="89"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1" xfId="0" applyNumberFormat="1" applyFont="1" applyFill="1" applyBorder="1" applyAlignment="1">
      <alignment horizontal="center" vertical="center" wrapText="1"/>
    </xf>
    <xf numFmtId="0" fontId="15" fillId="2" borderId="84" xfId="0" applyNumberFormat="1" applyFont="1" applyFill="1" applyBorder="1" applyAlignment="1">
      <alignment horizontal="center" vertical="center" wrapText="1"/>
    </xf>
    <xf numFmtId="0" fontId="15" fillId="2" borderId="85" xfId="0" applyNumberFormat="1" applyFont="1" applyFill="1" applyBorder="1" applyAlignment="1">
      <alignment horizontal="center" vertical="center" wrapText="1"/>
    </xf>
    <xf numFmtId="0" fontId="15" fillId="2" borderId="86" xfId="0" applyFont="1" applyFill="1" applyBorder="1" applyAlignment="1">
      <alignment horizontal="center" vertical="center" wrapText="1"/>
    </xf>
    <xf numFmtId="0" fontId="15" fillId="2" borderId="87"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4" fillId="0" borderId="23" xfId="0" applyFont="1" applyBorder="1" applyAlignment="1">
      <alignment horizontal="center"/>
    </xf>
    <xf numFmtId="0" fontId="14" fillId="0" borderId="1" xfId="0" applyFont="1" applyBorder="1" applyAlignment="1">
      <alignment horizontal="center"/>
    </xf>
  </cellXfs>
  <cellStyles count="9">
    <cellStyle name="Hyperlink" xfId="3" builtinId="8"/>
    <cellStyle name="Hyperlink 2" xfId="7"/>
    <cellStyle name="Hyperlink_SFR34_2009Final" xfId="6"/>
    <cellStyle name="Normal" xfId="0" builtinId="0"/>
    <cellStyle name="Normal 2" xfId="1"/>
    <cellStyle name="Normal 2 2" xfId="2"/>
    <cellStyle name="Normal 2 2 2" xfId="8"/>
    <cellStyle name="Normal 2 2 3" xfId="4"/>
    <cellStyle name="Normal 4" xfId="5"/>
  </cellStyles>
  <dxfs count="0"/>
  <tableStyles count="0" defaultTableStyle="TableStyleMedium2" defaultPivotStyle="PivotStyleLight16"/>
  <colors>
    <mruColors>
      <color rgb="FF8A2529"/>
      <color rgb="FF336C41"/>
      <color rgb="FF7095AC"/>
      <color rgb="FF104F75"/>
      <color rgb="FF9FB9C8"/>
      <color rgb="FFCFDC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Barrier!$B$12</c:f>
          <c:strCache>
            <c:ptCount val="1"/>
            <c:pt idx="0">
              <c:v>Chart Data Title
(Source:)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Barrier!$C$13</c:f>
              <c:strCache>
                <c:ptCount val="1"/>
                <c:pt idx="0">
                  <c:v>#REF!</c:v>
                </c:pt>
              </c:strCache>
            </c:strRef>
          </c:tx>
          <c:spPr>
            <a:solidFill>
              <a:srgbClr val="104F75"/>
            </a:solidFill>
            <a:ln>
              <a:noFill/>
            </a:ln>
            <a:effectLst/>
          </c:spPr>
          <c:invertIfNegative val="0"/>
          <c:cat>
            <c:strRef>
              <c:f>Barrier!$D$12:$F$12</c:f>
              <c:strCache>
                <c:ptCount val="3"/>
                <c:pt idx="0">
                  <c:v>Variable name 1</c:v>
                </c:pt>
                <c:pt idx="1">
                  <c:v>Variable name 2</c:v>
                </c:pt>
                <c:pt idx="2">
                  <c:v>Variable name 3</c:v>
                </c:pt>
              </c:strCache>
            </c:strRef>
          </c:cat>
          <c:val>
            <c:numRef>
              <c:f>Barrier!$D$13:$F$13</c:f>
              <c:numCache>
                <c:formatCode>0.0%</c:formatCode>
                <c:ptCount val="3"/>
                <c:pt idx="0">
                  <c:v>0</c:v>
                </c:pt>
                <c:pt idx="1">
                  <c:v>0</c:v>
                </c:pt>
                <c:pt idx="2">
                  <c:v>0</c:v>
                </c:pt>
              </c:numCache>
            </c:numRef>
          </c:val>
          <c:extLst>
            <c:ext xmlns:c16="http://schemas.microsoft.com/office/drawing/2014/chart" uri="{C3380CC4-5D6E-409C-BE32-E72D297353CC}">
              <c16:uniqueId val="{00000000-B6B9-437A-B0C7-8AA29D0DD7D7}"/>
            </c:ext>
          </c:extLst>
        </c:ser>
        <c:ser>
          <c:idx val="1"/>
          <c:order val="1"/>
          <c:tx>
            <c:strRef>
              <c:f>Barrier!$C$14</c:f>
              <c:strCache>
                <c:ptCount val="1"/>
                <c:pt idx="0">
                  <c:v>#REF!</c:v>
                </c:pt>
              </c:strCache>
            </c:strRef>
          </c:tx>
          <c:spPr>
            <a:solidFill>
              <a:srgbClr val="9FB9C8"/>
            </a:solidFill>
            <a:ln>
              <a:noFill/>
            </a:ln>
            <a:effectLst/>
          </c:spPr>
          <c:invertIfNegative val="0"/>
          <c:cat>
            <c:strRef>
              <c:f>Barrier!$D$12:$F$12</c:f>
              <c:strCache>
                <c:ptCount val="3"/>
                <c:pt idx="0">
                  <c:v>Variable name 1</c:v>
                </c:pt>
                <c:pt idx="1">
                  <c:v>Variable name 2</c:v>
                </c:pt>
                <c:pt idx="2">
                  <c:v>Variable name 3</c:v>
                </c:pt>
              </c:strCache>
            </c:strRef>
          </c:cat>
          <c:val>
            <c:numRef>
              <c:f>Barrier!$D$14:$F$14</c:f>
              <c:numCache>
                <c:formatCode>0.0%</c:formatCode>
                <c:ptCount val="3"/>
                <c:pt idx="0">
                  <c:v>0</c:v>
                </c:pt>
                <c:pt idx="1">
                  <c:v>0</c:v>
                </c:pt>
                <c:pt idx="2">
                  <c:v>0</c:v>
                </c:pt>
              </c:numCache>
            </c:numRef>
          </c:val>
          <c:extLst>
            <c:ext xmlns:c16="http://schemas.microsoft.com/office/drawing/2014/chart" uri="{C3380CC4-5D6E-409C-BE32-E72D297353CC}">
              <c16:uniqueId val="{00000001-B6B9-437A-B0C7-8AA29D0DD7D7}"/>
            </c:ext>
          </c:extLst>
        </c:ser>
        <c:ser>
          <c:idx val="2"/>
          <c:order val="2"/>
          <c:tx>
            <c:strRef>
              <c:f>Barrier!$C$15</c:f>
              <c:strCache>
                <c:ptCount val="1"/>
                <c:pt idx="0">
                  <c:v>#REF!</c:v>
                </c:pt>
              </c:strCache>
            </c:strRef>
          </c:tx>
          <c:spPr>
            <a:solidFill>
              <a:schemeClr val="bg1">
                <a:lumMod val="50000"/>
              </a:schemeClr>
            </a:solidFill>
            <a:ln>
              <a:noFill/>
            </a:ln>
            <a:effectLst/>
          </c:spPr>
          <c:invertIfNegative val="0"/>
          <c:cat>
            <c:strRef>
              <c:f>Barrier!$D$12:$F$12</c:f>
              <c:strCache>
                <c:ptCount val="3"/>
                <c:pt idx="0">
                  <c:v>Variable name 1</c:v>
                </c:pt>
                <c:pt idx="1">
                  <c:v>Variable name 2</c:v>
                </c:pt>
                <c:pt idx="2">
                  <c:v>Variable name 3</c:v>
                </c:pt>
              </c:strCache>
            </c:strRef>
          </c:cat>
          <c:val>
            <c:numRef>
              <c:f>Barrier!$D$15:$F$15</c:f>
              <c:numCache>
                <c:formatCode>0.0%</c:formatCode>
                <c:ptCount val="3"/>
                <c:pt idx="0">
                  <c:v>0</c:v>
                </c:pt>
                <c:pt idx="1">
                  <c:v>0</c:v>
                </c:pt>
                <c:pt idx="2">
                  <c:v>0</c:v>
                </c:pt>
              </c:numCache>
            </c:numRef>
          </c:val>
          <c:extLst>
            <c:ext xmlns:c16="http://schemas.microsoft.com/office/drawing/2014/chart" uri="{C3380CC4-5D6E-409C-BE32-E72D297353CC}">
              <c16:uniqueId val="{00000007-B6B9-437A-B0C7-8AA29D0DD7D7}"/>
            </c:ext>
          </c:extLst>
        </c:ser>
        <c:dLbls>
          <c:showLegendKey val="0"/>
          <c:showVal val="0"/>
          <c:showCatName val="0"/>
          <c:showSerName val="0"/>
          <c:showPercent val="0"/>
          <c:showBubbleSize val="0"/>
        </c:dLbls>
        <c:gapWidth val="150"/>
        <c:axId val="714147976"/>
        <c:axId val="714154208"/>
      </c:barChart>
      <c:scatterChart>
        <c:scatterStyle val="lineMarker"/>
        <c:varyColors val="0"/>
        <c:ser>
          <c:idx val="3"/>
          <c:order val="3"/>
          <c:tx>
            <c:strRef>
              <c:f>Barrier!$C$16</c:f>
              <c:strCache>
                <c:ptCount val="1"/>
                <c:pt idx="0">
                  <c:v>Variable name 1 : LAD Lower Sextile</c:v>
                </c:pt>
              </c:strCache>
            </c:strRef>
          </c:tx>
          <c:spPr>
            <a:ln w="28575" cap="rnd">
              <a:solidFill>
                <a:srgbClr val="8A2529"/>
              </a:solidFill>
              <a:round/>
            </a:ln>
            <a:effectLst/>
          </c:spPr>
          <c:marker>
            <c:symbol val="none"/>
          </c:marker>
          <c:xVal>
            <c:strRef>
              <c:f>Barrier!$D$12:$F$12</c:f>
              <c:strCache>
                <c:ptCount val="3"/>
                <c:pt idx="0">
                  <c:v>Variable name 1</c:v>
                </c:pt>
                <c:pt idx="1">
                  <c:v>Variable name 2</c:v>
                </c:pt>
                <c:pt idx="2">
                  <c:v>Variable name 3</c:v>
                </c:pt>
              </c:strCache>
            </c:strRef>
          </c:xVal>
          <c:yVal>
            <c:numRef>
              <c:f>Barrier!$D$16:$F$16</c:f>
              <c:numCache>
                <c:formatCode>General</c:formatCode>
                <c:ptCount val="3"/>
                <c:pt idx="0" formatCode="0.0%">
                  <c:v>#N/A</c:v>
                </c:pt>
                <c:pt idx="1">
                  <c:v>#N/A</c:v>
                </c:pt>
                <c:pt idx="2">
                  <c:v>#N/A</c:v>
                </c:pt>
              </c:numCache>
            </c:numRef>
          </c:yVal>
          <c:smooth val="0"/>
          <c:extLst>
            <c:ext xmlns:c16="http://schemas.microsoft.com/office/drawing/2014/chart" uri="{C3380CC4-5D6E-409C-BE32-E72D297353CC}">
              <c16:uniqueId val="{00000000-E847-4A96-9DA6-258A42772BD9}"/>
            </c:ext>
          </c:extLst>
        </c:ser>
        <c:ser>
          <c:idx val="4"/>
          <c:order val="4"/>
          <c:tx>
            <c:strRef>
              <c:f>Barrier!$C$17</c:f>
              <c:strCache>
                <c:ptCount val="1"/>
                <c:pt idx="0">
                  <c:v>Variable name 1 : LAD Upper Sextile</c:v>
                </c:pt>
              </c:strCache>
            </c:strRef>
          </c:tx>
          <c:spPr>
            <a:ln w="28575" cap="rnd">
              <a:solidFill>
                <a:srgbClr val="336C41"/>
              </a:solidFill>
              <a:round/>
            </a:ln>
            <a:effectLst/>
          </c:spPr>
          <c:marker>
            <c:symbol val="none"/>
          </c:marker>
          <c:xVal>
            <c:strRef>
              <c:f>Barrier!$D$12:$F$12</c:f>
              <c:strCache>
                <c:ptCount val="3"/>
                <c:pt idx="0">
                  <c:v>Variable name 1</c:v>
                </c:pt>
                <c:pt idx="1">
                  <c:v>Variable name 2</c:v>
                </c:pt>
                <c:pt idx="2">
                  <c:v>Variable name 3</c:v>
                </c:pt>
              </c:strCache>
            </c:strRef>
          </c:xVal>
          <c:yVal>
            <c:numRef>
              <c:f>Barrier!$D$17:$F$17</c:f>
              <c:numCache>
                <c:formatCode>General</c:formatCode>
                <c:ptCount val="3"/>
                <c:pt idx="0" formatCode="0.0%">
                  <c:v>#N/A</c:v>
                </c:pt>
                <c:pt idx="1">
                  <c:v>#N/A</c:v>
                </c:pt>
                <c:pt idx="2">
                  <c:v>#N/A</c:v>
                </c:pt>
              </c:numCache>
            </c:numRef>
          </c:yVal>
          <c:smooth val="0"/>
          <c:extLst>
            <c:ext xmlns:c16="http://schemas.microsoft.com/office/drawing/2014/chart" uri="{C3380CC4-5D6E-409C-BE32-E72D297353CC}">
              <c16:uniqueId val="{00000001-E847-4A96-9DA6-258A42772BD9}"/>
            </c:ext>
          </c:extLst>
        </c:ser>
        <c:dLbls>
          <c:showLegendKey val="0"/>
          <c:showVal val="0"/>
          <c:showCatName val="0"/>
          <c:showSerName val="0"/>
          <c:showPercent val="0"/>
          <c:showBubbleSize val="0"/>
        </c:dLbls>
        <c:axId val="571714344"/>
        <c:axId val="571716312"/>
      </c:scatterChart>
      <c:catAx>
        <c:axId val="714147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714154208"/>
        <c:crosses val="autoZero"/>
        <c:auto val="1"/>
        <c:lblAlgn val="ctr"/>
        <c:lblOffset val="100"/>
        <c:noMultiLvlLbl val="0"/>
      </c:catAx>
      <c:valAx>
        <c:axId val="7141542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714147976"/>
        <c:crosses val="autoZero"/>
        <c:crossBetween val="between"/>
      </c:valAx>
      <c:valAx>
        <c:axId val="571716312"/>
        <c:scaling>
          <c:orientation val="minMax"/>
        </c:scaling>
        <c:delete val="1"/>
        <c:axPos val="r"/>
        <c:numFmt formatCode="0.0%" sourceLinked="1"/>
        <c:majorTickMark val="out"/>
        <c:minorTickMark val="none"/>
        <c:tickLblPos val="nextTo"/>
        <c:crossAx val="571714344"/>
        <c:crosses val="max"/>
        <c:crossBetween val="midCat"/>
      </c:valAx>
      <c:valAx>
        <c:axId val="571714344"/>
        <c:scaling>
          <c:orientation val="minMax"/>
        </c:scaling>
        <c:delete val="1"/>
        <c:axPos val="t"/>
        <c:numFmt formatCode="General" sourceLinked="1"/>
        <c:majorTickMark val="out"/>
        <c:minorTickMark val="none"/>
        <c:tickLblPos val="nextTo"/>
        <c:crossAx val="571716312"/>
        <c:crosses val="max"/>
        <c:crossBetween val="midCat"/>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542925</xdr:colOff>
      <xdr:row>5</xdr:row>
      <xdr:rowOff>57150</xdr:rowOff>
    </xdr:to>
    <xdr:pic>
      <xdr:nvPicPr>
        <xdr:cNvPr id="2" name="Picture 1" descr="Department for Education" title="Logo"/>
        <xdr:cNvPicPr/>
      </xdr:nvPicPr>
      <xdr:blipFill rotWithShape="1">
        <a:blip xmlns:r="http://schemas.openxmlformats.org/officeDocument/2006/relationships" r:embed="rId1"/>
        <a:srcRect r="39323" b="20682"/>
        <a:stretch/>
      </xdr:blipFill>
      <xdr:spPr bwMode="auto">
        <a:xfrm>
          <a:off x="0" y="0"/>
          <a:ext cx="1381125" cy="85725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561974</xdr:colOff>
      <xdr:row>2</xdr:row>
      <xdr:rowOff>101600</xdr:rowOff>
    </xdr:from>
    <xdr:to>
      <xdr:col>25</xdr:col>
      <xdr:colOff>539750</xdr:colOff>
      <xdr:row>22</xdr:row>
      <xdr:rowOff>82550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P\SWAUP2\Demography\BWRM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MP\SWAUP2\Demography\BWRM5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onnetapp01\asddata\AnalysisandResearch\3.%20Projects\2017%20Projects\Opportunity%20Areas\02%20Achieving%20Excellence%20Areas\OA%20Indicators\OA%20Indicator%20Data\1_20160622_OAEYBarrierData_March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EAM2\!DEMOGRA\DME7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EAM2\!DEMOGRA\DME7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onnetapp01\asddata\AnalysisandResearch\3.%20Projects\2017%20Projects\Opportunity%20Areas\02%20Achieving%20Excellence%20Areas\OA%20Indicators\Overall%20Indicators\Archive\indicators_v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LAD Selection Sheet"/>
      <sheetName val="1_EarlyYearsBarrier_1"/>
      <sheetName val="1_EarlyYearsBarrier_2"/>
      <sheetName val="AllAreaList_EYFSP_ELGs"/>
      <sheetName val="1_EarlyYearsBarrier_TakeUp"/>
      <sheetName val="AllAreaList_EY_GLD_APS_Ofst_Tup"/>
      <sheetName val="ComparisonSheet"/>
      <sheetName val="AreaList"/>
      <sheetName val="3a_SchoolAttainmentBarrier"/>
      <sheetName val="3b_SchoolQualityBarrier"/>
      <sheetName val="LADtoLAtoRegtoNatLookup"/>
      <sheetName val="OA List"/>
    </sheetNames>
    <sheetDataSet>
      <sheetData sheetId="0"/>
      <sheetData sheetId="1"/>
      <sheetData sheetId="2"/>
      <sheetData sheetId="3">
        <row r="11">
          <cell r="AV11" t="str">
            <v>Listening and attention</v>
          </cell>
        </row>
        <row r="12">
          <cell r="AV12" t="str">
            <v>Understanding</v>
          </cell>
        </row>
        <row r="13">
          <cell r="AV13" t="str">
            <v>Speaking</v>
          </cell>
        </row>
        <row r="14">
          <cell r="AV14" t="str">
            <v>Moving and handling</v>
          </cell>
        </row>
        <row r="15">
          <cell r="AV15" t="str">
            <v>Health and self-care</v>
          </cell>
        </row>
        <row r="16">
          <cell r="AV16" t="str">
            <v>Self-confidence and self-awareness</v>
          </cell>
        </row>
        <row r="17">
          <cell r="AV17" t="str">
            <v>Managing feelings and behaviour</v>
          </cell>
        </row>
        <row r="18">
          <cell r="AV18" t="str">
            <v>Making relationships</v>
          </cell>
        </row>
        <row r="19">
          <cell r="AV19" t="str">
            <v>Reading</v>
          </cell>
        </row>
        <row r="20">
          <cell r="AV20" t="str">
            <v>Writing</v>
          </cell>
        </row>
        <row r="21">
          <cell r="AV21" t="str">
            <v>Numbers</v>
          </cell>
        </row>
        <row r="22">
          <cell r="AV22" t="str">
            <v>Shape, space and measures</v>
          </cell>
        </row>
        <row r="23">
          <cell r="AV23" t="str">
            <v>People and communities</v>
          </cell>
        </row>
        <row r="24">
          <cell r="AV24" t="str">
            <v>The world</v>
          </cell>
        </row>
        <row r="25">
          <cell r="AV25" t="str">
            <v>Technology</v>
          </cell>
        </row>
        <row r="26">
          <cell r="AV26" t="str">
            <v>Exploring and using media and materials</v>
          </cell>
        </row>
        <row r="27">
          <cell r="AV27" t="str">
            <v>Being imaginative</v>
          </cell>
        </row>
      </sheetData>
      <sheetData sheetId="4"/>
      <sheetData sheetId="5"/>
      <sheetData sheetId="6"/>
      <sheetData sheetId="7"/>
      <sheetData sheetId="8">
        <row r="6">
          <cell r="A6" t="str">
            <v>16 Area Code</v>
          </cell>
          <cell r="D6" t="str">
            <v>16 Area Name</v>
          </cell>
        </row>
        <row r="7">
          <cell r="A7" t="str">
            <v>E92000001_ls</v>
          </cell>
          <cell r="D7" t="str">
            <v>LAD Lower Sextile</v>
          </cell>
        </row>
        <row r="8">
          <cell r="A8" t="str">
            <v>E92000001_us</v>
          </cell>
          <cell r="D8" t="str">
            <v>LAD Upper Sextile</v>
          </cell>
          <cell r="L8" t="str">
            <v>Indicator List</v>
          </cell>
          <cell r="M8" t="str">
            <v>Data Sheet</v>
          </cell>
          <cell r="N8" t="str">
            <v>Data Area</v>
          </cell>
          <cell r="O8" t="str">
            <v>Area Reference Column</v>
          </cell>
          <cell r="P8" t="str">
            <v>Data Heading Row</v>
          </cell>
        </row>
        <row r="9">
          <cell r="A9" t="str">
            <v>E09000001</v>
          </cell>
          <cell r="D9" t="str">
            <v>City of London</v>
          </cell>
          <cell r="L9" t="str">
            <v>Percentage of 'FSM eligible pupils' achieving a good level of development</v>
          </cell>
          <cell r="M9" t="str">
            <v>AllAreaList_EY_GLD_ExpLev!</v>
          </cell>
          <cell r="N9" t="str">
            <v>$A:$CZ</v>
          </cell>
          <cell r="O9" t="str">
            <v>$A:$A</v>
          </cell>
          <cell r="P9" t="str">
            <v>$6:$6</v>
          </cell>
        </row>
        <row r="10">
          <cell r="A10" t="str">
            <v>E09000002</v>
          </cell>
          <cell r="D10" t="str">
            <v>Barking and Dagenham</v>
          </cell>
          <cell r="L10" t="str">
            <v>Percentage of 'all other pupils' achieving a good level of development</v>
          </cell>
          <cell r="M10" t="str">
            <v>AllAreaList_EY_GLD_ExpLev!</v>
          </cell>
          <cell r="N10" t="str">
            <v>$A:$CZ</v>
          </cell>
          <cell r="O10" t="str">
            <v>$A:$A</v>
          </cell>
          <cell r="P10" t="str">
            <v>$6:$6</v>
          </cell>
        </row>
        <row r="11">
          <cell r="A11" t="str">
            <v>E09000003</v>
          </cell>
          <cell r="D11" t="str">
            <v>Barnet</v>
          </cell>
          <cell r="L11" t="str">
            <v>Percentage of 'all pupils' achieving a good level of development</v>
          </cell>
          <cell r="M11" t="str">
            <v>AllAreaList_EY_GLD_ExpLev!</v>
          </cell>
          <cell r="N11" t="str">
            <v>$A:$CZ</v>
          </cell>
          <cell r="O11" t="str">
            <v>$A:$A</v>
          </cell>
          <cell r="P11" t="str">
            <v>$6:$6</v>
          </cell>
        </row>
        <row r="12">
          <cell r="A12" t="str">
            <v>E09000004</v>
          </cell>
          <cell r="D12" t="str">
            <v>Bexley</v>
          </cell>
          <cell r="L12" t="str">
            <v>Percentage of 'FSM eligible pupils' achieving at least the expected level</v>
          </cell>
          <cell r="M12" t="str">
            <v>AllAreaList_EY_GLD_ExpLev!</v>
          </cell>
          <cell r="N12" t="str">
            <v>$A:$CZ</v>
          </cell>
          <cell r="O12" t="str">
            <v>$A:$A</v>
          </cell>
          <cell r="P12" t="str">
            <v>$6:$6</v>
          </cell>
        </row>
        <row r="13">
          <cell r="A13" t="str">
            <v>E09000005</v>
          </cell>
          <cell r="D13" t="str">
            <v>Brent</v>
          </cell>
          <cell r="L13" t="str">
            <v>Percentage of 'all other pupils' achieving at least the expected level</v>
          </cell>
          <cell r="M13" t="str">
            <v>AllAreaList_EY_GLD_ExpLev!</v>
          </cell>
          <cell r="N13" t="str">
            <v>$A:$CZ</v>
          </cell>
          <cell r="O13" t="str">
            <v>$A:$A</v>
          </cell>
          <cell r="P13" t="str">
            <v>$6:$6</v>
          </cell>
        </row>
        <row r="14">
          <cell r="A14" t="str">
            <v>E09000006</v>
          </cell>
          <cell r="D14" t="str">
            <v>Bromley</v>
          </cell>
          <cell r="L14" t="str">
            <v>Percentage of 'all pupils' achieving at least the expected level</v>
          </cell>
          <cell r="M14" t="str">
            <v>AllAreaList_EY_GLD_ExpLev!</v>
          </cell>
          <cell r="N14" t="str">
            <v>$A:$CZ</v>
          </cell>
          <cell r="O14" t="str">
            <v>$A:$A</v>
          </cell>
          <cell r="P14" t="str">
            <v>$6:$6</v>
          </cell>
        </row>
        <row r="15">
          <cell r="A15" t="str">
            <v>E09000007</v>
          </cell>
          <cell r="D15" t="str">
            <v>Camden</v>
          </cell>
          <cell r="L15" t="str">
            <v>Average point point score of FSM eligible pupils</v>
          </cell>
          <cell r="M15" t="str">
            <v>AllAreaList_EY_APS_by_FSM!</v>
          </cell>
          <cell r="N15" t="str">
            <v>$A:$CZ</v>
          </cell>
          <cell r="O15" t="str">
            <v>$A:$A</v>
          </cell>
          <cell r="P15" t="str">
            <v>$6:$6</v>
          </cell>
        </row>
        <row r="16">
          <cell r="A16" t="str">
            <v>E09000008</v>
          </cell>
          <cell r="D16" t="str">
            <v>Croydon</v>
          </cell>
          <cell r="L16" t="str">
            <v>Average point score of all other pupils</v>
          </cell>
          <cell r="M16" t="str">
            <v>AllAreaList_EY_APS_by_FSM!</v>
          </cell>
          <cell r="N16" t="str">
            <v>$A:$CZ</v>
          </cell>
          <cell r="O16" t="str">
            <v>$A:$A</v>
          </cell>
          <cell r="P16" t="str">
            <v>$6:$6</v>
          </cell>
        </row>
        <row r="17">
          <cell r="A17" t="str">
            <v>E09000009</v>
          </cell>
          <cell r="D17" t="str">
            <v>Ealing</v>
          </cell>
          <cell r="L17" t="str">
            <v>Average point score of all pupils</v>
          </cell>
          <cell r="M17" t="str">
            <v>AllAreaList_EY_APS_by_FSM!</v>
          </cell>
          <cell r="N17" t="str">
            <v>$A:$CZ</v>
          </cell>
          <cell r="O17" t="str">
            <v>$A:$A</v>
          </cell>
          <cell r="P17" t="str">
            <v>$6:$6</v>
          </cell>
        </row>
        <row r="18">
          <cell r="A18" t="str">
            <v>E09000010</v>
          </cell>
          <cell r="D18" t="str">
            <v>Enfield</v>
          </cell>
          <cell r="L18" t="str">
            <v>Percentage of all pupils at an EY provider rated Outstanding</v>
          </cell>
          <cell r="M18" t="str">
            <v>AllAreaList_EY_2yo_ofsted_EYPP!</v>
          </cell>
          <cell r="N18" t="str">
            <v>$A:$CZ</v>
          </cell>
          <cell r="O18" t="str">
            <v>$A:$A</v>
          </cell>
          <cell r="P18" t="str">
            <v>$6:$6</v>
          </cell>
        </row>
        <row r="19">
          <cell r="A19" t="str">
            <v>E08000024</v>
          </cell>
          <cell r="D19" t="str">
            <v>Sunderland</v>
          </cell>
          <cell r="L19" t="str">
            <v>Percentage of all pupils at an EY provider rated Good</v>
          </cell>
          <cell r="M19" t="str">
            <v>AllAreaList_EY_2yo_ofsted_EYPP!</v>
          </cell>
          <cell r="N19" t="str">
            <v>$A:$CZ</v>
          </cell>
          <cell r="O19" t="str">
            <v>$A:$A</v>
          </cell>
          <cell r="P19" t="str">
            <v>$6:$6</v>
          </cell>
        </row>
        <row r="20">
          <cell r="A20" t="str">
            <v>E09000011</v>
          </cell>
          <cell r="D20" t="str">
            <v>Greenwich</v>
          </cell>
          <cell r="L20" t="str">
            <v>Percentage of all pupils at an EY provider rated Requires Improvement</v>
          </cell>
          <cell r="M20" t="str">
            <v>AllAreaList_EY_2yo_ofsted_EYPP!</v>
          </cell>
          <cell r="N20" t="str">
            <v>$A:$CZ</v>
          </cell>
          <cell r="O20" t="str">
            <v>$A:$A</v>
          </cell>
          <cell r="P20" t="str">
            <v>$6:$6</v>
          </cell>
        </row>
        <row r="21">
          <cell r="A21" t="str">
            <v>E09000012</v>
          </cell>
          <cell r="D21" t="str">
            <v>Hackney</v>
          </cell>
          <cell r="L21" t="str">
            <v>Percentage of all pupils at an EY provider rated Inadequate</v>
          </cell>
          <cell r="M21" t="str">
            <v>AllAreaList_EY_2yo_ofsted_EYPP!</v>
          </cell>
          <cell r="N21" t="str">
            <v>$A:$CZ</v>
          </cell>
          <cell r="O21" t="str">
            <v>$A:$A</v>
          </cell>
          <cell r="P21" t="str">
            <v>$6:$6</v>
          </cell>
        </row>
        <row r="22">
          <cell r="A22" t="str">
            <v>E08000025</v>
          </cell>
          <cell r="D22" t="str">
            <v>Birmingham</v>
          </cell>
          <cell r="L22" t="str">
            <v>Percentage of all pupils at a EY provider rated Good or Outstanding</v>
          </cell>
          <cell r="M22" t="str">
            <v>AllAreaList_EY_3_4_ofsted_EYPP!</v>
          </cell>
          <cell r="N22" t="str">
            <v>$A:$CZ</v>
          </cell>
          <cell r="O22" t="str">
            <v>$A:$A</v>
          </cell>
          <cell r="P22" t="str">
            <v>$6:$6</v>
          </cell>
        </row>
        <row r="23">
          <cell r="A23" t="str">
            <v>E07000243</v>
          </cell>
          <cell r="D23" t="str">
            <v>Stevenage</v>
          </cell>
          <cell r="L23" t="str">
            <v>Percentage of EYPP eligible pupils at a EY provider rated Good or Outstanding</v>
          </cell>
          <cell r="M23" t="str">
            <v>AllAreaList_EY_3_4_ofsted_EYPP!</v>
          </cell>
          <cell r="N23" t="str">
            <v>$A:$CZ</v>
          </cell>
          <cell r="O23" t="str">
            <v>$A:$A</v>
          </cell>
          <cell r="P23" t="str">
            <v>$6:$6</v>
          </cell>
        </row>
        <row r="24">
          <cell r="A24" t="str">
            <v>E08000026</v>
          </cell>
          <cell r="D24" t="str">
            <v>Coventry</v>
          </cell>
          <cell r="L24" t="str">
            <v>Percentage of all pupils at a EY provider rated Outstanding</v>
          </cell>
          <cell r="M24" t="str">
            <v>AllAreaList_EY_3_4_ofsted_EYPP!</v>
          </cell>
          <cell r="N24" t="str">
            <v>$A:$CZ</v>
          </cell>
          <cell r="O24" t="str">
            <v>$A:$A</v>
          </cell>
          <cell r="P24" t="str">
            <v>$6:$6</v>
          </cell>
        </row>
        <row r="25">
          <cell r="A25" t="str">
            <v>E09000013</v>
          </cell>
          <cell r="D25" t="str">
            <v>Hammersmith and Fulham</v>
          </cell>
          <cell r="L25" t="str">
            <v>Percentage of all pupils at a EY provider rated Good</v>
          </cell>
          <cell r="M25" t="str">
            <v>AllAreaList_EY_3_4_ofsted_EYPP!</v>
          </cell>
          <cell r="N25" t="str">
            <v>$A:$CZ</v>
          </cell>
          <cell r="O25" t="str">
            <v>$A:$A</v>
          </cell>
          <cell r="P25" t="str">
            <v>$6:$6</v>
          </cell>
        </row>
        <row r="26">
          <cell r="A26" t="str">
            <v>E09000014</v>
          </cell>
          <cell r="D26" t="str">
            <v>Haringey</v>
          </cell>
          <cell r="L26" t="str">
            <v>Percentage of all pupils at a EY provider rated Satisfactory / Requires Improvement</v>
          </cell>
          <cell r="M26" t="str">
            <v>AllAreaList_EY_3_4_ofsted_EYPP!</v>
          </cell>
          <cell r="N26" t="str">
            <v>$A:$CZ</v>
          </cell>
          <cell r="O26" t="str">
            <v>$A:$A</v>
          </cell>
          <cell r="P26" t="str">
            <v>$6:$6</v>
          </cell>
        </row>
        <row r="27">
          <cell r="A27" t="str">
            <v>E08000027</v>
          </cell>
          <cell r="D27" t="str">
            <v>Dudley</v>
          </cell>
          <cell r="L27" t="str">
            <v>Percentage of all pupils at a EY provider rated Inadequate</v>
          </cell>
          <cell r="M27" t="str">
            <v>AllAreaList_EY_3_4_ofsted_EYPP!</v>
          </cell>
          <cell r="N27" t="str">
            <v>$A:$CZ</v>
          </cell>
          <cell r="O27" t="str">
            <v>$A:$A</v>
          </cell>
          <cell r="P27" t="str">
            <v>$6:$6</v>
          </cell>
        </row>
        <row r="28">
          <cell r="A28" t="str">
            <v>E07000102</v>
          </cell>
          <cell r="D28" t="str">
            <v>Three Rivers</v>
          </cell>
          <cell r="L28" t="str">
            <v>Percentage of EYPP eligible pupils at a EY provider rated Outstanding</v>
          </cell>
          <cell r="M28" t="str">
            <v>AllAreaList_EY_3_4_ofsted_EYPP!</v>
          </cell>
          <cell r="N28" t="str">
            <v>$A:$CZ</v>
          </cell>
          <cell r="O28" t="str">
            <v>$A:$A</v>
          </cell>
          <cell r="P28" t="str">
            <v>$6:$6</v>
          </cell>
        </row>
        <row r="29">
          <cell r="A29" t="str">
            <v>E08000028</v>
          </cell>
          <cell r="D29" t="str">
            <v>Sandwell</v>
          </cell>
          <cell r="L29" t="str">
            <v>Percentage of EYPP eligible pupils at a EY provider rated Good</v>
          </cell>
          <cell r="M29" t="str">
            <v>AllAreaList_EY_3_4_ofsted_EYPP!</v>
          </cell>
          <cell r="N29" t="str">
            <v>$A:$CZ</v>
          </cell>
          <cell r="O29" t="str">
            <v>$A:$A</v>
          </cell>
          <cell r="P29" t="str">
            <v>$6:$6</v>
          </cell>
        </row>
        <row r="30">
          <cell r="A30" t="str">
            <v>E09000015</v>
          </cell>
          <cell r="D30" t="str">
            <v>Harrow</v>
          </cell>
          <cell r="L30" t="str">
            <v>Percentage of EYPP eligible pupils at a EY provider rated Satisfactory / Requires Improvement</v>
          </cell>
          <cell r="M30" t="str">
            <v>AllAreaList_EY_3_4_ofsted_EYPP!</v>
          </cell>
          <cell r="N30" t="str">
            <v>$A:$CZ</v>
          </cell>
          <cell r="O30" t="str">
            <v>$A:$A</v>
          </cell>
          <cell r="P30" t="str">
            <v>$6:$6</v>
          </cell>
        </row>
        <row r="31">
          <cell r="A31" t="str">
            <v>E07000103</v>
          </cell>
          <cell r="D31" t="str">
            <v>Watford</v>
          </cell>
          <cell r="L31" t="str">
            <v>Percentage of EYPP eligible pupils at a EY provider rated Inadequate</v>
          </cell>
          <cell r="M31" t="str">
            <v>AllAreaList_EY_3_4_ofsted_EYPP!</v>
          </cell>
          <cell r="N31" t="str">
            <v>$A:$CZ</v>
          </cell>
          <cell r="O31" t="str">
            <v>$A:$A</v>
          </cell>
          <cell r="P31" t="str">
            <v>$6:$6</v>
          </cell>
        </row>
        <row r="32">
          <cell r="A32" t="str">
            <v>E06000034</v>
          </cell>
          <cell r="D32" t="str">
            <v>Thurrock</v>
          </cell>
          <cell r="L32" t="str">
            <v>Percentage of pupils eligible for FSM achieving the expected level of development in Listening and attention</v>
          </cell>
          <cell r="M32" t="str">
            <v>AllAreaList_EYFSP_ELG_FSM!</v>
          </cell>
          <cell r="N32" t="str">
            <v>$A:$CZ</v>
          </cell>
          <cell r="O32" t="str">
            <v>$A:$A</v>
          </cell>
          <cell r="P32" t="str">
            <v>$6:$6</v>
          </cell>
        </row>
        <row r="33">
          <cell r="A33" t="str">
            <v>E08000029</v>
          </cell>
          <cell r="D33" t="str">
            <v>Solihull</v>
          </cell>
          <cell r="L33" t="str">
            <v>Percentage of pupils eligible for FSM exceeding the expected level of development in Listening and attention</v>
          </cell>
          <cell r="M33" t="str">
            <v>AllAreaList_EYFSP_ELG_FSM!</v>
          </cell>
          <cell r="N33" t="str">
            <v>$A:$CZ</v>
          </cell>
          <cell r="O33" t="str">
            <v>$A:$A</v>
          </cell>
          <cell r="P33" t="str">
            <v>$6:$6</v>
          </cell>
        </row>
        <row r="34">
          <cell r="A34" t="str">
            <v>E09000016</v>
          </cell>
          <cell r="D34" t="str">
            <v>Havering</v>
          </cell>
          <cell r="L34" t="str">
            <v>Percentage of pupils eligible for FSM achieving the expected level of development in Understanding</v>
          </cell>
          <cell r="M34" t="str">
            <v>AllAreaList_EYFSP_ELG_FSM!</v>
          </cell>
          <cell r="N34" t="str">
            <v>$A:$CZ</v>
          </cell>
          <cell r="O34" t="str">
            <v>$A:$A</v>
          </cell>
          <cell r="P34" t="str">
            <v>$6:$6</v>
          </cell>
        </row>
        <row r="35">
          <cell r="A35" t="str">
            <v>E06000035</v>
          </cell>
          <cell r="D35" t="str">
            <v>Medway</v>
          </cell>
          <cell r="L35" t="str">
            <v>Percentage of pupils eligible for FSM exceeding the expected level of development in Understanding</v>
          </cell>
          <cell r="M35" t="str">
            <v>AllAreaList_EYFSP_ELG_FSM!</v>
          </cell>
          <cell r="N35" t="str">
            <v>$A:$CZ</v>
          </cell>
          <cell r="O35" t="str">
            <v>$A:$A</v>
          </cell>
          <cell r="P35" t="str">
            <v>$6:$6</v>
          </cell>
        </row>
        <row r="36">
          <cell r="A36" t="str">
            <v>E07000241</v>
          </cell>
          <cell r="D36" t="str">
            <v>Welwyn Hatfield</v>
          </cell>
          <cell r="L36" t="str">
            <v>Percentage of pupils eligible for FSM achieving the expected level of development in Speaking</v>
          </cell>
          <cell r="M36" t="str">
            <v>AllAreaList_EYFSP_ELG_FSM!</v>
          </cell>
          <cell r="N36" t="str">
            <v>$A:$CZ</v>
          </cell>
          <cell r="O36" t="str">
            <v>$A:$A</v>
          </cell>
          <cell r="P36" t="str">
            <v>$6:$6</v>
          </cell>
        </row>
        <row r="37">
          <cell r="A37" t="str">
            <v>E09000017</v>
          </cell>
          <cell r="D37" t="str">
            <v>Hillingdon</v>
          </cell>
          <cell r="L37" t="str">
            <v>Percentage of pupils eligible for FSM exceeding the expected level of development in speaking</v>
          </cell>
          <cell r="M37" t="str">
            <v>AllAreaList_EYFSP_ELG_FSM!</v>
          </cell>
          <cell r="N37" t="str">
            <v>$A:$CZ</v>
          </cell>
          <cell r="O37" t="str">
            <v>$A:$A</v>
          </cell>
          <cell r="P37" t="str">
            <v>$6:$6</v>
          </cell>
        </row>
        <row r="38">
          <cell r="A38" t="str">
            <v>E08000030</v>
          </cell>
          <cell r="D38" t="str">
            <v>Walsall</v>
          </cell>
          <cell r="L38" t="str">
            <v>Percentage of pupils eligible for FSM achieving the expected level of development in Moving and handling</v>
          </cell>
          <cell r="M38" t="str">
            <v>AllAreaList_EYFSP_ELG_FSM!</v>
          </cell>
          <cell r="N38" t="str">
            <v>$A:$CZ</v>
          </cell>
          <cell r="O38" t="str">
            <v>$A:$A</v>
          </cell>
          <cell r="P38" t="str">
            <v>$6:$6</v>
          </cell>
        </row>
        <row r="39">
          <cell r="A39" t="str">
            <v>E06000036</v>
          </cell>
          <cell r="D39" t="str">
            <v>Bracknell Forest</v>
          </cell>
          <cell r="L39" t="str">
            <v>Percentage of pupils eligible for FSM exceeding the expected level of development in Moving and handling</v>
          </cell>
          <cell r="M39" t="str">
            <v>AllAreaList_EYFSP_ELG_FSM!</v>
          </cell>
          <cell r="N39" t="str">
            <v>$A:$CZ</v>
          </cell>
          <cell r="O39" t="str">
            <v>$A:$A</v>
          </cell>
          <cell r="P39" t="str">
            <v>$6:$6</v>
          </cell>
        </row>
        <row r="40">
          <cell r="A40" t="str">
            <v>E07000038</v>
          </cell>
          <cell r="D40" t="str">
            <v>North East Derbyshire</v>
          </cell>
          <cell r="L40" t="str">
            <v>Percentage of pupils eligible for FSM achieving the expected level of development in Health and self-care</v>
          </cell>
          <cell r="M40" t="str">
            <v>AllAreaList_EYFSP_ELG_FSM!</v>
          </cell>
          <cell r="N40" t="str">
            <v>$A:$CZ</v>
          </cell>
          <cell r="O40" t="str">
            <v>$A:$A</v>
          </cell>
          <cell r="P40" t="str">
            <v>$6:$6</v>
          </cell>
        </row>
        <row r="41">
          <cell r="A41" t="str">
            <v>E07000039</v>
          </cell>
          <cell r="D41" t="str">
            <v>South Derbyshire</v>
          </cell>
          <cell r="L41" t="str">
            <v>Percentage of pupils eligible for FSM exceeding the expected level of development in Health and self-care</v>
          </cell>
          <cell r="M41" t="str">
            <v>AllAreaList_EYFSP_ELG_FSM!</v>
          </cell>
          <cell r="N41" t="str">
            <v>$A:$CZ</v>
          </cell>
          <cell r="O41" t="str">
            <v>$A:$A</v>
          </cell>
          <cell r="P41" t="str">
            <v>$6:$6</v>
          </cell>
        </row>
        <row r="42">
          <cell r="A42" t="str">
            <v>E06000037</v>
          </cell>
          <cell r="D42" t="str">
            <v>West Berkshire</v>
          </cell>
          <cell r="L42" t="str">
            <v>Percentage of pupils eligible for FSM achieving the expected level of development in Self-confidence and self-awareness</v>
          </cell>
          <cell r="M42" t="str">
            <v>AllAreaList_EYFSP_ELG_FSM!</v>
          </cell>
          <cell r="N42" t="str">
            <v>$A:$CZ</v>
          </cell>
          <cell r="O42" t="str">
            <v>$A:$A</v>
          </cell>
          <cell r="P42" t="str">
            <v>$6:$6</v>
          </cell>
        </row>
        <row r="43">
          <cell r="A43" t="str">
            <v>E08000031</v>
          </cell>
          <cell r="D43" t="str">
            <v>Wolverhampton</v>
          </cell>
          <cell r="L43" t="str">
            <v>Percentage of pupils eligible for FSM exceeding the expected level of development in Self-confidence and self-awareness</v>
          </cell>
          <cell r="M43" t="str">
            <v>AllAreaList_EYFSP_ELG_FSM!</v>
          </cell>
          <cell r="N43" t="str">
            <v>$A:$CZ</v>
          </cell>
          <cell r="O43" t="str">
            <v>$A:$A</v>
          </cell>
          <cell r="P43" t="str">
            <v>$6:$6</v>
          </cell>
        </row>
        <row r="44">
          <cell r="A44" t="str">
            <v>E07000105</v>
          </cell>
          <cell r="D44" t="str">
            <v>Ashford</v>
          </cell>
          <cell r="L44" t="str">
            <v>Percentage of pupils eligible for FSM achieving the expected level of development in Managing feelings and behaviour</v>
          </cell>
          <cell r="M44" t="str">
            <v>AllAreaList_EYFSP_ELG_FSM!</v>
          </cell>
          <cell r="N44" t="str">
            <v>$A:$CZ</v>
          </cell>
          <cell r="O44" t="str">
            <v>$A:$A</v>
          </cell>
          <cell r="P44" t="str">
            <v>$6:$6</v>
          </cell>
        </row>
        <row r="45">
          <cell r="A45" t="str">
            <v>E09000018</v>
          </cell>
          <cell r="D45" t="str">
            <v>Hounslow</v>
          </cell>
          <cell r="L45" t="str">
            <v>Percentage of pupils eligible for FSM exceeding the expected level of development in Managing feelings and behaviour</v>
          </cell>
          <cell r="M45" t="str">
            <v>AllAreaList_EYFSP_ELG_FSM!</v>
          </cell>
          <cell r="N45" t="str">
            <v>$A:$CZ</v>
          </cell>
          <cell r="O45" t="str">
            <v>$A:$A</v>
          </cell>
          <cell r="P45" t="str">
            <v>$6:$6</v>
          </cell>
        </row>
        <row r="46">
          <cell r="A46" t="str">
            <v>E07000040</v>
          </cell>
          <cell r="D46" t="str">
            <v>East Devon</v>
          </cell>
          <cell r="L46" t="str">
            <v>Percentage of pupils eligible for FSM achieving the expected level of development in Making relationships</v>
          </cell>
          <cell r="M46" t="str">
            <v>AllAreaList_EYFSP_ELG_FSM!</v>
          </cell>
          <cell r="N46" t="str">
            <v>$A:$CZ</v>
          </cell>
          <cell r="O46" t="str">
            <v>$A:$A</v>
          </cell>
          <cell r="P46" t="str">
            <v>$6:$6</v>
          </cell>
        </row>
        <row r="47">
          <cell r="A47" t="str">
            <v>E07000106</v>
          </cell>
          <cell r="D47" t="str">
            <v>Canterbury</v>
          </cell>
          <cell r="L47" t="str">
            <v>Percentage of pupils eligible for FSM exceeding the expected level of development in Making relationships</v>
          </cell>
          <cell r="M47" t="str">
            <v>AllAreaList_EYFSP_ELG_FSM!</v>
          </cell>
          <cell r="N47" t="str">
            <v>$A:$CZ</v>
          </cell>
          <cell r="O47" t="str">
            <v>$A:$A</v>
          </cell>
          <cell r="P47" t="str">
            <v>$6:$6</v>
          </cell>
        </row>
        <row r="48">
          <cell r="A48" t="str">
            <v>E09000019</v>
          </cell>
          <cell r="D48" t="str">
            <v>Islington</v>
          </cell>
          <cell r="L48" t="str">
            <v>Percentage of pupils eligible for FSM achieving the expected level of development in Reading</v>
          </cell>
          <cell r="M48" t="str">
            <v>AllAreaList_EYFSP_ELG_FSM!</v>
          </cell>
          <cell r="N48" t="str">
            <v>$A:$CZ</v>
          </cell>
          <cell r="O48" t="str">
            <v>$A:$A</v>
          </cell>
          <cell r="P48" t="str">
            <v>$6:$6</v>
          </cell>
        </row>
        <row r="49">
          <cell r="A49" t="str">
            <v>E08000032</v>
          </cell>
          <cell r="D49" t="str">
            <v>Bradford</v>
          </cell>
          <cell r="L49" t="str">
            <v>Percentage of pupils eligible for FSM exceeding the expected level of development in Reading</v>
          </cell>
          <cell r="M49" t="str">
            <v>AllAreaList_EYFSP_ELG_FSM!</v>
          </cell>
          <cell r="N49" t="str">
            <v>$A:$CZ</v>
          </cell>
          <cell r="O49" t="str">
            <v>$A:$A</v>
          </cell>
          <cell r="P49" t="str">
            <v>$6:$6</v>
          </cell>
        </row>
        <row r="50">
          <cell r="A50" t="str">
            <v>E06000038</v>
          </cell>
          <cell r="D50" t="str">
            <v>Reading</v>
          </cell>
          <cell r="L50" t="str">
            <v>Percentage of pupils eligible for FSM achieving the expected level of development in Writing</v>
          </cell>
          <cell r="M50" t="str">
            <v>AllAreaList_EYFSP_ELG_FSM!</v>
          </cell>
          <cell r="N50" t="str">
            <v>$A:$CZ</v>
          </cell>
          <cell r="O50" t="str">
            <v>$A:$A</v>
          </cell>
          <cell r="P50" t="str">
            <v>$6:$6</v>
          </cell>
        </row>
        <row r="51">
          <cell r="A51" t="str">
            <v>E07000041</v>
          </cell>
          <cell r="D51" t="str">
            <v>Exeter</v>
          </cell>
          <cell r="L51" t="str">
            <v>Percentage of pupils eligible for FSM exceeding the expected level of development in Writing</v>
          </cell>
          <cell r="M51" t="str">
            <v>AllAreaList_EYFSP_ELG_FSM!</v>
          </cell>
          <cell r="N51" t="str">
            <v>$A:$CZ</v>
          </cell>
          <cell r="O51" t="str">
            <v>$A:$A</v>
          </cell>
          <cell r="P51" t="str">
            <v>$6:$6</v>
          </cell>
        </row>
        <row r="52">
          <cell r="A52" t="str">
            <v>E07000107</v>
          </cell>
          <cell r="D52" t="str">
            <v>Dartford</v>
          </cell>
          <cell r="L52" t="str">
            <v>Percentage of pupils eligible for FSM achieving the expected level of development in Numbers</v>
          </cell>
          <cell r="M52" t="str">
            <v>AllAreaList_EYFSP_ELG_FSM!</v>
          </cell>
          <cell r="N52" t="str">
            <v>$A:$CZ</v>
          </cell>
          <cell r="O52" t="str">
            <v>$A:$A</v>
          </cell>
          <cell r="P52" t="str">
            <v>$6:$6</v>
          </cell>
        </row>
        <row r="53">
          <cell r="A53" t="str">
            <v>E08000033</v>
          </cell>
          <cell r="D53" t="str">
            <v>Calderdale</v>
          </cell>
          <cell r="L53" t="str">
            <v>Percentage of pupils eligible for FSM exceeding the expected level of development in Numbers</v>
          </cell>
          <cell r="M53" t="str">
            <v>AllAreaList_EYFSP_ELG_FSM!</v>
          </cell>
          <cell r="N53" t="str">
            <v>$A:$CZ</v>
          </cell>
          <cell r="O53" t="str">
            <v>$A:$A</v>
          </cell>
          <cell r="P53" t="str">
            <v>$6:$6</v>
          </cell>
        </row>
        <row r="54">
          <cell r="A54" t="str">
            <v>E09000020</v>
          </cell>
          <cell r="D54" t="str">
            <v>Kensington and Chelsea</v>
          </cell>
          <cell r="L54" t="str">
            <v>Percentage of pupils eligible for FSM achieving the expected level of development in Shape, space and measures</v>
          </cell>
          <cell r="M54" t="str">
            <v>AllAreaList_EYFSP_ELG_FSM!</v>
          </cell>
          <cell r="N54" t="str">
            <v>$A:$CZ</v>
          </cell>
          <cell r="O54" t="str">
            <v>$A:$A</v>
          </cell>
          <cell r="P54" t="str">
            <v>$6:$6</v>
          </cell>
        </row>
        <row r="55">
          <cell r="A55" t="str">
            <v>E06000039</v>
          </cell>
          <cell r="D55" t="str">
            <v>Slough</v>
          </cell>
          <cell r="L55" t="str">
            <v>Percentage of pupils eligible for FSM exceeding the expected level of development in Shape, space and measures</v>
          </cell>
          <cell r="M55" t="str">
            <v>AllAreaList_EYFSP_ELG_FSM!</v>
          </cell>
          <cell r="N55" t="str">
            <v>$A:$CZ</v>
          </cell>
          <cell r="O55" t="str">
            <v>$A:$A</v>
          </cell>
          <cell r="P55" t="str">
            <v>$6:$6</v>
          </cell>
        </row>
        <row r="56">
          <cell r="A56" t="str">
            <v>E07000042</v>
          </cell>
          <cell r="D56" t="str">
            <v>Mid Devon</v>
          </cell>
          <cell r="L56" t="str">
            <v>Percentage of pupils eligible for FSM achieving the expected level of development in People and communities</v>
          </cell>
          <cell r="M56" t="str">
            <v>AllAreaList_EYFSP_ELG_FSM!</v>
          </cell>
          <cell r="N56" t="str">
            <v>$A:$CZ</v>
          </cell>
          <cell r="O56" t="str">
            <v>$A:$A</v>
          </cell>
          <cell r="P56" t="str">
            <v>$6:$6</v>
          </cell>
        </row>
        <row r="57">
          <cell r="A57" t="str">
            <v>E07000108</v>
          </cell>
          <cell r="D57" t="str">
            <v>Dover</v>
          </cell>
          <cell r="L57" t="str">
            <v>Percentage of pupils eligible for FSM exceeding the expected level of development in People and communities</v>
          </cell>
          <cell r="M57" t="str">
            <v>AllAreaList_EYFSP_ELG_FSM!</v>
          </cell>
          <cell r="N57" t="str">
            <v>$A:$CZ</v>
          </cell>
          <cell r="O57" t="str">
            <v>$A:$A</v>
          </cell>
          <cell r="P57" t="str">
            <v>$6:$6</v>
          </cell>
        </row>
        <row r="58">
          <cell r="A58" t="str">
            <v>E08000034</v>
          </cell>
          <cell r="D58" t="str">
            <v>Kirklees</v>
          </cell>
          <cell r="L58" t="str">
            <v>Percentage of pupils eligible for FSM achieving the expected level of development in The world</v>
          </cell>
          <cell r="M58" t="str">
            <v>AllAreaList_EYFSP_ELG_FSM!</v>
          </cell>
          <cell r="N58" t="str">
            <v>$A:$CZ</v>
          </cell>
          <cell r="O58" t="str">
            <v>$A:$A</v>
          </cell>
          <cell r="P58" t="str">
            <v>$6:$6</v>
          </cell>
        </row>
        <row r="59">
          <cell r="A59" t="str">
            <v>E09000021</v>
          </cell>
          <cell r="D59" t="str">
            <v>Kingston upon Thames</v>
          </cell>
          <cell r="L59" t="str">
            <v>Percentage of pupils eligible for FSM exceeding the expected level of development in The world</v>
          </cell>
          <cell r="M59" t="str">
            <v>AllAreaList_EYFSP_ELG_FSM!</v>
          </cell>
          <cell r="N59" t="str">
            <v>$A:$CZ</v>
          </cell>
          <cell r="O59" t="str">
            <v>$A:$A</v>
          </cell>
          <cell r="P59" t="str">
            <v>$6:$6</v>
          </cell>
        </row>
        <row r="60">
          <cell r="A60" t="str">
            <v>E06000040</v>
          </cell>
          <cell r="D60" t="str">
            <v>Windsor and Maidenhead</v>
          </cell>
          <cell r="L60" t="str">
            <v>Percentage of pupils eligible for FSM achieving the expected level of development in Technology</v>
          </cell>
          <cell r="M60" t="str">
            <v>AllAreaList_EYFSP_ELG_FSM!</v>
          </cell>
          <cell r="N60" t="str">
            <v>$A:$CZ</v>
          </cell>
          <cell r="O60" t="str">
            <v>$A:$A</v>
          </cell>
          <cell r="P60" t="str">
            <v>$6:$6</v>
          </cell>
        </row>
        <row r="61">
          <cell r="A61" t="str">
            <v>E07000043</v>
          </cell>
          <cell r="D61" t="str">
            <v>North Devon</v>
          </cell>
          <cell r="L61" t="str">
            <v>Percentage of pupils eligible for FSM exceeding the expected level of development in Technology</v>
          </cell>
          <cell r="M61" t="str">
            <v>AllAreaList_EYFSP_ELG_FSM!</v>
          </cell>
          <cell r="N61" t="str">
            <v>$A:$CZ</v>
          </cell>
          <cell r="O61" t="str">
            <v>$A:$A</v>
          </cell>
          <cell r="P61" t="str">
            <v>$6:$6</v>
          </cell>
        </row>
        <row r="62">
          <cell r="A62" t="str">
            <v>E07000109</v>
          </cell>
          <cell r="D62" t="str">
            <v>Gravesham</v>
          </cell>
          <cell r="L62" t="str">
            <v>Percentage of pupils eligible for FSM achieving the expected level of development in Exploring and using media and materials</v>
          </cell>
          <cell r="M62" t="str">
            <v>AllAreaList_EYFSP_ELG_FSM!</v>
          </cell>
          <cell r="N62" t="str">
            <v>$A:$CZ</v>
          </cell>
          <cell r="O62" t="str">
            <v>$A:$A</v>
          </cell>
          <cell r="P62" t="str">
            <v>$6:$6</v>
          </cell>
        </row>
        <row r="63">
          <cell r="A63" t="str">
            <v>E08000035</v>
          </cell>
          <cell r="D63" t="str">
            <v>Leeds</v>
          </cell>
          <cell r="L63" t="str">
            <v>Percentage of pupils eligible for FSM exceeding the expected level of development in Exploring and using media and materials</v>
          </cell>
          <cell r="M63" t="str">
            <v>AllAreaList_EYFSP_ELG_FSM!</v>
          </cell>
          <cell r="N63" t="str">
            <v>$A:$CZ</v>
          </cell>
          <cell r="O63" t="str">
            <v>$A:$A</v>
          </cell>
          <cell r="P63" t="str">
            <v>$6:$6</v>
          </cell>
        </row>
        <row r="64">
          <cell r="A64" t="str">
            <v>E09000022</v>
          </cell>
          <cell r="D64" t="str">
            <v>Lambeth</v>
          </cell>
          <cell r="L64" t="str">
            <v>Percentage of pupils eligible for FSM achieving the expected level of development in Being imaginative</v>
          </cell>
          <cell r="M64" t="str">
            <v>AllAreaList_EYFSP_ELG_FSM!</v>
          </cell>
          <cell r="N64" t="str">
            <v>$A:$CZ</v>
          </cell>
          <cell r="O64" t="str">
            <v>$A:$A</v>
          </cell>
          <cell r="P64" t="str">
            <v>$6:$6</v>
          </cell>
        </row>
        <row r="65">
          <cell r="A65" t="str">
            <v>E06000041</v>
          </cell>
          <cell r="D65" t="str">
            <v>Wokingham</v>
          </cell>
          <cell r="L65" t="str">
            <v>Percentage of pupils eligible for FSM exceeding the expected level of development in Being imaginative</v>
          </cell>
          <cell r="M65" t="str">
            <v>AllAreaList_EYFSP_ELG_FSM!</v>
          </cell>
          <cell r="N65" t="str">
            <v>$A:$CZ</v>
          </cell>
          <cell r="O65" t="str">
            <v>$A:$A</v>
          </cell>
          <cell r="P65" t="str">
            <v>$6:$6</v>
          </cell>
        </row>
        <row r="66">
          <cell r="A66" t="str">
            <v>E07000044</v>
          </cell>
          <cell r="D66" t="str">
            <v>South Hams</v>
          </cell>
          <cell r="L66" t="str">
            <v>Percentage of all other pupils achieving the expected level of development in Listening and attention</v>
          </cell>
          <cell r="M66" t="str">
            <v>AllAreaList_EYFSP_ELG_OTHER!</v>
          </cell>
          <cell r="N66" t="str">
            <v>$A:$CZ</v>
          </cell>
          <cell r="O66" t="str">
            <v>$A:$A</v>
          </cell>
          <cell r="P66" t="str">
            <v>$6:$6</v>
          </cell>
        </row>
        <row r="67">
          <cell r="A67" t="str">
            <v>E08000036</v>
          </cell>
          <cell r="D67" t="str">
            <v>Wakefield</v>
          </cell>
          <cell r="L67" t="str">
            <v>Percentage of all other pupils exceeding the expected level of development in Listening and attention</v>
          </cell>
          <cell r="M67" t="str">
            <v>AllAreaList_EYFSP_ELG_OTHER!</v>
          </cell>
          <cell r="N67" t="str">
            <v>$A:$CZ</v>
          </cell>
          <cell r="O67" t="str">
            <v>$A:$A</v>
          </cell>
          <cell r="P67" t="str">
            <v>$6:$6</v>
          </cell>
        </row>
        <row r="68">
          <cell r="A68" t="str">
            <v>E07000110</v>
          </cell>
          <cell r="D68" t="str">
            <v>Maidstone</v>
          </cell>
          <cell r="L68" t="str">
            <v>Percentage of all other pupils achieving the expected level of development in Understanding</v>
          </cell>
          <cell r="M68" t="str">
            <v>AllAreaList_EYFSP_ELG_OTHER!</v>
          </cell>
          <cell r="N68" t="str">
            <v>$A:$CZ</v>
          </cell>
          <cell r="O68" t="str">
            <v>$A:$A</v>
          </cell>
          <cell r="P68" t="str">
            <v>$6:$6</v>
          </cell>
        </row>
        <row r="69">
          <cell r="A69" t="str">
            <v>E09000023</v>
          </cell>
          <cell r="D69" t="str">
            <v>Lewisham</v>
          </cell>
          <cell r="L69" t="str">
            <v>Percentage of all other pupils exceeding the expected level of development in Understanding</v>
          </cell>
          <cell r="M69" t="str">
            <v>AllAreaList_EYFSP_ELG_OTHER!</v>
          </cell>
          <cell r="N69" t="str">
            <v>$A:$CZ</v>
          </cell>
          <cell r="O69" t="str">
            <v>$A:$A</v>
          </cell>
          <cell r="P69" t="str">
            <v>$6:$6</v>
          </cell>
        </row>
        <row r="70">
          <cell r="A70" t="str">
            <v>E07000045</v>
          </cell>
          <cell r="D70" t="str">
            <v>Teignbridge</v>
          </cell>
          <cell r="L70" t="str">
            <v>Percentage of all other pupils achieving the expected level of development in Speaking</v>
          </cell>
          <cell r="M70" t="str">
            <v>AllAreaList_EYFSP_ELG_OTHER!</v>
          </cell>
          <cell r="N70" t="str">
            <v>$A:$CZ</v>
          </cell>
          <cell r="O70" t="str">
            <v>$A:$A</v>
          </cell>
          <cell r="P70" t="str">
            <v>$6:$6</v>
          </cell>
        </row>
        <row r="71">
          <cell r="A71" t="str">
            <v>E07000111</v>
          </cell>
          <cell r="D71" t="str">
            <v>Sevenoaks</v>
          </cell>
          <cell r="L71" t="str">
            <v>Percentage of all other pupils exceeding the expected level of development in speaking</v>
          </cell>
          <cell r="M71" t="str">
            <v>AllAreaList_EYFSP_ELG_OTHER!</v>
          </cell>
          <cell r="N71" t="str">
            <v>$A:$CZ</v>
          </cell>
          <cell r="O71" t="str">
            <v>$A:$A</v>
          </cell>
          <cell r="P71" t="str">
            <v>$6:$6</v>
          </cell>
        </row>
        <row r="72">
          <cell r="A72" t="str">
            <v>E09000024</v>
          </cell>
          <cell r="D72" t="str">
            <v>Merton</v>
          </cell>
          <cell r="L72" t="str">
            <v>Percentage of all other pupils achieving the expected level of development in Moving and handling</v>
          </cell>
          <cell r="M72" t="str">
            <v>AllAreaList_EYFSP_ELG_OTHER!</v>
          </cell>
          <cell r="N72" t="str">
            <v>$A:$CZ</v>
          </cell>
          <cell r="O72" t="str">
            <v>$A:$A</v>
          </cell>
          <cell r="P72" t="str">
            <v>$6:$6</v>
          </cell>
        </row>
        <row r="73">
          <cell r="A73" t="str">
            <v>E06000001</v>
          </cell>
          <cell r="D73" t="str">
            <v>Hartlepool</v>
          </cell>
          <cell r="L73" t="str">
            <v>Percentage of all other pupils exceeding the expected level of development in Moving and handling</v>
          </cell>
          <cell r="M73" t="str">
            <v>AllAreaList_EYFSP_ELG_OTHER!</v>
          </cell>
          <cell r="N73" t="str">
            <v>$A:$CZ</v>
          </cell>
          <cell r="O73" t="str">
            <v>$A:$A</v>
          </cell>
          <cell r="P73" t="str">
            <v>$6:$6</v>
          </cell>
        </row>
        <row r="74">
          <cell r="A74" t="str">
            <v>E07000046</v>
          </cell>
          <cell r="D74" t="str">
            <v>Torridge</v>
          </cell>
          <cell r="L74" t="str">
            <v>Percentage of all other pupils achieving the expected level of development in Health and self-care</v>
          </cell>
          <cell r="M74" t="str">
            <v>AllAreaList_EYFSP_ELG_OTHER!</v>
          </cell>
          <cell r="N74" t="str">
            <v>$A:$CZ</v>
          </cell>
          <cell r="O74" t="str">
            <v>$A:$A</v>
          </cell>
          <cell r="P74" t="str">
            <v>$6:$6</v>
          </cell>
        </row>
        <row r="75">
          <cell r="A75" t="str">
            <v>E06000042</v>
          </cell>
          <cell r="D75" t="str">
            <v>Milton Keynes</v>
          </cell>
          <cell r="L75" t="str">
            <v>Percentage of all other pupils exceeding the expected level of development in Health and self-care</v>
          </cell>
          <cell r="M75" t="str">
            <v>AllAreaList_EYFSP_ELG_OTHER!</v>
          </cell>
          <cell r="N75" t="str">
            <v>$A:$CZ</v>
          </cell>
          <cell r="O75" t="str">
            <v>$A:$A</v>
          </cell>
          <cell r="P75" t="str">
            <v>$6:$6</v>
          </cell>
        </row>
        <row r="76">
          <cell r="A76" t="str">
            <v>E07000112</v>
          </cell>
          <cell r="D76" t="str">
            <v>Shepway</v>
          </cell>
          <cell r="L76" t="str">
            <v>Percentage of all other pupils achieving the expected level of development in Self-confidence and self-awareness</v>
          </cell>
          <cell r="M76" t="str">
            <v>AllAreaList_EYFSP_ELG_OTHER!</v>
          </cell>
          <cell r="N76" t="str">
            <v>$A:$CZ</v>
          </cell>
          <cell r="O76" t="str">
            <v>$A:$A</v>
          </cell>
          <cell r="P76" t="str">
            <v>$6:$6</v>
          </cell>
        </row>
        <row r="77">
          <cell r="A77" t="str">
            <v>E07000047</v>
          </cell>
          <cell r="D77" t="str">
            <v>West Devon</v>
          </cell>
          <cell r="L77" t="str">
            <v>Percentage of all other pupils exceeding the expected level of development in Self-confidence and self-awareness</v>
          </cell>
          <cell r="M77" t="str">
            <v>AllAreaList_EYFSP_ELG_OTHER!</v>
          </cell>
          <cell r="N77" t="str">
            <v>$A:$CZ</v>
          </cell>
          <cell r="O77" t="str">
            <v>$A:$A</v>
          </cell>
          <cell r="P77" t="str">
            <v>$6:$6</v>
          </cell>
        </row>
        <row r="78">
          <cell r="A78" t="str">
            <v>E07000113</v>
          </cell>
          <cell r="D78" t="str">
            <v>Swale</v>
          </cell>
          <cell r="L78" t="str">
            <v>Percentage of all other pupils achieving the expected level of development in Managing feelings and behaviour</v>
          </cell>
          <cell r="M78" t="str">
            <v>AllAreaList_EYFSP_ELG_OTHER!</v>
          </cell>
          <cell r="N78" t="str">
            <v>$A:$CZ</v>
          </cell>
          <cell r="O78" t="str">
            <v>$A:$A</v>
          </cell>
          <cell r="P78" t="str">
            <v>$6:$6</v>
          </cell>
        </row>
        <row r="79">
          <cell r="A79" t="str">
            <v>E07000224</v>
          </cell>
          <cell r="D79" t="str">
            <v>Arun</v>
          </cell>
          <cell r="L79" t="str">
            <v>Percentage of all other pupils exceeding the expected level of development in Managing feelings and behaviour</v>
          </cell>
          <cell r="M79" t="str">
            <v>AllAreaList_EYFSP_ELG_OTHER!</v>
          </cell>
          <cell r="N79" t="str">
            <v>$A:$CZ</v>
          </cell>
          <cell r="O79" t="str">
            <v>$A:$A</v>
          </cell>
          <cell r="P79" t="str">
            <v>$6:$6</v>
          </cell>
        </row>
        <row r="80">
          <cell r="A80" t="str">
            <v>E06000043</v>
          </cell>
          <cell r="D80" t="str">
            <v>Brighton and Hove</v>
          </cell>
          <cell r="L80" t="str">
            <v>Percentage of all other pupils achieving the expected level of development in Making relationships</v>
          </cell>
          <cell r="M80" t="str">
            <v>AllAreaList_EYFSP_ELG_OTHER!</v>
          </cell>
          <cell r="N80" t="str">
            <v>$A:$CZ</v>
          </cell>
          <cell r="O80" t="str">
            <v>$A:$A</v>
          </cell>
          <cell r="P80" t="str">
            <v>$6:$6</v>
          </cell>
        </row>
        <row r="81">
          <cell r="A81" t="str">
            <v>E06000002</v>
          </cell>
          <cell r="D81" t="str">
            <v>Middlesbrough</v>
          </cell>
          <cell r="L81" t="str">
            <v>Percentage of all other pupils exceeding the expected level of development in Making relationships</v>
          </cell>
          <cell r="M81" t="str">
            <v>AllAreaList_EYFSP_ELG_OTHER!</v>
          </cell>
          <cell r="N81" t="str">
            <v>$A:$CZ</v>
          </cell>
          <cell r="O81" t="str">
            <v>$A:$A</v>
          </cell>
          <cell r="P81" t="str">
            <v>$6:$6</v>
          </cell>
        </row>
        <row r="82">
          <cell r="A82" t="str">
            <v>E09000025</v>
          </cell>
          <cell r="D82" t="str">
            <v>Newham</v>
          </cell>
          <cell r="L82" t="str">
            <v>Percentage of all other pupils achieving the expected level of development in Reading</v>
          </cell>
          <cell r="M82" t="str">
            <v>AllAreaList_EYFSP_ELG_OTHER!</v>
          </cell>
          <cell r="N82" t="str">
            <v>$A:$CZ</v>
          </cell>
          <cell r="O82" t="str">
            <v>$A:$A</v>
          </cell>
          <cell r="P82" t="str">
            <v>$6:$6</v>
          </cell>
        </row>
        <row r="83">
          <cell r="A83" t="str">
            <v>E07000225</v>
          </cell>
          <cell r="D83" t="str">
            <v>Chichester</v>
          </cell>
          <cell r="L83" t="str">
            <v>Percentage of all other pupils exceeding the expected level of development in Reading</v>
          </cell>
          <cell r="M83" t="str">
            <v>AllAreaList_EYFSP_ELG_OTHER!</v>
          </cell>
          <cell r="N83" t="str">
            <v>$A:$CZ</v>
          </cell>
          <cell r="O83" t="str">
            <v>$A:$A</v>
          </cell>
          <cell r="P83" t="str">
            <v>$6:$6</v>
          </cell>
        </row>
        <row r="84">
          <cell r="A84" t="str">
            <v>E07000114</v>
          </cell>
          <cell r="D84" t="str">
            <v>Thanet</v>
          </cell>
          <cell r="L84" t="str">
            <v>Percentage of all other pupils achieving the expected level of development in Writing</v>
          </cell>
          <cell r="M84" t="str">
            <v>AllAreaList_EYFSP_ELG_OTHER!</v>
          </cell>
          <cell r="N84" t="str">
            <v>$A:$CZ</v>
          </cell>
          <cell r="O84" t="str">
            <v>$A:$A</v>
          </cell>
          <cell r="P84" t="str">
            <v>$6:$6</v>
          </cell>
        </row>
        <row r="85">
          <cell r="A85" t="str">
            <v>E07000048</v>
          </cell>
          <cell r="D85" t="str">
            <v>Christchurch</v>
          </cell>
          <cell r="L85" t="str">
            <v>Percentage of all other pupils exceeding the expected level of development in Writing</v>
          </cell>
          <cell r="M85" t="str">
            <v>AllAreaList_EYFSP_ELG_OTHER!</v>
          </cell>
          <cell r="N85" t="str">
            <v>$A:$CZ</v>
          </cell>
          <cell r="O85" t="str">
            <v>$A:$A</v>
          </cell>
          <cell r="P85" t="str">
            <v>$6:$6</v>
          </cell>
        </row>
        <row r="86">
          <cell r="A86" t="str">
            <v>E06000044</v>
          </cell>
          <cell r="D86" t="str">
            <v>Portsmouth</v>
          </cell>
          <cell r="L86" t="str">
            <v>Percentage of all other pupils achieving the expected level of development in Numbers</v>
          </cell>
          <cell r="M86" t="str">
            <v>AllAreaList_EYFSP_ELG_OTHER!</v>
          </cell>
          <cell r="N86" t="str">
            <v>$A:$CZ</v>
          </cell>
          <cell r="O86" t="str">
            <v>$A:$A</v>
          </cell>
          <cell r="P86" t="str">
            <v>$6:$6</v>
          </cell>
        </row>
        <row r="87">
          <cell r="A87" t="str">
            <v>E07000226</v>
          </cell>
          <cell r="D87" t="str">
            <v>Crawley</v>
          </cell>
          <cell r="L87" t="str">
            <v>Percentage of all other pupils exceeding the expected level of development in Numbers</v>
          </cell>
          <cell r="M87" t="str">
            <v>AllAreaList_EYFSP_ELG_OTHER!</v>
          </cell>
          <cell r="N87" t="str">
            <v>$A:$CZ</v>
          </cell>
          <cell r="O87" t="str">
            <v>$A:$A</v>
          </cell>
          <cell r="P87" t="str">
            <v>$6:$6</v>
          </cell>
        </row>
        <row r="88">
          <cell r="A88" t="str">
            <v>E07000049</v>
          </cell>
          <cell r="D88" t="str">
            <v>East Dorset</v>
          </cell>
          <cell r="L88" t="str">
            <v>Percentage of all other pupils achieving the expected level of development in Shape, space and measures</v>
          </cell>
          <cell r="M88" t="str">
            <v>AllAreaList_EYFSP_ELG_OTHER!</v>
          </cell>
          <cell r="N88" t="str">
            <v>$A:$CZ</v>
          </cell>
          <cell r="O88" t="str">
            <v>$A:$A</v>
          </cell>
          <cell r="P88" t="str">
            <v>$6:$6</v>
          </cell>
        </row>
        <row r="89">
          <cell r="A89" t="str">
            <v>E07000115</v>
          </cell>
          <cell r="D89" t="str">
            <v>Tonbridge and Malling</v>
          </cell>
          <cell r="L89" t="str">
            <v>Percentage of all other pupils exceeding the expected level of development in Shape, space and measures</v>
          </cell>
          <cell r="M89" t="str">
            <v>AllAreaList_EYFSP_ELG_OTHER!</v>
          </cell>
          <cell r="N89" t="str">
            <v>$A:$CZ</v>
          </cell>
          <cell r="O89" t="str">
            <v>$A:$A</v>
          </cell>
          <cell r="P89" t="str">
            <v>$6:$6</v>
          </cell>
        </row>
        <row r="90">
          <cell r="A90" t="str">
            <v>E07000163</v>
          </cell>
          <cell r="D90" t="str">
            <v>Craven</v>
          </cell>
          <cell r="L90" t="str">
            <v>Percentage of all other pupils achieving the expected level of development in People and communities</v>
          </cell>
          <cell r="M90" t="str">
            <v>AllAreaList_EYFSP_ELG_OTHER!</v>
          </cell>
          <cell r="N90" t="str">
            <v>$A:$CZ</v>
          </cell>
          <cell r="O90" t="str">
            <v>$A:$A</v>
          </cell>
          <cell r="P90" t="str">
            <v>$6:$6</v>
          </cell>
        </row>
        <row r="91">
          <cell r="A91" t="str">
            <v>E06000045</v>
          </cell>
          <cell r="D91" t="str">
            <v>Southampton</v>
          </cell>
          <cell r="L91" t="str">
            <v>Percentage of all other pupils exceeding the expected level of development in People and communities</v>
          </cell>
          <cell r="M91" t="str">
            <v>AllAreaList_EYFSP_ELG_OTHER!</v>
          </cell>
          <cell r="N91" t="str">
            <v>$A:$CZ</v>
          </cell>
          <cell r="O91" t="str">
            <v>$A:$A</v>
          </cell>
          <cell r="P91" t="str">
            <v>$6:$6</v>
          </cell>
        </row>
        <row r="92">
          <cell r="A92" t="str">
            <v>E09000026</v>
          </cell>
          <cell r="D92" t="str">
            <v>Redbridge</v>
          </cell>
          <cell r="L92" t="str">
            <v>Percentage of all other pupils achieving the expected level of development in The world</v>
          </cell>
          <cell r="M92" t="str">
            <v>AllAreaList_EYFSP_ELG_OTHER!</v>
          </cell>
          <cell r="N92" t="str">
            <v>$A:$CZ</v>
          </cell>
          <cell r="O92" t="str">
            <v>$A:$A</v>
          </cell>
          <cell r="P92" t="str">
            <v>$6:$6</v>
          </cell>
        </row>
        <row r="93">
          <cell r="A93" t="str">
            <v>E06000003</v>
          </cell>
          <cell r="D93" t="str">
            <v>Redcar and Cleveland</v>
          </cell>
          <cell r="L93" t="str">
            <v>Percentage of all other pupils exceeding the expected level of development in The world</v>
          </cell>
          <cell r="M93" t="str">
            <v>AllAreaList_EYFSP_ELG_OTHER!</v>
          </cell>
          <cell r="N93" t="str">
            <v>$A:$CZ</v>
          </cell>
          <cell r="O93" t="str">
            <v>$A:$A</v>
          </cell>
          <cell r="P93" t="str">
            <v>$6:$6</v>
          </cell>
        </row>
        <row r="94">
          <cell r="A94" t="str">
            <v>E07000050</v>
          </cell>
          <cell r="D94" t="str">
            <v>North Dorset</v>
          </cell>
          <cell r="L94" t="str">
            <v>Percentage of all other pupils achieving the expected level of development in Technology</v>
          </cell>
          <cell r="M94" t="str">
            <v>AllAreaList_EYFSP_ELG_OTHER!</v>
          </cell>
          <cell r="N94" t="str">
            <v>$A:$CZ</v>
          </cell>
          <cell r="O94" t="str">
            <v>$A:$A</v>
          </cell>
          <cell r="P94" t="str">
            <v>$6:$6</v>
          </cell>
        </row>
        <row r="95">
          <cell r="A95" t="str">
            <v>E07000116</v>
          </cell>
          <cell r="D95" t="str">
            <v>Tunbridge Wells</v>
          </cell>
          <cell r="L95" t="str">
            <v>Percentage of all other pupils exceeding the expected level of development in Technology</v>
          </cell>
          <cell r="M95" t="str">
            <v>AllAreaList_EYFSP_ELG_OTHER!</v>
          </cell>
          <cell r="N95" t="str">
            <v>$A:$CZ</v>
          </cell>
          <cell r="O95" t="str">
            <v>$A:$A</v>
          </cell>
          <cell r="P95" t="str">
            <v>$6:$6</v>
          </cell>
        </row>
        <row r="96">
          <cell r="A96" t="str">
            <v>E07000227</v>
          </cell>
          <cell r="D96" t="str">
            <v>Horsham</v>
          </cell>
          <cell r="L96" t="str">
            <v>Percentage of all other pupils achieving the expected level of development in Exploring and using media and materials</v>
          </cell>
          <cell r="M96" t="str">
            <v>AllAreaList_EYFSP_ELG_OTHER!</v>
          </cell>
          <cell r="N96" t="str">
            <v>$A:$CZ</v>
          </cell>
          <cell r="O96" t="str">
            <v>$A:$A</v>
          </cell>
          <cell r="P96" t="str">
            <v>$6:$6</v>
          </cell>
        </row>
        <row r="97">
          <cell r="A97" t="str">
            <v>E07000164</v>
          </cell>
          <cell r="D97" t="str">
            <v>Hambleton</v>
          </cell>
          <cell r="L97" t="str">
            <v>Percentage of all other pupils exceeding the expected level of development in Exploring and using media and materials</v>
          </cell>
          <cell r="M97" t="str">
            <v>AllAreaList_EYFSP_ELG_OTHER!</v>
          </cell>
          <cell r="N97" t="str">
            <v>$A:$CZ</v>
          </cell>
          <cell r="O97" t="str">
            <v>$A:$A</v>
          </cell>
          <cell r="P97" t="str">
            <v>$6:$6</v>
          </cell>
        </row>
        <row r="98">
          <cell r="A98" t="str">
            <v>E06000004</v>
          </cell>
          <cell r="D98" t="str">
            <v>Stockton-on-Tees</v>
          </cell>
          <cell r="L98" t="str">
            <v>Percentage of all other pupils achieving the expected level of development in Being imaginative</v>
          </cell>
          <cell r="M98" t="str">
            <v>AllAreaList_EYFSP_ELG_OTHER!</v>
          </cell>
          <cell r="N98" t="str">
            <v>$A:$CZ</v>
          </cell>
          <cell r="O98" t="str">
            <v>$A:$A</v>
          </cell>
          <cell r="P98" t="str">
            <v>$6:$6</v>
          </cell>
        </row>
        <row r="99">
          <cell r="A99" t="str">
            <v>E06000046</v>
          </cell>
          <cell r="D99" t="str">
            <v>Isle of Wight</v>
          </cell>
          <cell r="L99" t="str">
            <v>Percentage of all other pupils exceeding the expected level of development in Being imaginative</v>
          </cell>
          <cell r="M99" t="str">
            <v>AllAreaList_EYFSP_ELG_OTHER!</v>
          </cell>
          <cell r="N99" t="str">
            <v>$A:$CZ</v>
          </cell>
          <cell r="O99" t="str">
            <v>$A:$A</v>
          </cell>
          <cell r="P99" t="str">
            <v>$6:$6</v>
          </cell>
        </row>
        <row r="100">
          <cell r="A100" t="str">
            <v>E07000051</v>
          </cell>
          <cell r="D100" t="str">
            <v>Purbeck</v>
          </cell>
          <cell r="L100" t="str">
            <v>Percentage of pupils achieving the expected level of development in Listening and attention</v>
          </cell>
          <cell r="M100" t="str">
            <v>AllAreaList_EYFSP_ELG_ALL!</v>
          </cell>
          <cell r="N100" t="str">
            <v>$A:$CZ</v>
          </cell>
          <cell r="O100" t="str">
            <v>$A:$A</v>
          </cell>
          <cell r="P100" t="str">
            <v>$6:$6</v>
          </cell>
        </row>
        <row r="101">
          <cell r="A101" t="str">
            <v>E09000027</v>
          </cell>
          <cell r="D101" t="str">
            <v>Richmond upon Thames</v>
          </cell>
          <cell r="L101" t="str">
            <v>Percentage of pupils exceeding the expected level of development in Listening and attention</v>
          </cell>
          <cell r="M101" t="str">
            <v>AllAreaList_EYFSP_ELG_ALL!</v>
          </cell>
          <cell r="N101" t="str">
            <v>$A:$CZ</v>
          </cell>
          <cell r="O101" t="str">
            <v>$A:$A</v>
          </cell>
          <cell r="P101" t="str">
            <v>$6:$6</v>
          </cell>
        </row>
        <row r="102">
          <cell r="A102" t="str">
            <v>E07000117</v>
          </cell>
          <cell r="D102" t="str">
            <v>Burnley</v>
          </cell>
          <cell r="L102" t="str">
            <v>Percentage of pupils achieving the expected level of development in Understanding</v>
          </cell>
          <cell r="M102" t="str">
            <v>AllAreaList_EYFSP_ELG_ALL!</v>
          </cell>
          <cell r="N102" t="str">
            <v>$A:$CZ</v>
          </cell>
          <cell r="O102" t="str">
            <v>$A:$A</v>
          </cell>
          <cell r="P102" t="str">
            <v>$6:$6</v>
          </cell>
        </row>
        <row r="103">
          <cell r="A103" t="str">
            <v>E07000228</v>
          </cell>
          <cell r="D103" t="str">
            <v>Mid Sussex</v>
          </cell>
          <cell r="L103" t="str">
            <v>Percentage of pupils exceeding the expected level of development in Understanding</v>
          </cell>
          <cell r="M103" t="str">
            <v>AllAreaList_EYFSP_ELG_ALL!</v>
          </cell>
          <cell r="N103" t="str">
            <v>$A:$CZ</v>
          </cell>
          <cell r="O103" t="str">
            <v>$A:$A</v>
          </cell>
          <cell r="P103" t="str">
            <v>$6:$6</v>
          </cell>
        </row>
        <row r="104">
          <cell r="A104" t="str">
            <v>E07000118</v>
          </cell>
          <cell r="D104" t="str">
            <v>Chorley</v>
          </cell>
          <cell r="L104" t="str">
            <v>Percentage of pupils achieving the expected level of development in Speaking</v>
          </cell>
          <cell r="M104" t="str">
            <v>AllAreaList_EYFSP_ELG_ALL!</v>
          </cell>
          <cell r="N104" t="str">
            <v>$A:$CZ</v>
          </cell>
          <cell r="O104" t="str">
            <v>$A:$A</v>
          </cell>
          <cell r="P104" t="str">
            <v>$6:$6</v>
          </cell>
        </row>
        <row r="105">
          <cell r="A105" t="str">
            <v>E09000028</v>
          </cell>
          <cell r="D105" t="str">
            <v>Southwark</v>
          </cell>
          <cell r="L105" t="str">
            <v>Percentage of pupils exceeding the expected level of development in speaking</v>
          </cell>
          <cell r="M105" t="str">
            <v>AllAreaList_EYFSP_ELG_ALL!</v>
          </cell>
          <cell r="N105" t="str">
            <v>$A:$CZ</v>
          </cell>
          <cell r="O105" t="str">
            <v>$A:$A</v>
          </cell>
          <cell r="P105" t="str">
            <v>$6:$6</v>
          </cell>
        </row>
        <row r="106">
          <cell r="A106" t="str">
            <v>E07000052</v>
          </cell>
          <cell r="D106" t="str">
            <v>West Dorset</v>
          </cell>
          <cell r="L106" t="str">
            <v>Percentage of pupils achieving the expected level of development in Moving and handling</v>
          </cell>
          <cell r="M106" t="str">
            <v>AllAreaList_EYFSP_ELG_ALL!</v>
          </cell>
          <cell r="N106" t="str">
            <v>$A:$CZ</v>
          </cell>
          <cell r="O106" t="str">
            <v>$A:$A</v>
          </cell>
          <cell r="P106" t="str">
            <v>$6:$6</v>
          </cell>
        </row>
        <row r="107">
          <cell r="A107" t="str">
            <v>E06000005</v>
          </cell>
          <cell r="D107" t="str">
            <v>Darlington</v>
          </cell>
          <cell r="L107" t="str">
            <v>Percentage of pupils exceeding the expected level of development in Moving and handling</v>
          </cell>
          <cell r="M107" t="str">
            <v>AllAreaList_EYFSP_ELG_ALL!</v>
          </cell>
          <cell r="N107" t="str">
            <v>$A:$CZ</v>
          </cell>
          <cell r="O107" t="str">
            <v>$A:$A</v>
          </cell>
          <cell r="P107" t="str">
            <v>$6:$6</v>
          </cell>
        </row>
        <row r="108">
          <cell r="A108" t="str">
            <v>E07000165</v>
          </cell>
          <cell r="D108" t="str">
            <v>Harrogate</v>
          </cell>
          <cell r="L108" t="str">
            <v>Percentage of pupils achieving the expected level of development in Health and self-care</v>
          </cell>
          <cell r="M108" t="str">
            <v>AllAreaList_EYFSP_ELG_ALL!</v>
          </cell>
          <cell r="N108" t="str">
            <v>$A:$CZ</v>
          </cell>
          <cell r="O108" t="str">
            <v>$A:$A</v>
          </cell>
          <cell r="P108" t="str">
            <v>$6:$6</v>
          </cell>
        </row>
        <row r="109">
          <cell r="A109" t="str">
            <v>E07000229</v>
          </cell>
          <cell r="D109" t="str">
            <v>Worthing</v>
          </cell>
          <cell r="L109" t="str">
            <v>Percentage of pupils exceeding the expected level of development in Health and self-care</v>
          </cell>
          <cell r="M109" t="str">
            <v>AllAreaList_EYFSP_ELG_ALL!</v>
          </cell>
          <cell r="N109" t="str">
            <v>$A:$CZ</v>
          </cell>
          <cell r="O109" t="str">
            <v>$A:$A</v>
          </cell>
          <cell r="P109" t="str">
            <v>$6:$6</v>
          </cell>
        </row>
        <row r="110">
          <cell r="A110" t="str">
            <v>E09000029</v>
          </cell>
          <cell r="D110" t="str">
            <v>Sutton</v>
          </cell>
          <cell r="L110" t="str">
            <v>Percentage of pupils achieving the expected level of development in Self-confidence and self-awareness</v>
          </cell>
          <cell r="M110" t="str">
            <v>AllAreaList_EYFSP_ELG_ALL!</v>
          </cell>
          <cell r="N110" t="str">
            <v>$A:$CZ</v>
          </cell>
          <cell r="O110" t="str">
            <v>$A:$A</v>
          </cell>
          <cell r="P110" t="str">
            <v>$6:$6</v>
          </cell>
        </row>
        <row r="111">
          <cell r="A111" t="str">
            <v>E07000119</v>
          </cell>
          <cell r="D111" t="str">
            <v>Fylde</v>
          </cell>
          <cell r="L111" t="str">
            <v>Percentage of pupils exceeding the expected level of development in Self-confidence and self-awareness</v>
          </cell>
          <cell r="M111" t="str">
            <v>AllAreaList_EYFSP_ELG_ALL!</v>
          </cell>
          <cell r="N111" t="str">
            <v>$A:$CZ</v>
          </cell>
          <cell r="O111" t="str">
            <v>$A:$A</v>
          </cell>
          <cell r="P111" t="str">
            <v>$6:$6</v>
          </cell>
        </row>
        <row r="112">
          <cell r="A112" t="str">
            <v>E06000047</v>
          </cell>
          <cell r="D112" t="str">
            <v>County Durham</v>
          </cell>
          <cell r="L112" t="str">
            <v>Percentage of pupils achieving the expected level of development in Managing feelings and behaviour</v>
          </cell>
          <cell r="M112" t="str">
            <v>AllAreaList_EYFSP_ELG_ALL!</v>
          </cell>
          <cell r="N112" t="str">
            <v>$A:$CZ</v>
          </cell>
          <cell r="O112" t="str">
            <v>$A:$A</v>
          </cell>
          <cell r="P112" t="str">
            <v>$6:$6</v>
          </cell>
        </row>
        <row r="113">
          <cell r="A113" t="str">
            <v>E07000053</v>
          </cell>
          <cell r="D113" t="str">
            <v>Weymouth and Portland</v>
          </cell>
          <cell r="L113" t="str">
            <v>Percentage of pupils exceeding the expected level of development in Managing feelings and behaviour</v>
          </cell>
          <cell r="M113" t="str">
            <v>AllAreaList_EYFSP_ELG_ALL!</v>
          </cell>
          <cell r="N113" t="str">
            <v>$A:$CZ</v>
          </cell>
          <cell r="O113" t="str">
            <v>$A:$A</v>
          </cell>
          <cell r="P113" t="str">
            <v>$6:$6</v>
          </cell>
        </row>
        <row r="114">
          <cell r="A114" t="str">
            <v>E07000166</v>
          </cell>
          <cell r="D114" t="str">
            <v>Richmondshire</v>
          </cell>
          <cell r="L114" t="str">
            <v>Percentage of pupils achieving the expected level of development in Making relationships</v>
          </cell>
          <cell r="M114" t="str">
            <v>AllAreaList_EYFSP_ELG_ALL!</v>
          </cell>
          <cell r="N114" t="str">
            <v>$A:$CZ</v>
          </cell>
          <cell r="O114" t="str">
            <v>$A:$A</v>
          </cell>
          <cell r="P114" t="str">
            <v>$6:$6</v>
          </cell>
        </row>
        <row r="115">
          <cell r="A115" t="str">
            <v>E07000234</v>
          </cell>
          <cell r="D115" t="str">
            <v>Bromsgrove</v>
          </cell>
          <cell r="L115" t="str">
            <v>Percentage of pupils exceeding the expected level of development in Making relationships</v>
          </cell>
          <cell r="M115" t="str">
            <v>AllAreaList_EYFSP_ELG_ALL!</v>
          </cell>
          <cell r="N115" t="str">
            <v>$A:$CZ</v>
          </cell>
          <cell r="O115" t="str">
            <v>$A:$A</v>
          </cell>
          <cell r="P115" t="str">
            <v>$6:$6</v>
          </cell>
        </row>
        <row r="116">
          <cell r="A116" t="str">
            <v>E07000120</v>
          </cell>
          <cell r="D116" t="str">
            <v>Hyndburn</v>
          </cell>
          <cell r="L116" t="str">
            <v>Percentage of pupils achieving the expected level of development in Reading</v>
          </cell>
          <cell r="M116" t="str">
            <v>AllAreaList_EYFSP_ELG_ALL!</v>
          </cell>
          <cell r="N116" t="str">
            <v>$A:$CZ</v>
          </cell>
          <cell r="O116" t="str">
            <v>$A:$A</v>
          </cell>
          <cell r="P116" t="str">
            <v>$6:$6</v>
          </cell>
        </row>
        <row r="117">
          <cell r="A117" t="str">
            <v>E07000167</v>
          </cell>
          <cell r="D117" t="str">
            <v>Ryedale</v>
          </cell>
          <cell r="L117" t="str">
            <v>Percentage of pupils exceeding the expected level of development in Reading</v>
          </cell>
          <cell r="M117" t="str">
            <v>AllAreaList_EYFSP_ELG_ALL!</v>
          </cell>
          <cell r="N117" t="str">
            <v>$A:$CZ</v>
          </cell>
          <cell r="O117" t="str">
            <v>$A:$A</v>
          </cell>
          <cell r="P117" t="str">
            <v>$6:$6</v>
          </cell>
        </row>
        <row r="118">
          <cell r="A118" t="str">
            <v>E07000061</v>
          </cell>
          <cell r="D118" t="str">
            <v>Eastbourne</v>
          </cell>
          <cell r="L118" t="str">
            <v>Percentage of pupils achieving the expected level of development in Writing</v>
          </cell>
          <cell r="M118" t="str">
            <v>AllAreaList_EYFSP_ELG_ALL!</v>
          </cell>
          <cell r="N118" t="str">
            <v>$A:$CZ</v>
          </cell>
          <cell r="O118" t="str">
            <v>$A:$A</v>
          </cell>
          <cell r="P118" t="str">
            <v>$6:$6</v>
          </cell>
        </row>
        <row r="119">
          <cell r="A119" t="str">
            <v>E06000057</v>
          </cell>
          <cell r="D119" t="str">
            <v>Northumberland</v>
          </cell>
          <cell r="L119" t="str">
            <v>Percentage of pupils exceeding the expected level of development in Writing</v>
          </cell>
          <cell r="M119" t="str">
            <v>AllAreaList_EYFSP_ELG_ALL!</v>
          </cell>
          <cell r="N119" t="str">
            <v>$A:$CZ</v>
          </cell>
          <cell r="O119" t="str">
            <v>$A:$A</v>
          </cell>
          <cell r="P119" t="str">
            <v>$6:$6</v>
          </cell>
        </row>
        <row r="120">
          <cell r="A120" t="str">
            <v>E09000030</v>
          </cell>
          <cell r="D120" t="str">
            <v>Tower Hamlets</v>
          </cell>
          <cell r="L120" t="str">
            <v>Percentage of pupils achieving the expected level of development in Numbers</v>
          </cell>
          <cell r="M120" t="str">
            <v>AllAreaList_EYFSP_ELG_ALL!</v>
          </cell>
          <cell r="N120" t="str">
            <v>$A:$CZ</v>
          </cell>
          <cell r="O120" t="str">
            <v>$A:$A</v>
          </cell>
          <cell r="P120" t="str">
            <v>$6:$6</v>
          </cell>
        </row>
        <row r="121">
          <cell r="A121" t="str">
            <v>E07000235</v>
          </cell>
          <cell r="D121" t="str">
            <v>Malvern Hills</v>
          </cell>
          <cell r="L121" t="str">
            <v>Percentage of pupils exceeding the expected level of development in Numbers</v>
          </cell>
          <cell r="M121" t="str">
            <v>AllAreaList_EYFSP_ELG_ALL!</v>
          </cell>
          <cell r="N121" t="str">
            <v>$A:$CZ</v>
          </cell>
          <cell r="O121" t="str">
            <v>$A:$A</v>
          </cell>
          <cell r="P121" t="str">
            <v>$6:$6</v>
          </cell>
        </row>
        <row r="122">
          <cell r="A122" t="str">
            <v>E07000121</v>
          </cell>
          <cell r="D122" t="str">
            <v>Lancaster</v>
          </cell>
          <cell r="L122" t="str">
            <v>Percentage of pupils achieving the expected level of development in Shape, space and measures</v>
          </cell>
          <cell r="M122" t="str">
            <v>AllAreaList_EYFSP_ELG_ALL!</v>
          </cell>
          <cell r="N122" t="str">
            <v>$A:$CZ</v>
          </cell>
          <cell r="O122" t="str">
            <v>$A:$A</v>
          </cell>
          <cell r="P122" t="str">
            <v>$6:$6</v>
          </cell>
        </row>
        <row r="123">
          <cell r="A123" t="str">
            <v>E07000062</v>
          </cell>
          <cell r="D123" t="str">
            <v>Hastings</v>
          </cell>
          <cell r="L123" t="str">
            <v>Percentage of pupils exceeding the expected level of development in Shape, space and measures</v>
          </cell>
          <cell r="M123" t="str">
            <v>AllAreaList_EYFSP_ELG_ALL!</v>
          </cell>
          <cell r="N123" t="str">
            <v>$A:$CZ</v>
          </cell>
          <cell r="O123" t="str">
            <v>$A:$A</v>
          </cell>
          <cell r="P123" t="str">
            <v>$6:$6</v>
          </cell>
        </row>
        <row r="124">
          <cell r="A124" t="str">
            <v>E09000031</v>
          </cell>
          <cell r="D124" t="str">
            <v>Waltham Forest</v>
          </cell>
          <cell r="L124" t="str">
            <v>Percentage of pupils achieving the expected level of development in People and communities</v>
          </cell>
          <cell r="M124" t="str">
            <v>AllAreaList_EYFSP_ELG_ALL!</v>
          </cell>
          <cell r="N124" t="str">
            <v>$A:$CZ</v>
          </cell>
          <cell r="O124" t="str">
            <v>$A:$A</v>
          </cell>
          <cell r="P124" t="str">
            <v>$6:$6</v>
          </cell>
        </row>
        <row r="125">
          <cell r="A125" t="str">
            <v>E07000168</v>
          </cell>
          <cell r="D125" t="str">
            <v>Scarborough</v>
          </cell>
          <cell r="L125" t="str">
            <v>Percentage of pupils exceeding the expected level of development in People and communities</v>
          </cell>
          <cell r="M125" t="str">
            <v>AllAreaList_EYFSP_ELG_ALL!</v>
          </cell>
          <cell r="N125" t="str">
            <v>$A:$CZ</v>
          </cell>
          <cell r="O125" t="str">
            <v>$A:$A</v>
          </cell>
          <cell r="P125" t="str">
            <v>$6:$6</v>
          </cell>
        </row>
        <row r="126">
          <cell r="A126" t="str">
            <v>E06000049</v>
          </cell>
          <cell r="D126" t="str">
            <v>Cheshire East</v>
          </cell>
          <cell r="L126" t="str">
            <v>Percentage of pupils achieving the expected level of development in The world</v>
          </cell>
          <cell r="M126" t="str">
            <v>AllAreaList_EYFSP_ELG_ALL!</v>
          </cell>
          <cell r="N126" t="str">
            <v>$A:$CZ</v>
          </cell>
          <cell r="O126" t="str">
            <v>$A:$A</v>
          </cell>
          <cell r="P126" t="str">
            <v>$6:$6</v>
          </cell>
        </row>
        <row r="127">
          <cell r="A127" t="str">
            <v>E07000236</v>
          </cell>
          <cell r="D127" t="str">
            <v>Redditch</v>
          </cell>
          <cell r="L127" t="str">
            <v>Percentage of pupils exceeding the expected level of development in The world</v>
          </cell>
          <cell r="M127" t="str">
            <v>AllAreaList_EYFSP_ELG_ALL!</v>
          </cell>
          <cell r="N127" t="str">
            <v>$A:$CZ</v>
          </cell>
          <cell r="O127" t="str">
            <v>$A:$A</v>
          </cell>
          <cell r="P127" t="str">
            <v>$6:$6</v>
          </cell>
        </row>
        <row r="128">
          <cell r="A128" t="str">
            <v>E07000122</v>
          </cell>
          <cell r="D128" t="str">
            <v>Pendle</v>
          </cell>
          <cell r="L128" t="str">
            <v>Percentage of pupils achieving the expected level of development in Technology</v>
          </cell>
          <cell r="M128" t="str">
            <v>AllAreaList_EYFSP_ELG_ALL!</v>
          </cell>
          <cell r="N128" t="str">
            <v>$A:$CZ</v>
          </cell>
          <cell r="O128" t="str">
            <v>$A:$A</v>
          </cell>
          <cell r="P128" t="str">
            <v>$6:$6</v>
          </cell>
        </row>
        <row r="129">
          <cell r="A129" t="str">
            <v>E07000063</v>
          </cell>
          <cell r="D129" t="str">
            <v>Lewes</v>
          </cell>
          <cell r="L129" t="str">
            <v>Percentage of pupils exceeding the expected level of development in Technology</v>
          </cell>
          <cell r="M129" t="str">
            <v>AllAreaList_EYFSP_ELG_ALL!</v>
          </cell>
          <cell r="N129" t="str">
            <v>$A:$CZ</v>
          </cell>
          <cell r="O129" t="str">
            <v>$A:$A</v>
          </cell>
          <cell r="P129" t="str">
            <v>$6:$6</v>
          </cell>
        </row>
        <row r="130">
          <cell r="A130" t="str">
            <v>E09000032</v>
          </cell>
          <cell r="D130" t="str">
            <v>Wandsworth</v>
          </cell>
          <cell r="L130" t="str">
            <v>Percentage of pupils achieving the expected level of development in Exploring and using media and materials</v>
          </cell>
          <cell r="M130" t="str">
            <v>AllAreaList_EYFSP_ELG_ALL!</v>
          </cell>
          <cell r="N130" t="str">
            <v>$A:$CZ</v>
          </cell>
          <cell r="O130" t="str">
            <v>$A:$A</v>
          </cell>
          <cell r="P130" t="str">
            <v>$6:$6</v>
          </cell>
        </row>
        <row r="131">
          <cell r="A131" t="str">
            <v>E07000169</v>
          </cell>
          <cell r="D131" t="str">
            <v>Selby</v>
          </cell>
          <cell r="L131" t="str">
            <v>Percentage of pupils exceeding the expected level of development in Exploring and using media and materials</v>
          </cell>
          <cell r="M131" t="str">
            <v>AllAreaList_EYFSP_ELG_ALL!</v>
          </cell>
          <cell r="N131" t="str">
            <v>$A:$CZ</v>
          </cell>
          <cell r="O131" t="str">
            <v>$A:$A</v>
          </cell>
          <cell r="P131" t="str">
            <v>$6:$6</v>
          </cell>
        </row>
        <row r="132">
          <cell r="A132" t="str">
            <v>E06000006</v>
          </cell>
          <cell r="D132" t="str">
            <v>Halton</v>
          </cell>
          <cell r="L132" t="str">
            <v>Percentage of pupils achieving the expected level of development in Being imaginative</v>
          </cell>
          <cell r="M132" t="str">
            <v>AllAreaList_EYFSP_ELG_ALL!</v>
          </cell>
          <cell r="N132" t="str">
            <v>$A:$CZ</v>
          </cell>
          <cell r="O132" t="str">
            <v>$A:$A</v>
          </cell>
          <cell r="P132" t="str">
            <v>$6:$6</v>
          </cell>
        </row>
        <row r="133">
          <cell r="A133" t="str">
            <v>E07000237</v>
          </cell>
          <cell r="D133" t="str">
            <v>Worcester</v>
          </cell>
          <cell r="L133" t="str">
            <v>Percentage of pupils exceeding the expected level of development in Being imaginative</v>
          </cell>
          <cell r="M133" t="str">
            <v>AllAreaList_EYFSP_ELG_ALL!</v>
          </cell>
          <cell r="N133" t="str">
            <v>$A:$CZ</v>
          </cell>
          <cell r="O133" t="str">
            <v>$A:$A</v>
          </cell>
          <cell r="P133" t="str">
            <v>$6:$6</v>
          </cell>
        </row>
        <row r="134">
          <cell r="A134" t="str">
            <v>E07000064</v>
          </cell>
          <cell r="D134" t="str">
            <v>Rother</v>
          </cell>
          <cell r="L134" t="str">
            <v>Take up of the Early Years Provision for 3/4 year olds: EYPP eligible pupils</v>
          </cell>
          <cell r="M134" t="str">
            <v>AllAreaList_3_4_takeup!</v>
          </cell>
          <cell r="N134" t="str">
            <v>$A:$CZ</v>
          </cell>
          <cell r="O134" t="str">
            <v>$A:$A</v>
          </cell>
          <cell r="P134" t="str">
            <v>$6:$6</v>
          </cell>
        </row>
        <row r="135">
          <cell r="A135" t="str">
            <v>E09000033</v>
          </cell>
          <cell r="D135" t="str">
            <v>Westminster</v>
          </cell>
          <cell r="L135" t="str">
            <v>Take up of the Early Years Provision for 3/4 year olds: EYPP eligible pupils (eligible through economic and other reasons)</v>
          </cell>
          <cell r="M135" t="str">
            <v>AllAreaList_3_4_takeup!</v>
          </cell>
          <cell r="N135" t="str">
            <v>$A:$CZ</v>
          </cell>
          <cell r="O135" t="str">
            <v>$A:$A</v>
          </cell>
          <cell r="P135" t="str">
            <v>$6:$6</v>
          </cell>
        </row>
        <row r="136">
          <cell r="A136" t="str">
            <v>E07000123</v>
          </cell>
          <cell r="D136" t="str">
            <v>Preston</v>
          </cell>
          <cell r="L136" t="str">
            <v>Take up of the Early Years Provision for 3/4 year olds: EYPP eligible pupils (eligible for economic reasons)</v>
          </cell>
          <cell r="M136" t="str">
            <v>AllAreaList_3_4_takeup!</v>
          </cell>
          <cell r="N136" t="str">
            <v>$A:$CZ</v>
          </cell>
          <cell r="O136" t="str">
            <v>$A:$A</v>
          </cell>
          <cell r="P136" t="str">
            <v>$6:$6</v>
          </cell>
        </row>
        <row r="137">
          <cell r="A137" t="str">
            <v>E07000170</v>
          </cell>
          <cell r="D137" t="str">
            <v>Ashfield</v>
          </cell>
          <cell r="L137" t="str">
            <v>Take up of the Early Years Provision for 3/4 year olds: EYPP eligible pupils (eligible for other reasons e.g. being in care)</v>
          </cell>
          <cell r="M137" t="str">
            <v>AllAreaList_3_4_takeup!</v>
          </cell>
          <cell r="N137" t="str">
            <v>$A:$CZ</v>
          </cell>
          <cell r="O137" t="str">
            <v>$A:$A</v>
          </cell>
          <cell r="P137" t="str">
            <v>$6:$6</v>
          </cell>
        </row>
        <row r="138">
          <cell r="A138" t="str">
            <v>E06000007</v>
          </cell>
          <cell r="D138" t="str">
            <v>Warrington</v>
          </cell>
          <cell r="L138" t="str">
            <v>Take up of the Early Years Provision for 3/4 year olds: EYPP eligible pupils (eligible for unknown reasons)</v>
          </cell>
          <cell r="M138" t="str">
            <v>AllAreaList_3_4_takeup!</v>
          </cell>
          <cell r="N138" t="str">
            <v>$A:$CZ</v>
          </cell>
          <cell r="O138" t="str">
            <v>$A:$A</v>
          </cell>
          <cell r="P138" t="str">
            <v>$6:$6</v>
          </cell>
        </row>
        <row r="139">
          <cell r="A139" t="str">
            <v>E07000238</v>
          </cell>
          <cell r="D139" t="str">
            <v>Wychavon</v>
          </cell>
          <cell r="L139" t="str">
            <v>Take up of the Early Years Provision for 3/4 year olds: Pupils not eligible for EYPP</v>
          </cell>
          <cell r="M139" t="str">
            <v>AllAreaList_3_4_takeup!</v>
          </cell>
          <cell r="N139" t="str">
            <v>$A:$CZ</v>
          </cell>
          <cell r="O139" t="str">
            <v>$A:$A</v>
          </cell>
          <cell r="P139" t="str">
            <v>$6:$6</v>
          </cell>
        </row>
        <row r="140">
          <cell r="A140" t="str">
            <v>E07000065</v>
          </cell>
          <cell r="D140" t="str">
            <v>Wealden</v>
          </cell>
          <cell r="L140" t="str">
            <v xml:space="preserve">Take up rate of the Early Years Provision for all 3/4 year olds </v>
          </cell>
          <cell r="M140" t="str">
            <v>AllAreaList_3_4_takeup!</v>
          </cell>
          <cell r="N140" t="str">
            <v>$A:$CZ</v>
          </cell>
          <cell r="O140" t="str">
            <v>$A:$A</v>
          </cell>
          <cell r="P140" t="str">
            <v>$6:$6</v>
          </cell>
        </row>
        <row r="141">
          <cell r="A141" t="str">
            <v>E07000124</v>
          </cell>
          <cell r="D141" t="str">
            <v>Ribble Valley</v>
          </cell>
          <cell r="L141" t="str">
            <v>Take up of the Early Years Provision for 3/4 year olds: EYPP eligible pupils (eligible for at least economic reasons)</v>
          </cell>
          <cell r="M141" t="str">
            <v>AllAreaList_3_4_takeup!</v>
          </cell>
          <cell r="N141" t="str">
            <v>$A:$CZ</v>
          </cell>
          <cell r="O141" t="str">
            <v>$A:$A</v>
          </cell>
          <cell r="P141" t="str">
            <v>$6:$6</v>
          </cell>
        </row>
        <row r="142">
          <cell r="A142" t="str">
            <v>E06000050</v>
          </cell>
          <cell r="D142" t="str">
            <v>Cheshire West and Chester</v>
          </cell>
          <cell r="L142" t="str">
            <v>Take up rates of funded early education places for 2 year olds</v>
          </cell>
          <cell r="M142" t="str">
            <v>AllAreaList_2yotakeup!</v>
          </cell>
          <cell r="N142" t="str">
            <v>$A:$CZ</v>
          </cell>
          <cell r="O142" t="str">
            <v>$A:$A</v>
          </cell>
          <cell r="P142" t="str">
            <v>$6:$6</v>
          </cell>
        </row>
        <row r="143">
          <cell r="A143" t="str">
            <v>E08000001</v>
          </cell>
          <cell r="D143" t="str">
            <v>Bolton</v>
          </cell>
          <cell r="L143" t="str">
            <v>Take up rates of funded early education places for 2 year olds (funded due to economic criteria)</v>
          </cell>
          <cell r="M143" t="str">
            <v>AllAreaList_2yotakeup!</v>
          </cell>
          <cell r="N143" t="str">
            <v>$A:$CZ</v>
          </cell>
          <cell r="O143" t="str">
            <v>$A:$A</v>
          </cell>
          <cell r="P143" t="str">
            <v>$6:$6</v>
          </cell>
        </row>
        <row r="144">
          <cell r="A144" t="str">
            <v>E07000171</v>
          </cell>
          <cell r="D144" t="str">
            <v>Bassetlaw</v>
          </cell>
          <cell r="L144" t="str">
            <v>Take up rates of funded early education places for 2 year olds (funded due to high level SEM or disability)</v>
          </cell>
          <cell r="M144" t="str">
            <v>AllAreaList_2yotakeup!</v>
          </cell>
          <cell r="N144" t="str">
            <v>$A:$CZ</v>
          </cell>
          <cell r="O144" t="str">
            <v>$A:$A</v>
          </cell>
          <cell r="P144" t="str">
            <v>$6:$6</v>
          </cell>
        </row>
        <row r="145">
          <cell r="A145" t="str">
            <v>E07000125</v>
          </cell>
          <cell r="D145" t="str">
            <v>Rossendale</v>
          </cell>
          <cell r="L145" t="str">
            <v>Take up rates of funded early education places for 2 year olds (due to being looked after or adopted from care)</v>
          </cell>
          <cell r="M145" t="str">
            <v>AllAreaList_2yotakeup!</v>
          </cell>
          <cell r="N145" t="str">
            <v>$A:$CZ</v>
          </cell>
          <cell r="O145" t="str">
            <v>$A:$A</v>
          </cell>
          <cell r="P145" t="str">
            <v>$6:$6</v>
          </cell>
        </row>
        <row r="146">
          <cell r="A146" t="str">
            <v>E07000239</v>
          </cell>
          <cell r="D146" t="str">
            <v>Wyre Forest</v>
          </cell>
        </row>
        <row r="147">
          <cell r="A147" t="str">
            <v>E06000008</v>
          </cell>
          <cell r="D147" t="str">
            <v>Blackburn with Darwen</v>
          </cell>
        </row>
        <row r="148">
          <cell r="A148" t="str">
            <v>E07000066</v>
          </cell>
          <cell r="D148" t="str">
            <v>Basildon</v>
          </cell>
        </row>
        <row r="149">
          <cell r="A149" t="str">
            <v>E08000002</v>
          </cell>
          <cell r="D149" t="str">
            <v>Bury</v>
          </cell>
        </row>
        <row r="150">
          <cell r="A150" t="str">
            <v>E07000172</v>
          </cell>
          <cell r="D150" t="str">
            <v>Broxtowe</v>
          </cell>
        </row>
        <row r="151">
          <cell r="A151" t="str">
            <v>E06000009</v>
          </cell>
          <cell r="D151" t="str">
            <v>Blackpool</v>
          </cell>
        </row>
        <row r="152">
          <cell r="A152" t="str">
            <v>E07000067</v>
          </cell>
          <cell r="D152" t="str">
            <v>Braintree</v>
          </cell>
        </row>
        <row r="153">
          <cell r="A153" t="str">
            <v>E08000003</v>
          </cell>
          <cell r="D153" t="str">
            <v>Manchester</v>
          </cell>
        </row>
        <row r="154">
          <cell r="A154" t="str">
            <v>E07000126</v>
          </cell>
          <cell r="D154" t="str">
            <v>South Ribble</v>
          </cell>
        </row>
        <row r="155">
          <cell r="A155" t="str">
            <v>E07000173</v>
          </cell>
          <cell r="D155" t="str">
            <v>Gedling</v>
          </cell>
        </row>
        <row r="156">
          <cell r="A156" t="str">
            <v>E07000068</v>
          </cell>
          <cell r="D156" t="str">
            <v>Brentwood</v>
          </cell>
        </row>
        <row r="157">
          <cell r="A157" t="str">
            <v>E06000010</v>
          </cell>
          <cell r="D157" t="str">
            <v>Kingston upon Hull, City of</v>
          </cell>
        </row>
        <row r="158">
          <cell r="A158" t="str">
            <v>E07000174</v>
          </cell>
          <cell r="D158" t="str">
            <v>Mansfield</v>
          </cell>
        </row>
        <row r="159">
          <cell r="A159" t="str">
            <v>E07000127</v>
          </cell>
          <cell r="D159" t="str">
            <v>West Lancashire</v>
          </cell>
        </row>
        <row r="160">
          <cell r="A160" t="str">
            <v>E08000004</v>
          </cell>
          <cell r="D160" t="str">
            <v>Oldham</v>
          </cell>
        </row>
        <row r="161">
          <cell r="A161" t="str">
            <v>E07000069</v>
          </cell>
          <cell r="D161" t="str">
            <v>Castle Point</v>
          </cell>
        </row>
        <row r="162">
          <cell r="A162" t="str">
            <v>E06000011</v>
          </cell>
          <cell r="D162" t="str">
            <v>East Riding of Yorkshire</v>
          </cell>
        </row>
        <row r="163">
          <cell r="A163" t="str">
            <v>E07000128</v>
          </cell>
          <cell r="D163" t="str">
            <v>Wyre</v>
          </cell>
        </row>
        <row r="164">
          <cell r="A164" t="str">
            <v>E07000175</v>
          </cell>
          <cell r="D164" t="str">
            <v>Newark and Sherwood</v>
          </cell>
        </row>
        <row r="165">
          <cell r="A165" t="str">
            <v>E08000005</v>
          </cell>
          <cell r="D165" t="str">
            <v>Rochdale</v>
          </cell>
        </row>
        <row r="166">
          <cell r="A166" t="str">
            <v>E06000012</v>
          </cell>
          <cell r="D166" t="str">
            <v>North East Lincolnshire</v>
          </cell>
        </row>
        <row r="167">
          <cell r="A167" t="str">
            <v>E07000129</v>
          </cell>
          <cell r="D167" t="str">
            <v>Blaby</v>
          </cell>
        </row>
        <row r="168">
          <cell r="A168" t="str">
            <v>E07000070</v>
          </cell>
          <cell r="D168" t="str">
            <v>Chelmsford</v>
          </cell>
        </row>
        <row r="169">
          <cell r="A169" t="str">
            <v>E07000176</v>
          </cell>
          <cell r="D169" t="str">
            <v>Rushcliffe</v>
          </cell>
        </row>
        <row r="170">
          <cell r="A170" t="str">
            <v>E08000006</v>
          </cell>
          <cell r="D170" t="str">
            <v>Salford</v>
          </cell>
        </row>
        <row r="171">
          <cell r="A171" t="str">
            <v>E06000013</v>
          </cell>
          <cell r="D171" t="str">
            <v>North Lincolnshire</v>
          </cell>
        </row>
        <row r="172">
          <cell r="A172" t="str">
            <v>E07000130</v>
          </cell>
          <cell r="D172" t="str">
            <v>Charnwood</v>
          </cell>
        </row>
        <row r="173">
          <cell r="A173" t="str">
            <v>E07000071</v>
          </cell>
          <cell r="D173" t="str">
            <v>Colchester</v>
          </cell>
        </row>
        <row r="174">
          <cell r="A174" t="str">
            <v>E07000177</v>
          </cell>
          <cell r="D174" t="str">
            <v>Cherwell</v>
          </cell>
        </row>
        <row r="175">
          <cell r="A175" t="str">
            <v>E08000007</v>
          </cell>
          <cell r="D175" t="str">
            <v>Stockport</v>
          </cell>
        </row>
        <row r="176">
          <cell r="A176" t="str">
            <v>E07000178</v>
          </cell>
          <cell r="D176" t="str">
            <v>Oxford</v>
          </cell>
        </row>
        <row r="177">
          <cell r="A177" t="str">
            <v>E07000131</v>
          </cell>
          <cell r="D177" t="str">
            <v>Harborough</v>
          </cell>
        </row>
        <row r="178">
          <cell r="A178" t="str">
            <v>E07000072</v>
          </cell>
          <cell r="D178" t="str">
            <v>Epping Forest</v>
          </cell>
        </row>
        <row r="179">
          <cell r="A179" t="str">
            <v>E08000008</v>
          </cell>
          <cell r="D179" t="str">
            <v>Tameside</v>
          </cell>
        </row>
        <row r="180">
          <cell r="A180" t="str">
            <v>E06000014</v>
          </cell>
          <cell r="D180" t="str">
            <v>York</v>
          </cell>
        </row>
        <row r="181">
          <cell r="A181" t="str">
            <v>E07000073</v>
          </cell>
          <cell r="D181" t="str">
            <v>Harlow</v>
          </cell>
        </row>
        <row r="182">
          <cell r="A182" t="str">
            <v>E08000009</v>
          </cell>
          <cell r="D182" t="str">
            <v>Trafford</v>
          </cell>
        </row>
        <row r="183">
          <cell r="A183" t="str">
            <v>E07000132</v>
          </cell>
          <cell r="D183" t="str">
            <v>Hinckley and Bosworth</v>
          </cell>
        </row>
        <row r="184">
          <cell r="A184" t="str">
            <v>E06000015</v>
          </cell>
          <cell r="D184" t="str">
            <v>Derby</v>
          </cell>
        </row>
        <row r="185">
          <cell r="A185" t="str">
            <v>E07000179</v>
          </cell>
          <cell r="D185" t="str">
            <v>South Oxfordshire</v>
          </cell>
        </row>
        <row r="186">
          <cell r="A186" t="str">
            <v>E07000074</v>
          </cell>
          <cell r="D186" t="str">
            <v>Maldon</v>
          </cell>
        </row>
        <row r="187">
          <cell r="A187" t="str">
            <v>E07000133</v>
          </cell>
          <cell r="D187" t="str">
            <v>Melton</v>
          </cell>
        </row>
        <row r="188">
          <cell r="A188" t="str">
            <v>E06000016</v>
          </cell>
          <cell r="D188" t="str">
            <v>Leicester</v>
          </cell>
        </row>
        <row r="189">
          <cell r="A189" t="str">
            <v>E07000180</v>
          </cell>
          <cell r="D189" t="str">
            <v>Vale of White Horse</v>
          </cell>
        </row>
        <row r="190">
          <cell r="A190" t="str">
            <v>E08000010</v>
          </cell>
          <cell r="D190" t="str">
            <v>Wigan</v>
          </cell>
        </row>
        <row r="191">
          <cell r="A191" t="str">
            <v>E06000017</v>
          </cell>
          <cell r="D191" t="str">
            <v>Rutland</v>
          </cell>
        </row>
        <row r="192">
          <cell r="A192" t="str">
            <v>E07000075</v>
          </cell>
          <cell r="D192" t="str">
            <v>Rochford</v>
          </cell>
        </row>
        <row r="193">
          <cell r="A193" t="str">
            <v>E07000181</v>
          </cell>
          <cell r="D193" t="str">
            <v>West Oxfordshire</v>
          </cell>
        </row>
        <row r="194">
          <cell r="A194" t="str">
            <v>E07000134</v>
          </cell>
          <cell r="D194" t="str">
            <v>North West Leicestershire</v>
          </cell>
        </row>
        <row r="195">
          <cell r="A195" t="str">
            <v>E08000011</v>
          </cell>
          <cell r="D195" t="str">
            <v>Knowsley</v>
          </cell>
        </row>
        <row r="196">
          <cell r="A196" t="str">
            <v>E06000018</v>
          </cell>
          <cell r="D196" t="str">
            <v>Nottingham</v>
          </cell>
        </row>
        <row r="197">
          <cell r="A197" t="str">
            <v>E07000076</v>
          </cell>
          <cell r="D197" t="str">
            <v>Tendring</v>
          </cell>
        </row>
        <row r="198">
          <cell r="A198" t="str">
            <v>E08000012</v>
          </cell>
          <cell r="D198" t="str">
            <v>Liverpool</v>
          </cell>
        </row>
        <row r="199">
          <cell r="A199" t="str">
            <v>E07000135</v>
          </cell>
          <cell r="D199" t="str">
            <v>Oadby and Wigston</v>
          </cell>
        </row>
        <row r="200">
          <cell r="A200" t="str">
            <v>E07000187</v>
          </cell>
          <cell r="D200" t="str">
            <v>Mendip</v>
          </cell>
        </row>
        <row r="201">
          <cell r="A201" t="str">
            <v>E06000019</v>
          </cell>
          <cell r="D201" t="str">
            <v>Herefordshire, County of</v>
          </cell>
        </row>
        <row r="202">
          <cell r="A202" t="str">
            <v>E07000077</v>
          </cell>
          <cell r="D202" t="str">
            <v>Uttlesford</v>
          </cell>
        </row>
        <row r="203">
          <cell r="A203" t="str">
            <v>E07000188</v>
          </cell>
          <cell r="D203" t="str">
            <v>Sedgemoor</v>
          </cell>
        </row>
        <row r="204">
          <cell r="A204" t="str">
            <v>E07000136</v>
          </cell>
          <cell r="D204" t="str">
            <v>Boston</v>
          </cell>
        </row>
        <row r="205">
          <cell r="A205" t="str">
            <v>E08000013</v>
          </cell>
          <cell r="D205" t="str">
            <v>St. Helens</v>
          </cell>
        </row>
        <row r="206">
          <cell r="A206" t="str">
            <v>E06000020</v>
          </cell>
          <cell r="D206" t="str">
            <v>Telford and Wrekin</v>
          </cell>
        </row>
        <row r="207">
          <cell r="A207" t="str">
            <v>E07000078</v>
          </cell>
          <cell r="D207" t="str">
            <v>Cheltenham</v>
          </cell>
        </row>
        <row r="208">
          <cell r="A208" t="str">
            <v>E07000137</v>
          </cell>
          <cell r="D208" t="str">
            <v>East Lindsey</v>
          </cell>
        </row>
        <row r="209">
          <cell r="A209" t="str">
            <v>E08000014</v>
          </cell>
          <cell r="D209" t="str">
            <v>Sefton</v>
          </cell>
        </row>
        <row r="210">
          <cell r="A210" t="str">
            <v>E07000189</v>
          </cell>
          <cell r="D210" t="str">
            <v>South Somerset</v>
          </cell>
        </row>
        <row r="211">
          <cell r="A211" t="str">
            <v>E06000051</v>
          </cell>
          <cell r="D211" t="str">
            <v>Shropshire</v>
          </cell>
        </row>
        <row r="212">
          <cell r="A212" t="str">
            <v>E07000138</v>
          </cell>
          <cell r="D212" t="str">
            <v>Lincoln</v>
          </cell>
        </row>
        <row r="213">
          <cell r="A213" t="str">
            <v>E08000015</v>
          </cell>
          <cell r="D213" t="str">
            <v>Wirral</v>
          </cell>
        </row>
        <row r="214">
          <cell r="A214" t="str">
            <v>E07000079</v>
          </cell>
          <cell r="D214" t="str">
            <v>Cotswold</v>
          </cell>
        </row>
        <row r="215">
          <cell r="A215" t="str">
            <v>E07000190</v>
          </cell>
          <cell r="D215" t="str">
            <v>Taunton Deane</v>
          </cell>
        </row>
        <row r="216">
          <cell r="A216" t="str">
            <v>E06000021</v>
          </cell>
          <cell r="D216" t="str">
            <v>Stoke-on-Trent</v>
          </cell>
        </row>
        <row r="217">
          <cell r="A217" t="str">
            <v>E07000080</v>
          </cell>
          <cell r="D217" t="str">
            <v>Forest of Dean</v>
          </cell>
        </row>
        <row r="218">
          <cell r="A218" t="str">
            <v>E08000016</v>
          </cell>
          <cell r="D218" t="str">
            <v>Barnsley</v>
          </cell>
        </row>
        <row r="219">
          <cell r="A219" t="str">
            <v>E07000139</v>
          </cell>
          <cell r="D219" t="str">
            <v>North Kesteven</v>
          </cell>
        </row>
        <row r="220">
          <cell r="A220" t="str">
            <v>E07000191</v>
          </cell>
          <cell r="D220" t="str">
            <v>West Somerset</v>
          </cell>
        </row>
        <row r="221">
          <cell r="A221" t="str">
            <v>E07000004</v>
          </cell>
          <cell r="D221" t="str">
            <v>Aylesbury Vale</v>
          </cell>
        </row>
        <row r="222">
          <cell r="A222" t="str">
            <v>E06000022</v>
          </cell>
          <cell r="D222" t="str">
            <v>Bath and North East Somerset</v>
          </cell>
        </row>
        <row r="223">
          <cell r="A223" t="str">
            <v>E07000081</v>
          </cell>
          <cell r="D223" t="str">
            <v>Gloucester</v>
          </cell>
        </row>
        <row r="224">
          <cell r="A224" t="str">
            <v>E08000017</v>
          </cell>
          <cell r="D224" t="str">
            <v>Doncaster</v>
          </cell>
        </row>
        <row r="225">
          <cell r="A225" t="str">
            <v>E07000140</v>
          </cell>
          <cell r="D225" t="str">
            <v>South Holland</v>
          </cell>
        </row>
        <row r="226">
          <cell r="A226" t="str">
            <v>E07000192</v>
          </cell>
          <cell r="D226" t="str">
            <v>Cannock Chase</v>
          </cell>
        </row>
        <row r="227">
          <cell r="A227" t="str">
            <v>E07000005</v>
          </cell>
          <cell r="D227" t="str">
            <v>Chiltern</v>
          </cell>
        </row>
        <row r="228">
          <cell r="A228" t="str">
            <v>E07000082</v>
          </cell>
          <cell r="D228" t="str">
            <v>Stroud</v>
          </cell>
        </row>
        <row r="229">
          <cell r="A229" t="str">
            <v>E06000023</v>
          </cell>
          <cell r="D229" t="str">
            <v>Bristol, City of</v>
          </cell>
        </row>
        <row r="230">
          <cell r="A230" t="str">
            <v>E08000018</v>
          </cell>
          <cell r="D230" t="str">
            <v>Rotherham</v>
          </cell>
        </row>
        <row r="231">
          <cell r="A231" t="str">
            <v>E07000193</v>
          </cell>
          <cell r="D231" t="str">
            <v>East Staffordshire</v>
          </cell>
        </row>
        <row r="232">
          <cell r="A232" t="str">
            <v>E07000141</v>
          </cell>
          <cell r="D232" t="str">
            <v>South Kesteven</v>
          </cell>
        </row>
        <row r="233">
          <cell r="A233" t="str">
            <v>E07000006</v>
          </cell>
          <cell r="D233" t="str">
            <v>South Bucks</v>
          </cell>
        </row>
        <row r="234">
          <cell r="A234" t="str">
            <v>E07000142</v>
          </cell>
          <cell r="D234" t="str">
            <v>West Lindsey</v>
          </cell>
        </row>
        <row r="235">
          <cell r="A235" t="str">
            <v>E07000007</v>
          </cell>
          <cell r="D235" t="str">
            <v>Wycombe</v>
          </cell>
        </row>
        <row r="236">
          <cell r="A236" t="str">
            <v>E08000019</v>
          </cell>
          <cell r="D236" t="str">
            <v>Sheffield</v>
          </cell>
        </row>
        <row r="237">
          <cell r="A237" t="str">
            <v>E07000083</v>
          </cell>
          <cell r="D237" t="str">
            <v>Tewkesbury</v>
          </cell>
        </row>
        <row r="238">
          <cell r="A238" t="str">
            <v>E07000194</v>
          </cell>
          <cell r="D238" t="str">
            <v>Lichfield</v>
          </cell>
        </row>
        <row r="239">
          <cell r="A239" t="str">
            <v>E06000024</v>
          </cell>
          <cell r="D239" t="str">
            <v>North Somerset</v>
          </cell>
        </row>
        <row r="240">
          <cell r="A240" t="str">
            <v>E07000143</v>
          </cell>
          <cell r="D240" t="str">
            <v>Breckland</v>
          </cell>
        </row>
        <row r="241">
          <cell r="A241" t="str">
            <v>E07000008</v>
          </cell>
          <cell r="D241" t="str">
            <v>Cambridge</v>
          </cell>
        </row>
        <row r="242">
          <cell r="A242" t="str">
            <v>E07000084</v>
          </cell>
          <cell r="D242" t="str">
            <v>Basingstoke and Deane</v>
          </cell>
        </row>
        <row r="243">
          <cell r="A243" t="str">
            <v>E08000037</v>
          </cell>
          <cell r="D243" t="str">
            <v>Gateshead</v>
          </cell>
        </row>
        <row r="244">
          <cell r="A244" t="str">
            <v>E07000195</v>
          </cell>
          <cell r="D244" t="str">
            <v>Newcastle-under-Lyme</v>
          </cell>
        </row>
        <row r="245">
          <cell r="A245" t="str">
            <v>E06000025</v>
          </cell>
          <cell r="D245" t="str">
            <v>South Gloucestershire</v>
          </cell>
        </row>
        <row r="246">
          <cell r="A246" t="str">
            <v>E07000144</v>
          </cell>
          <cell r="D246" t="str">
            <v>Broadland</v>
          </cell>
        </row>
        <row r="247">
          <cell r="A247" t="str">
            <v>E07000009</v>
          </cell>
          <cell r="D247" t="str">
            <v>East Cambridgeshire</v>
          </cell>
        </row>
        <row r="248">
          <cell r="A248" t="str">
            <v>E06000052</v>
          </cell>
          <cell r="D248" t="str">
            <v>Cornwall</v>
          </cell>
        </row>
        <row r="249">
          <cell r="A249" t="str">
            <v>E07000085</v>
          </cell>
          <cell r="D249" t="str">
            <v>East Hampshire</v>
          </cell>
        </row>
        <row r="250">
          <cell r="A250" t="str">
            <v>E07000196</v>
          </cell>
          <cell r="D250" t="str">
            <v>South Staffordshire</v>
          </cell>
        </row>
        <row r="251">
          <cell r="A251" t="str">
            <v>E08000021</v>
          </cell>
          <cell r="D251" t="str">
            <v>Newcastle upon Tyne</v>
          </cell>
        </row>
        <row r="252">
          <cell r="A252" t="str">
            <v>E07000197</v>
          </cell>
          <cell r="D252" t="str">
            <v>Stafford</v>
          </cell>
        </row>
        <row r="253">
          <cell r="A253" t="str">
            <v>E07000086</v>
          </cell>
          <cell r="D253" t="str">
            <v>Eastleigh</v>
          </cell>
        </row>
        <row r="254">
          <cell r="A254" t="str">
            <v>E08000022</v>
          </cell>
          <cell r="D254" t="str">
            <v>North Tyneside</v>
          </cell>
        </row>
        <row r="255">
          <cell r="A255" t="str">
            <v>E07000145</v>
          </cell>
          <cell r="D255" t="str">
            <v>Great Yarmouth</v>
          </cell>
        </row>
        <row r="256">
          <cell r="A256" t="str">
            <v>E07000010</v>
          </cell>
          <cell r="D256" t="str">
            <v>Fenland</v>
          </cell>
        </row>
        <row r="257">
          <cell r="A257" t="str">
            <v>E06000053</v>
          </cell>
          <cell r="D257" t="str">
            <v>Isles of Scilly</v>
          </cell>
        </row>
        <row r="258">
          <cell r="A258" t="str">
            <v>E07000198</v>
          </cell>
          <cell r="D258" t="str">
            <v>Staffordshire Moorlands</v>
          </cell>
        </row>
        <row r="259">
          <cell r="A259" t="str">
            <v>E07000087</v>
          </cell>
          <cell r="D259" t="str">
            <v>Fareham</v>
          </cell>
        </row>
        <row r="260">
          <cell r="A260" t="str">
            <v>E08000023</v>
          </cell>
          <cell r="D260" t="str">
            <v>South Tyneside</v>
          </cell>
        </row>
        <row r="261">
          <cell r="A261" t="str">
            <v>E07000146</v>
          </cell>
          <cell r="D261" t="str">
            <v>King's Lynn and West Norfolk</v>
          </cell>
        </row>
        <row r="262">
          <cell r="A262" t="str">
            <v>E07000011</v>
          </cell>
          <cell r="D262" t="str">
            <v>Huntingdonshire</v>
          </cell>
        </row>
        <row r="263">
          <cell r="A263" t="str">
            <v>E06000026</v>
          </cell>
          <cell r="D263" t="str">
            <v>Plymouth</v>
          </cell>
        </row>
        <row r="264">
          <cell r="A264" t="str">
            <v>E07000199</v>
          </cell>
          <cell r="D264" t="str">
            <v>Tamworth</v>
          </cell>
        </row>
        <row r="265">
          <cell r="A265" t="str">
            <v>E07000012</v>
          </cell>
          <cell r="D265" t="str">
            <v>South Cambridgeshire</v>
          </cell>
        </row>
        <row r="266">
          <cell r="A266" t="str">
            <v>E07000147</v>
          </cell>
          <cell r="D266" t="str">
            <v>North Norfolk</v>
          </cell>
        </row>
        <row r="267">
          <cell r="A267" t="str">
            <v>E07000088</v>
          </cell>
          <cell r="D267" t="str">
            <v>Gosport</v>
          </cell>
        </row>
        <row r="268">
          <cell r="A268" t="str">
            <v>E06000027</v>
          </cell>
          <cell r="D268" t="str">
            <v>Torbay</v>
          </cell>
        </row>
        <row r="269">
          <cell r="A269" t="str">
            <v>E07000200</v>
          </cell>
          <cell r="D269" t="str">
            <v>Babergh</v>
          </cell>
        </row>
        <row r="270">
          <cell r="A270" t="str">
            <v>E07000148</v>
          </cell>
          <cell r="D270" t="str">
            <v>Norwich</v>
          </cell>
        </row>
        <row r="271">
          <cell r="A271" t="str">
            <v>E07000026</v>
          </cell>
          <cell r="D271" t="str">
            <v>Allerdale</v>
          </cell>
        </row>
        <row r="272">
          <cell r="A272" t="str">
            <v>E07000089</v>
          </cell>
          <cell r="D272" t="str">
            <v>Hart</v>
          </cell>
        </row>
        <row r="273">
          <cell r="A273" t="str">
            <v>E06000028</v>
          </cell>
          <cell r="D273" t="str">
            <v>Bournemouth</v>
          </cell>
        </row>
        <row r="274">
          <cell r="A274" t="str">
            <v>E07000201</v>
          </cell>
          <cell r="D274" t="str">
            <v>Forest Heath</v>
          </cell>
        </row>
        <row r="275">
          <cell r="A275" t="str">
            <v>E07000149</v>
          </cell>
          <cell r="D275" t="str">
            <v>South Norfolk</v>
          </cell>
        </row>
        <row r="276">
          <cell r="A276" t="str">
            <v>E06000029</v>
          </cell>
          <cell r="D276" t="str">
            <v>Poole</v>
          </cell>
        </row>
        <row r="277">
          <cell r="A277" t="str">
            <v>E07000090</v>
          </cell>
          <cell r="D277" t="str">
            <v>Havant</v>
          </cell>
        </row>
        <row r="278">
          <cell r="A278" t="str">
            <v>E07000027</v>
          </cell>
          <cell r="D278" t="str">
            <v>Barrow-in-Furness</v>
          </cell>
        </row>
        <row r="279">
          <cell r="A279" t="str">
            <v>E07000150</v>
          </cell>
          <cell r="D279" t="str">
            <v>Corby</v>
          </cell>
        </row>
        <row r="280">
          <cell r="A280" t="str">
            <v>E07000202</v>
          </cell>
          <cell r="D280" t="str">
            <v>Ipswich</v>
          </cell>
        </row>
        <row r="281">
          <cell r="A281" t="str">
            <v>E07000028</v>
          </cell>
          <cell r="D281" t="str">
            <v>Carlisle</v>
          </cell>
        </row>
        <row r="282">
          <cell r="A282" t="str">
            <v>E07000091</v>
          </cell>
          <cell r="D282" t="str">
            <v>New Forest</v>
          </cell>
        </row>
        <row r="283">
          <cell r="A283" t="str">
            <v>E06000030</v>
          </cell>
          <cell r="D283" t="str">
            <v>Swindon</v>
          </cell>
        </row>
        <row r="284">
          <cell r="A284" t="str">
            <v>E07000151</v>
          </cell>
          <cell r="D284" t="str">
            <v>Daventry</v>
          </cell>
        </row>
        <row r="285">
          <cell r="A285" t="str">
            <v>E07000203</v>
          </cell>
          <cell r="D285" t="str">
            <v>Mid Suffolk</v>
          </cell>
        </row>
        <row r="286">
          <cell r="A286" t="str">
            <v>E07000092</v>
          </cell>
          <cell r="D286" t="str">
            <v>Rushmoor</v>
          </cell>
        </row>
        <row r="287">
          <cell r="A287" t="str">
            <v>E07000029</v>
          </cell>
          <cell r="D287" t="str">
            <v>Copeland</v>
          </cell>
        </row>
        <row r="288">
          <cell r="A288" t="str">
            <v>E06000054</v>
          </cell>
          <cell r="D288" t="str">
            <v>Wiltshire</v>
          </cell>
        </row>
        <row r="289">
          <cell r="A289" t="str">
            <v>E07000204</v>
          </cell>
          <cell r="D289" t="str">
            <v>St Edmundsbury</v>
          </cell>
        </row>
        <row r="290">
          <cell r="A290" t="str">
            <v>E07000152</v>
          </cell>
          <cell r="D290" t="str">
            <v>East Northamptonshire</v>
          </cell>
        </row>
        <row r="291">
          <cell r="A291" t="str">
            <v>E07000093</v>
          </cell>
          <cell r="D291" t="str">
            <v>Test Valley</v>
          </cell>
        </row>
        <row r="292">
          <cell r="A292" t="str">
            <v>E07000030</v>
          </cell>
          <cell r="D292" t="str">
            <v>Eden</v>
          </cell>
        </row>
        <row r="293">
          <cell r="A293" t="str">
            <v>E06000031</v>
          </cell>
          <cell r="D293" t="str">
            <v>Peterborough</v>
          </cell>
        </row>
        <row r="294">
          <cell r="A294" t="str">
            <v>E07000153</v>
          </cell>
          <cell r="D294" t="str">
            <v>Kettering</v>
          </cell>
        </row>
        <row r="295">
          <cell r="A295" t="str">
            <v>E07000205</v>
          </cell>
          <cell r="D295" t="str">
            <v>Suffolk Coastal</v>
          </cell>
        </row>
        <row r="296">
          <cell r="A296" t="str">
            <v>E07000031</v>
          </cell>
          <cell r="D296" t="str">
            <v>South Lakeland</v>
          </cell>
        </row>
        <row r="297">
          <cell r="A297" t="str">
            <v>E07000094</v>
          </cell>
          <cell r="D297" t="str">
            <v>Winchester</v>
          </cell>
        </row>
        <row r="298">
          <cell r="A298" t="str">
            <v>E06000032</v>
          </cell>
          <cell r="D298" t="str">
            <v>Luton</v>
          </cell>
        </row>
        <row r="299">
          <cell r="A299" t="str">
            <v>E07000154</v>
          </cell>
          <cell r="D299" t="str">
            <v>Northampton</v>
          </cell>
        </row>
        <row r="300">
          <cell r="A300" t="str">
            <v>E07000206</v>
          </cell>
          <cell r="D300" t="str">
            <v>Waveney</v>
          </cell>
        </row>
        <row r="301">
          <cell r="A301" t="str">
            <v>E06000055</v>
          </cell>
          <cell r="D301" t="str">
            <v>Bedford</v>
          </cell>
        </row>
        <row r="302">
          <cell r="A302" t="str">
            <v>E07000095</v>
          </cell>
          <cell r="D302" t="str">
            <v>Broxbourne</v>
          </cell>
        </row>
        <row r="303">
          <cell r="A303" t="str">
            <v>E07000032</v>
          </cell>
          <cell r="D303" t="str">
            <v>Amber Valley</v>
          </cell>
        </row>
        <row r="304">
          <cell r="A304" t="str">
            <v>E07000207</v>
          </cell>
          <cell r="D304" t="str">
            <v>Elmbridge</v>
          </cell>
        </row>
        <row r="305">
          <cell r="A305" t="str">
            <v>E07000155</v>
          </cell>
          <cell r="D305" t="str">
            <v>South Northamptonshire</v>
          </cell>
        </row>
        <row r="306">
          <cell r="A306" t="str">
            <v>E07000096</v>
          </cell>
          <cell r="D306" t="str">
            <v>Dacorum</v>
          </cell>
        </row>
        <row r="307">
          <cell r="A307" t="str">
            <v>E06000056</v>
          </cell>
          <cell r="D307" t="str">
            <v>Central Bedfordshire</v>
          </cell>
        </row>
        <row r="308">
          <cell r="A308" t="str">
            <v>E07000033</v>
          </cell>
          <cell r="D308" t="str">
            <v>Bolsover</v>
          </cell>
        </row>
        <row r="309">
          <cell r="A309" t="str">
            <v>E07000156</v>
          </cell>
          <cell r="D309" t="str">
            <v>Wellingborough</v>
          </cell>
        </row>
        <row r="310">
          <cell r="A310" t="str">
            <v>E07000242</v>
          </cell>
          <cell r="D310" t="str">
            <v>East Hertfordshire</v>
          </cell>
        </row>
        <row r="311">
          <cell r="A311" t="str">
            <v>E06000033</v>
          </cell>
          <cell r="D311" t="str">
            <v>Southend-on-Sea</v>
          </cell>
        </row>
        <row r="312">
          <cell r="A312" t="str">
            <v>E07000034</v>
          </cell>
          <cell r="D312" t="str">
            <v>Chesterfield</v>
          </cell>
        </row>
        <row r="313">
          <cell r="A313" t="str">
            <v>E07000208</v>
          </cell>
          <cell r="D313" t="str">
            <v>Epsom and Ewell</v>
          </cell>
        </row>
        <row r="314">
          <cell r="A314" t="str">
            <v>E07000098</v>
          </cell>
          <cell r="D314" t="str">
            <v>Hertsmere</v>
          </cell>
        </row>
        <row r="315">
          <cell r="A315" t="str">
            <v>E07000035</v>
          </cell>
          <cell r="D315" t="str">
            <v>Derbyshire Dales</v>
          </cell>
        </row>
        <row r="316">
          <cell r="A316" t="str">
            <v>E07000209</v>
          </cell>
          <cell r="D316" t="str">
            <v>Guildford</v>
          </cell>
        </row>
        <row r="317">
          <cell r="A317" t="str">
            <v>E07000099</v>
          </cell>
          <cell r="D317" t="str">
            <v>North Hertfordshire</v>
          </cell>
        </row>
        <row r="318">
          <cell r="A318" t="str">
            <v>E07000210</v>
          </cell>
          <cell r="D318" t="str">
            <v>Mole Valley</v>
          </cell>
        </row>
        <row r="319">
          <cell r="A319" t="str">
            <v>E07000036</v>
          </cell>
          <cell r="D319" t="str">
            <v>Erewash</v>
          </cell>
        </row>
        <row r="320">
          <cell r="A320" t="str">
            <v>E07000240</v>
          </cell>
          <cell r="D320" t="str">
            <v>St Albans</v>
          </cell>
        </row>
        <row r="321">
          <cell r="A321" t="str">
            <v>E07000037</v>
          </cell>
          <cell r="D321" t="str">
            <v>High Peak</v>
          </cell>
        </row>
        <row r="322">
          <cell r="A322" t="str">
            <v>E07000211</v>
          </cell>
          <cell r="D322" t="str">
            <v>Reigate and Banstead</v>
          </cell>
        </row>
        <row r="323">
          <cell r="A323" t="str">
            <v>E07000212</v>
          </cell>
          <cell r="D323" t="str">
            <v>Runnymede</v>
          </cell>
        </row>
        <row r="324">
          <cell r="A324" t="str">
            <v>E07000213</v>
          </cell>
          <cell r="D324" t="str">
            <v>Spelthorne</v>
          </cell>
        </row>
        <row r="325">
          <cell r="A325" t="str">
            <v>E07000214</v>
          </cell>
          <cell r="D325" t="str">
            <v>Surrey Heath</v>
          </cell>
        </row>
        <row r="326">
          <cell r="A326" t="str">
            <v>E07000215</v>
          </cell>
          <cell r="D326" t="str">
            <v>Tandridge</v>
          </cell>
        </row>
        <row r="327">
          <cell r="A327" t="str">
            <v>E07000216</v>
          </cell>
          <cell r="D327" t="str">
            <v>Waverley</v>
          </cell>
        </row>
        <row r="328">
          <cell r="A328" t="str">
            <v>E07000217</v>
          </cell>
          <cell r="D328" t="str">
            <v>Woking</v>
          </cell>
        </row>
        <row r="329">
          <cell r="A329" t="str">
            <v>E07000218</v>
          </cell>
          <cell r="D329" t="str">
            <v>North Warwickshire</v>
          </cell>
        </row>
        <row r="330">
          <cell r="A330" t="str">
            <v>E07000219</v>
          </cell>
          <cell r="D330" t="str">
            <v>Nuneaton and Bedworth</v>
          </cell>
        </row>
        <row r="331">
          <cell r="A331" t="str">
            <v>E07000220</v>
          </cell>
          <cell r="D331" t="str">
            <v>Rugby</v>
          </cell>
        </row>
        <row r="332">
          <cell r="A332" t="str">
            <v>E07000221</v>
          </cell>
          <cell r="D332" t="str">
            <v>Stratford-on-Avon</v>
          </cell>
        </row>
        <row r="333">
          <cell r="A333" t="str">
            <v>E07000222</v>
          </cell>
          <cell r="D333" t="str">
            <v>Warwick</v>
          </cell>
        </row>
        <row r="334">
          <cell r="A334" t="str">
            <v>E07000223</v>
          </cell>
          <cell r="D334" t="str">
            <v>Adur</v>
          </cell>
        </row>
        <row r="335">
          <cell r="A335" t="str">
            <v>E10000002</v>
          </cell>
          <cell r="D335" t="str">
            <v>Buckinghamshire</v>
          </cell>
        </row>
        <row r="336">
          <cell r="A336" t="str">
            <v>E10000003</v>
          </cell>
          <cell r="D336" t="str">
            <v>Cambridgeshire</v>
          </cell>
        </row>
        <row r="337">
          <cell r="A337" t="str">
            <v>E10000006</v>
          </cell>
          <cell r="D337" t="str">
            <v>Cumbria</v>
          </cell>
        </row>
        <row r="338">
          <cell r="A338" t="str">
            <v>E10000007</v>
          </cell>
          <cell r="D338" t="str">
            <v>Derbyshire</v>
          </cell>
        </row>
        <row r="339">
          <cell r="A339" t="str">
            <v>E10000008</v>
          </cell>
          <cell r="D339" t="str">
            <v>Devon</v>
          </cell>
        </row>
        <row r="340">
          <cell r="A340" t="str">
            <v>E10000009</v>
          </cell>
          <cell r="D340" t="str">
            <v>Dorset</v>
          </cell>
        </row>
        <row r="341">
          <cell r="A341" t="str">
            <v>E10000011</v>
          </cell>
          <cell r="D341" t="str">
            <v>East Sussex</v>
          </cell>
        </row>
        <row r="342">
          <cell r="A342" t="str">
            <v>E10000012</v>
          </cell>
          <cell r="D342" t="str">
            <v>Essex</v>
          </cell>
        </row>
        <row r="343">
          <cell r="A343" t="str">
            <v>E10000013</v>
          </cell>
          <cell r="D343" t="str">
            <v>Gloucestershire</v>
          </cell>
        </row>
        <row r="344">
          <cell r="A344" t="str">
            <v>E10000014</v>
          </cell>
          <cell r="D344" t="str">
            <v>Hampshire</v>
          </cell>
        </row>
        <row r="345">
          <cell r="A345" t="str">
            <v>E10000016</v>
          </cell>
          <cell r="D345" t="str">
            <v>Kent</v>
          </cell>
        </row>
        <row r="346">
          <cell r="A346" t="str">
            <v>E10000017</v>
          </cell>
          <cell r="D346" t="str">
            <v>Lancashire</v>
          </cell>
        </row>
        <row r="347">
          <cell r="A347" t="str">
            <v>E10000018</v>
          </cell>
          <cell r="D347" t="str">
            <v>Leicestershire</v>
          </cell>
        </row>
        <row r="348">
          <cell r="A348" t="str">
            <v>E10000019</v>
          </cell>
          <cell r="D348" t="str">
            <v>Lincolnshire</v>
          </cell>
        </row>
        <row r="349">
          <cell r="A349" t="str">
            <v>E10000020</v>
          </cell>
          <cell r="D349" t="str">
            <v>Norfolk</v>
          </cell>
        </row>
        <row r="350">
          <cell r="A350" t="str">
            <v>E10000021</v>
          </cell>
          <cell r="D350" t="str">
            <v>Northamptonshire</v>
          </cell>
        </row>
        <row r="351">
          <cell r="A351" t="str">
            <v>E10000023</v>
          </cell>
          <cell r="D351" t="str">
            <v>North Yorkshire</v>
          </cell>
        </row>
        <row r="352">
          <cell r="A352" t="str">
            <v>E10000024</v>
          </cell>
          <cell r="D352" t="str">
            <v>Nottinghamshire</v>
          </cell>
        </row>
        <row r="353">
          <cell r="A353" t="str">
            <v>E10000025</v>
          </cell>
          <cell r="D353" t="str">
            <v>Oxfordshire</v>
          </cell>
        </row>
        <row r="354">
          <cell r="A354" t="str">
            <v>E10000027</v>
          </cell>
          <cell r="D354" t="str">
            <v>Somerset</v>
          </cell>
        </row>
        <row r="355">
          <cell r="A355" t="str">
            <v>E10000028</v>
          </cell>
          <cell r="D355" t="str">
            <v>Staffordshire</v>
          </cell>
        </row>
        <row r="356">
          <cell r="A356" t="str">
            <v>E10000029</v>
          </cell>
          <cell r="D356" t="str">
            <v>Suffolk</v>
          </cell>
        </row>
        <row r="357">
          <cell r="A357" t="str">
            <v>E10000030</v>
          </cell>
          <cell r="D357" t="str">
            <v>Surrey</v>
          </cell>
        </row>
        <row r="358">
          <cell r="A358" t="str">
            <v>E10000031</v>
          </cell>
          <cell r="D358" t="str">
            <v>Warwickshire</v>
          </cell>
        </row>
        <row r="359">
          <cell r="A359" t="str">
            <v>E10000032</v>
          </cell>
          <cell r="D359" t="str">
            <v>West Sussex</v>
          </cell>
        </row>
        <row r="360">
          <cell r="A360" t="str">
            <v>E10000034</v>
          </cell>
          <cell r="D360" t="str">
            <v>Worcestershire</v>
          </cell>
        </row>
        <row r="361">
          <cell r="A361" t="str">
            <v>E10000015</v>
          </cell>
          <cell r="D361" t="str">
            <v>Hertfordshire</v>
          </cell>
        </row>
        <row r="362">
          <cell r="A362" t="str">
            <v>E12000001</v>
          </cell>
          <cell r="D362" t="str">
            <v>North East</v>
          </cell>
        </row>
        <row r="363">
          <cell r="A363" t="str">
            <v>E12000002</v>
          </cell>
          <cell r="D363" t="str">
            <v>North West</v>
          </cell>
        </row>
        <row r="364">
          <cell r="A364" t="str">
            <v>E12000003</v>
          </cell>
          <cell r="D364" t="str">
            <v>Yorkshire and The Humber</v>
          </cell>
        </row>
        <row r="365">
          <cell r="A365" t="str">
            <v>E12000004</v>
          </cell>
          <cell r="D365" t="str">
            <v>East Midlands</v>
          </cell>
        </row>
        <row r="366">
          <cell r="A366" t="str">
            <v>E12000005</v>
          </cell>
          <cell r="D366" t="str">
            <v>West Midlands</v>
          </cell>
        </row>
        <row r="367">
          <cell r="A367" t="str">
            <v>E12000006</v>
          </cell>
          <cell r="D367" t="str">
            <v>East of England</v>
          </cell>
        </row>
        <row r="368">
          <cell r="A368" t="str">
            <v>E12000007</v>
          </cell>
          <cell r="D368" t="str">
            <v>London</v>
          </cell>
        </row>
        <row r="369">
          <cell r="A369" t="str">
            <v>E12000008</v>
          </cell>
          <cell r="D369" t="str">
            <v>South East</v>
          </cell>
        </row>
        <row r="370">
          <cell r="A370" t="str">
            <v>E12000009</v>
          </cell>
          <cell r="D370" t="str">
            <v>South West</v>
          </cell>
        </row>
        <row r="371">
          <cell r="A371" t="str">
            <v>EE&amp;NELon</v>
          </cell>
          <cell r="D371" t="str">
            <v>East of England &amp; North East London</v>
          </cell>
        </row>
        <row r="372">
          <cell r="A372" t="str">
            <v>SC&amp;NWLon</v>
          </cell>
          <cell r="D372" t="str">
            <v>South Central &amp; North West London</v>
          </cell>
        </row>
        <row r="373">
          <cell r="A373" t="str">
            <v>EM&amp;H</v>
          </cell>
          <cell r="D373" t="str">
            <v>East Midlands &amp; Humber</v>
          </cell>
        </row>
        <row r="374">
          <cell r="A374" t="str">
            <v>SW</v>
          </cell>
          <cell r="D374" t="str">
            <v>South West</v>
          </cell>
        </row>
        <row r="375">
          <cell r="A375" t="str">
            <v>SE&amp;SLon</v>
          </cell>
          <cell r="D375" t="str">
            <v>South East &amp; South London</v>
          </cell>
        </row>
        <row r="376">
          <cell r="A376" t="str">
            <v>WM</v>
          </cell>
          <cell r="D376" t="str">
            <v>West Midlands</v>
          </cell>
        </row>
        <row r="377">
          <cell r="A377" t="str">
            <v>Lan&amp;WYork</v>
          </cell>
          <cell r="D377" t="str">
            <v>Lancashire &amp; West Yorkshire</v>
          </cell>
        </row>
        <row r="378">
          <cell r="A378" t="str">
            <v>Nrth</v>
          </cell>
          <cell r="D378" t="str">
            <v>North</v>
          </cell>
        </row>
        <row r="379">
          <cell r="A379" t="str">
            <v>E92000001</v>
          </cell>
          <cell r="D379" t="str">
            <v>England</v>
          </cell>
        </row>
      </sheetData>
      <sheetData sheetId="9"/>
      <sheetData sheetId="10"/>
      <sheetData sheetId="11">
        <row r="1">
          <cell r="A1" t="str">
            <v>LAD16CD</v>
          </cell>
          <cell r="B1" t="str">
            <v>LAD16NM</v>
          </cell>
          <cell r="C1" t="str">
            <v>LA16CD</v>
          </cell>
          <cell r="D1" t="str">
            <v>LA16NM</v>
          </cell>
          <cell r="E1" t="str">
            <v>LA_Code</v>
          </cell>
          <cell r="F1" t="str">
            <v>LA=LAD</v>
          </cell>
          <cell r="G1" t="str">
            <v>RGN16CD</v>
          </cell>
          <cell r="H1" t="str">
            <v>RGN16NM</v>
          </cell>
          <cell r="I1" t="str">
            <v>RSC16CD</v>
          </cell>
          <cell r="J1" t="str">
            <v>RSC16NM</v>
          </cell>
          <cell r="K1" t="str">
            <v>CTRY16CD</v>
          </cell>
          <cell r="L1" t="str">
            <v>CTRY16NM</v>
          </cell>
          <cell r="M1" t="str">
            <v>OA Flag</v>
          </cell>
          <cell r="N1" t="str">
            <v>Number of LADs in LA</v>
          </cell>
        </row>
        <row r="2">
          <cell r="A2" t="str">
            <v>E06000009</v>
          </cell>
          <cell r="B2" t="str">
            <v>Blackpool</v>
          </cell>
          <cell r="C2" t="str">
            <v>E06000009</v>
          </cell>
          <cell r="D2" t="str">
            <v>Blackpool</v>
          </cell>
          <cell r="E2">
            <v>890</v>
          </cell>
          <cell r="F2">
            <v>1</v>
          </cell>
          <cell r="G2" t="str">
            <v>E12000002</v>
          </cell>
          <cell r="H2" t="str">
            <v>North West</v>
          </cell>
          <cell r="I2" t="str">
            <v>Lan&amp;WYork</v>
          </cell>
          <cell r="J2" t="str">
            <v>Lancashire &amp; West Yorkshire</v>
          </cell>
          <cell r="K2" t="str">
            <v>E92000001</v>
          </cell>
          <cell r="L2" t="str">
            <v>England</v>
          </cell>
          <cell r="M2">
            <v>2</v>
          </cell>
          <cell r="N2">
            <v>1</v>
          </cell>
        </row>
        <row r="3">
          <cell r="A3" t="str">
            <v>E08000004</v>
          </cell>
          <cell r="B3" t="str">
            <v>Oldham</v>
          </cell>
          <cell r="C3" t="str">
            <v>E08000004</v>
          </cell>
          <cell r="D3" t="str">
            <v>Oldham</v>
          </cell>
          <cell r="E3">
            <v>353</v>
          </cell>
          <cell r="F3">
            <v>1</v>
          </cell>
          <cell r="G3" t="str">
            <v>E12000002</v>
          </cell>
          <cell r="H3" t="str">
            <v>North West</v>
          </cell>
          <cell r="I3" t="str">
            <v>Lan&amp;WYork</v>
          </cell>
          <cell r="J3" t="str">
            <v>Lancashire &amp; West Yorkshire</v>
          </cell>
          <cell r="K3" t="str">
            <v>E92000001</v>
          </cell>
          <cell r="L3" t="str">
            <v>England</v>
          </cell>
          <cell r="M3">
            <v>2</v>
          </cell>
          <cell r="N3">
            <v>1</v>
          </cell>
        </row>
        <row r="4">
          <cell r="A4" t="str">
            <v>E07000168</v>
          </cell>
          <cell r="B4" t="str">
            <v>Scarborough</v>
          </cell>
          <cell r="C4" t="str">
            <v>E10000023</v>
          </cell>
          <cell r="D4" t="str">
            <v>North Yorkshire</v>
          </cell>
          <cell r="E4">
            <v>815</v>
          </cell>
          <cell r="F4">
            <v>0</v>
          </cell>
          <cell r="G4" t="str">
            <v>E12000003</v>
          </cell>
          <cell r="H4" t="str">
            <v>Yorkshire and The Humber</v>
          </cell>
          <cell r="I4" t="str">
            <v>Nrth</v>
          </cell>
          <cell r="J4" t="str">
            <v>North</v>
          </cell>
          <cell r="K4" t="str">
            <v>E92000001</v>
          </cell>
          <cell r="L4" t="str">
            <v>England</v>
          </cell>
          <cell r="M4">
            <v>2</v>
          </cell>
          <cell r="N4">
            <v>7</v>
          </cell>
        </row>
        <row r="5">
          <cell r="A5" t="str">
            <v>E06000015</v>
          </cell>
          <cell r="B5" t="str">
            <v>Derby</v>
          </cell>
          <cell r="C5" t="str">
            <v>E06000015</v>
          </cell>
          <cell r="D5" t="str">
            <v>Derby</v>
          </cell>
          <cell r="E5">
            <v>831</v>
          </cell>
          <cell r="F5">
            <v>1</v>
          </cell>
          <cell r="G5" t="str">
            <v>E12000004</v>
          </cell>
          <cell r="H5" t="str">
            <v>East Midlands</v>
          </cell>
          <cell r="I5" t="str">
            <v>EM&amp;H</v>
          </cell>
          <cell r="J5" t="str">
            <v>East Midlands &amp; Humber</v>
          </cell>
          <cell r="K5" t="str">
            <v>E92000001</v>
          </cell>
          <cell r="L5" t="str">
            <v>England</v>
          </cell>
          <cell r="M5">
            <v>2</v>
          </cell>
          <cell r="N5">
            <v>1</v>
          </cell>
        </row>
        <row r="6">
          <cell r="A6" t="str">
            <v>E07000148</v>
          </cell>
          <cell r="B6" t="str">
            <v>Norwich</v>
          </cell>
          <cell r="C6" t="str">
            <v>E10000020</v>
          </cell>
          <cell r="D6" t="str">
            <v>Norfolk</v>
          </cell>
          <cell r="E6">
            <v>926</v>
          </cell>
          <cell r="F6">
            <v>0</v>
          </cell>
          <cell r="G6" t="str">
            <v>E12000006</v>
          </cell>
          <cell r="H6" t="str">
            <v>East of England</v>
          </cell>
          <cell r="I6" t="str">
            <v>EE&amp;NELon</v>
          </cell>
          <cell r="J6" t="str">
            <v>East of England &amp; North East London</v>
          </cell>
          <cell r="K6" t="str">
            <v>E92000001</v>
          </cell>
          <cell r="L6" t="str">
            <v>England</v>
          </cell>
          <cell r="M6">
            <v>2</v>
          </cell>
          <cell r="N6">
            <v>7</v>
          </cell>
        </row>
        <row r="7">
          <cell r="A7" t="str">
            <v>E07000191</v>
          </cell>
          <cell r="B7" t="str">
            <v>West Somerset</v>
          </cell>
          <cell r="C7" t="str">
            <v>E10000027</v>
          </cell>
          <cell r="D7" t="str">
            <v>Somerset</v>
          </cell>
          <cell r="E7">
            <v>933</v>
          </cell>
          <cell r="F7">
            <v>0</v>
          </cell>
          <cell r="G7" t="str">
            <v>E12000009</v>
          </cell>
          <cell r="H7" t="str">
            <v>South West</v>
          </cell>
          <cell r="I7" t="str">
            <v>SW</v>
          </cell>
          <cell r="J7" t="str">
            <v>South West</v>
          </cell>
          <cell r="K7" t="str">
            <v>E92000001</v>
          </cell>
          <cell r="L7" t="str">
            <v>England</v>
          </cell>
          <cell r="M7">
            <v>2</v>
          </cell>
          <cell r="N7">
            <v>5</v>
          </cell>
        </row>
        <row r="8">
          <cell r="A8" t="str">
            <v>E08000032</v>
          </cell>
          <cell r="B8" t="str">
            <v>Bradford</v>
          </cell>
          <cell r="C8" t="str">
            <v>E08000032</v>
          </cell>
          <cell r="D8" t="str">
            <v>Bradford</v>
          </cell>
          <cell r="E8">
            <v>380</v>
          </cell>
          <cell r="F8">
            <v>1</v>
          </cell>
          <cell r="G8" t="str">
            <v>E12000003</v>
          </cell>
          <cell r="H8" t="str">
            <v>Yorkshire and The Humber</v>
          </cell>
          <cell r="I8" t="str">
            <v>Lan&amp;WYork</v>
          </cell>
          <cell r="J8" t="str">
            <v>Lancashire &amp; West Yorkshire</v>
          </cell>
          <cell r="K8" t="str">
            <v>E92000001</v>
          </cell>
          <cell r="L8" t="str">
            <v>England</v>
          </cell>
          <cell r="M8">
            <v>1</v>
          </cell>
          <cell r="N8">
            <v>1</v>
          </cell>
        </row>
        <row r="9">
          <cell r="A9" t="str">
            <v>E08000017</v>
          </cell>
          <cell r="B9" t="str">
            <v>Doncaster</v>
          </cell>
          <cell r="C9" t="str">
            <v>E08000017</v>
          </cell>
          <cell r="D9" t="str">
            <v>Doncaster</v>
          </cell>
          <cell r="E9">
            <v>371</v>
          </cell>
          <cell r="F9">
            <v>1</v>
          </cell>
          <cell r="G9" t="str">
            <v>E12000003</v>
          </cell>
          <cell r="H9" t="str">
            <v>Yorkshire and The Humber</v>
          </cell>
          <cell r="I9" t="str">
            <v>EM&amp;H</v>
          </cell>
          <cell r="J9" t="str">
            <v>East Midlands &amp; Humber</v>
          </cell>
          <cell r="K9" t="str">
            <v>E92000001</v>
          </cell>
          <cell r="L9" t="str">
            <v>England</v>
          </cell>
          <cell r="M9">
            <v>1</v>
          </cell>
          <cell r="N9">
            <v>1</v>
          </cell>
        </row>
        <row r="10">
          <cell r="A10" t="str">
            <v>E06000021</v>
          </cell>
          <cell r="B10" t="str">
            <v>Stoke-on-Trent</v>
          </cell>
          <cell r="C10" t="str">
            <v>E06000021</v>
          </cell>
          <cell r="D10" t="str">
            <v>Stoke-on-Trent</v>
          </cell>
          <cell r="E10">
            <v>861</v>
          </cell>
          <cell r="F10">
            <v>1</v>
          </cell>
          <cell r="G10" t="str">
            <v>E12000005</v>
          </cell>
          <cell r="H10" t="str">
            <v>West Midlands</v>
          </cell>
          <cell r="I10" t="str">
            <v>WM</v>
          </cell>
          <cell r="J10" t="str">
            <v>West Midlands</v>
          </cell>
          <cell r="K10" t="str">
            <v>E92000001</v>
          </cell>
          <cell r="L10" t="str">
            <v>England</v>
          </cell>
          <cell r="M10">
            <v>1</v>
          </cell>
          <cell r="N10">
            <v>1</v>
          </cell>
        </row>
        <row r="11">
          <cell r="A11" t="str">
            <v>Fen&amp;ECamb</v>
          </cell>
          <cell r="B11" t="str">
            <v>Fenland/East Cambridgeshire</v>
          </cell>
          <cell r="D11" t="str">
            <v>Cambridgeshire</v>
          </cell>
          <cell r="E11">
            <v>873</v>
          </cell>
          <cell r="F11">
            <v>0</v>
          </cell>
          <cell r="G11" t="str">
            <v>E12000006</v>
          </cell>
          <cell r="H11" t="str">
            <v>East of England</v>
          </cell>
          <cell r="I11" t="str">
            <v>EE&amp;NELon</v>
          </cell>
          <cell r="J11" t="str">
            <v>East of England &amp; North East London</v>
          </cell>
          <cell r="K11" t="str">
            <v>E92000001</v>
          </cell>
          <cell r="L11" t="str">
            <v>England</v>
          </cell>
          <cell r="M11">
            <v>1</v>
          </cell>
          <cell r="N11">
            <v>5</v>
          </cell>
        </row>
        <row r="12">
          <cell r="A12" t="str">
            <v>E07000009</v>
          </cell>
          <cell r="B12" t="str">
            <v>East Cambridgeshire</v>
          </cell>
          <cell r="C12" t="str">
            <v>E10000003</v>
          </cell>
          <cell r="D12" t="str">
            <v>Cambridgeshire</v>
          </cell>
          <cell r="E12">
            <v>873</v>
          </cell>
          <cell r="F12">
            <v>0</v>
          </cell>
          <cell r="G12" t="str">
            <v>E12000006</v>
          </cell>
          <cell r="H12" t="str">
            <v>East of England</v>
          </cell>
          <cell r="I12" t="str">
            <v>EE&amp;NELon</v>
          </cell>
          <cell r="J12" t="str">
            <v>East of England &amp; North East London</v>
          </cell>
          <cell r="K12" t="str">
            <v>E92000001</v>
          </cell>
          <cell r="L12" t="str">
            <v>England</v>
          </cell>
          <cell r="M12">
            <v>1</v>
          </cell>
          <cell r="N12">
            <v>5</v>
          </cell>
        </row>
        <row r="13">
          <cell r="A13" t="str">
            <v>E07000010</v>
          </cell>
          <cell r="B13" t="str">
            <v>Fenland</v>
          </cell>
          <cell r="C13" t="str">
            <v>E10000003</v>
          </cell>
          <cell r="D13" t="str">
            <v>Cambridgeshire</v>
          </cell>
          <cell r="E13">
            <v>873</v>
          </cell>
          <cell r="F13">
            <v>0</v>
          </cell>
          <cell r="G13" t="str">
            <v>E12000006</v>
          </cell>
          <cell r="H13" t="str">
            <v>East of England</v>
          </cell>
          <cell r="I13" t="str">
            <v>EE&amp;NELon</v>
          </cell>
          <cell r="J13" t="str">
            <v>East of England &amp; North East London</v>
          </cell>
          <cell r="K13" t="str">
            <v>E92000001</v>
          </cell>
          <cell r="L13" t="str">
            <v>England</v>
          </cell>
          <cell r="M13">
            <v>1</v>
          </cell>
          <cell r="N13">
            <v>5</v>
          </cell>
        </row>
        <row r="14">
          <cell r="A14" t="str">
            <v>E07000202</v>
          </cell>
          <cell r="B14" t="str">
            <v>Ipswich</v>
          </cell>
          <cell r="C14" t="str">
            <v>E10000029</v>
          </cell>
          <cell r="D14" t="str">
            <v>Suffolk</v>
          </cell>
          <cell r="E14">
            <v>935</v>
          </cell>
          <cell r="F14">
            <v>0</v>
          </cell>
          <cell r="G14" t="str">
            <v>E12000006</v>
          </cell>
          <cell r="H14" t="str">
            <v>East of England</v>
          </cell>
          <cell r="I14" t="str">
            <v>EE&amp;NELon</v>
          </cell>
          <cell r="J14" t="str">
            <v>East of England &amp; North East London</v>
          </cell>
          <cell r="K14" t="str">
            <v>E92000001</v>
          </cell>
          <cell r="L14" t="str">
            <v>England</v>
          </cell>
          <cell r="M14">
            <v>1</v>
          </cell>
          <cell r="N14">
            <v>7</v>
          </cell>
        </row>
        <row r="15">
          <cell r="A15" t="str">
            <v>E07000062</v>
          </cell>
          <cell r="B15" t="str">
            <v>Hastings</v>
          </cell>
          <cell r="C15" t="str">
            <v>E10000011</v>
          </cell>
          <cell r="D15" t="str">
            <v>East Sussex</v>
          </cell>
          <cell r="E15">
            <v>845</v>
          </cell>
          <cell r="F15">
            <v>0</v>
          </cell>
          <cell r="G15" t="str">
            <v>E12000008</v>
          </cell>
          <cell r="H15" t="str">
            <v>South East</v>
          </cell>
          <cell r="I15" t="str">
            <v>SE&amp;SLon</v>
          </cell>
          <cell r="J15" t="str">
            <v>South East &amp; South London</v>
          </cell>
          <cell r="K15" t="str">
            <v>E92000001</v>
          </cell>
          <cell r="L15" t="str">
            <v>England</v>
          </cell>
          <cell r="M15">
            <v>1</v>
          </cell>
          <cell r="N15">
            <v>5</v>
          </cell>
        </row>
        <row r="16">
          <cell r="A16" t="str">
            <v>E06000047</v>
          </cell>
          <cell r="B16" t="str">
            <v>County Durham</v>
          </cell>
          <cell r="C16" t="str">
            <v>E06000047</v>
          </cell>
          <cell r="D16" t="str">
            <v>County Durham</v>
          </cell>
          <cell r="E16">
            <v>840</v>
          </cell>
          <cell r="F16">
            <v>1</v>
          </cell>
          <cell r="G16" t="str">
            <v>E12000001</v>
          </cell>
          <cell r="H16" t="str">
            <v>North East</v>
          </cell>
          <cell r="I16" t="str">
            <v>Nrth</v>
          </cell>
          <cell r="J16" t="str">
            <v>North</v>
          </cell>
          <cell r="K16" t="str">
            <v>E92000001</v>
          </cell>
          <cell r="L16" t="str">
            <v>England</v>
          </cell>
          <cell r="M16">
            <v>0</v>
          </cell>
          <cell r="N16">
            <v>1</v>
          </cell>
        </row>
        <row r="17">
          <cell r="A17" t="str">
            <v>E06000005</v>
          </cell>
          <cell r="B17" t="str">
            <v>Darlington</v>
          </cell>
          <cell r="C17" t="str">
            <v>E06000005</v>
          </cell>
          <cell r="D17" t="str">
            <v>Darlington</v>
          </cell>
          <cell r="E17">
            <v>841</v>
          </cell>
          <cell r="F17">
            <v>1</v>
          </cell>
          <cell r="G17" t="str">
            <v>E12000001</v>
          </cell>
          <cell r="H17" t="str">
            <v>North East</v>
          </cell>
          <cell r="I17" t="str">
            <v>Nrth</v>
          </cell>
          <cell r="J17" t="str">
            <v>North</v>
          </cell>
          <cell r="K17" t="str">
            <v>E92000001</v>
          </cell>
          <cell r="L17" t="str">
            <v>England</v>
          </cell>
          <cell r="M17">
            <v>0</v>
          </cell>
          <cell r="N17">
            <v>1</v>
          </cell>
        </row>
        <row r="18">
          <cell r="A18" t="str">
            <v>E08000037</v>
          </cell>
          <cell r="B18" t="str">
            <v>Gateshead</v>
          </cell>
          <cell r="C18" t="str">
            <v>E08000037</v>
          </cell>
          <cell r="D18" t="str">
            <v>Gateshead</v>
          </cell>
          <cell r="E18">
            <v>390</v>
          </cell>
          <cell r="F18">
            <v>1</v>
          </cell>
          <cell r="G18" t="str">
            <v>E12000001</v>
          </cell>
          <cell r="H18" t="str">
            <v>North East</v>
          </cell>
          <cell r="I18" t="str">
            <v>Nrth</v>
          </cell>
          <cell r="J18" t="str">
            <v>North</v>
          </cell>
          <cell r="K18" t="str">
            <v>E92000001</v>
          </cell>
          <cell r="L18" t="str">
            <v>England</v>
          </cell>
          <cell r="M18">
            <v>0</v>
          </cell>
          <cell r="N18">
            <v>1</v>
          </cell>
        </row>
        <row r="19">
          <cell r="A19" t="str">
            <v>E06000001</v>
          </cell>
          <cell r="B19" t="str">
            <v>Hartlepool</v>
          </cell>
          <cell r="C19" t="str">
            <v>E06000001</v>
          </cell>
          <cell r="D19" t="str">
            <v>Hartlepool</v>
          </cell>
          <cell r="E19">
            <v>805</v>
          </cell>
          <cell r="F19">
            <v>1</v>
          </cell>
          <cell r="G19" t="str">
            <v>E12000001</v>
          </cell>
          <cell r="H19" t="str">
            <v>North East</v>
          </cell>
          <cell r="I19" t="str">
            <v>Nrth</v>
          </cell>
          <cell r="J19" t="str">
            <v>North</v>
          </cell>
          <cell r="K19" t="str">
            <v>E92000001</v>
          </cell>
          <cell r="L19" t="str">
            <v>England</v>
          </cell>
          <cell r="M19">
            <v>0</v>
          </cell>
          <cell r="N19">
            <v>1</v>
          </cell>
        </row>
        <row r="20">
          <cell r="A20" t="str">
            <v>E06000002</v>
          </cell>
          <cell r="B20" t="str">
            <v>Middlesbrough</v>
          </cell>
          <cell r="C20" t="str">
            <v>E06000002</v>
          </cell>
          <cell r="D20" t="str">
            <v>Middlesbrough</v>
          </cell>
          <cell r="E20">
            <v>806</v>
          </cell>
          <cell r="F20">
            <v>1</v>
          </cell>
          <cell r="G20" t="str">
            <v>E12000001</v>
          </cell>
          <cell r="H20" t="str">
            <v>North East</v>
          </cell>
          <cell r="I20" t="str">
            <v>Nrth</v>
          </cell>
          <cell r="J20" t="str">
            <v>North</v>
          </cell>
          <cell r="K20" t="str">
            <v>E92000001</v>
          </cell>
          <cell r="L20" t="str">
            <v>England</v>
          </cell>
          <cell r="M20">
            <v>0</v>
          </cell>
          <cell r="N20">
            <v>1</v>
          </cell>
        </row>
        <row r="21">
          <cell r="A21" t="str">
            <v>E08000021</v>
          </cell>
          <cell r="B21" t="str">
            <v>Newcastle upon Tyne</v>
          </cell>
          <cell r="C21" t="str">
            <v>E08000021</v>
          </cell>
          <cell r="D21" t="str">
            <v>Newcastle upon Tyne</v>
          </cell>
          <cell r="E21">
            <v>391</v>
          </cell>
          <cell r="F21">
            <v>1</v>
          </cell>
          <cell r="G21" t="str">
            <v>E12000001</v>
          </cell>
          <cell r="H21" t="str">
            <v>North East</v>
          </cell>
          <cell r="I21" t="str">
            <v>Nrth</v>
          </cell>
          <cell r="J21" t="str">
            <v>North</v>
          </cell>
          <cell r="K21" t="str">
            <v>E92000001</v>
          </cell>
          <cell r="L21" t="str">
            <v>England</v>
          </cell>
          <cell r="M21">
            <v>0</v>
          </cell>
          <cell r="N21">
            <v>1</v>
          </cell>
        </row>
        <row r="22">
          <cell r="A22" t="str">
            <v>E08000022</v>
          </cell>
          <cell r="B22" t="str">
            <v>North Tyneside</v>
          </cell>
          <cell r="C22" t="str">
            <v>E08000022</v>
          </cell>
          <cell r="D22" t="str">
            <v>North Tyneside</v>
          </cell>
          <cell r="E22">
            <v>392</v>
          </cell>
          <cell r="F22">
            <v>1</v>
          </cell>
          <cell r="G22" t="str">
            <v>E12000001</v>
          </cell>
          <cell r="H22" t="str">
            <v>North East</v>
          </cell>
          <cell r="I22" t="str">
            <v>Nrth</v>
          </cell>
          <cell r="J22" t="str">
            <v>North</v>
          </cell>
          <cell r="K22" t="str">
            <v>E92000001</v>
          </cell>
          <cell r="L22" t="str">
            <v>England</v>
          </cell>
          <cell r="M22">
            <v>0</v>
          </cell>
          <cell r="N22">
            <v>1</v>
          </cell>
        </row>
        <row r="23">
          <cell r="A23" t="str">
            <v>E06000057</v>
          </cell>
          <cell r="B23" t="str">
            <v>Northumberland</v>
          </cell>
          <cell r="C23" t="str">
            <v>E06000057</v>
          </cell>
          <cell r="D23" t="str">
            <v>Northumberland</v>
          </cell>
          <cell r="E23">
            <v>929</v>
          </cell>
          <cell r="F23">
            <v>1</v>
          </cell>
          <cell r="G23" t="str">
            <v>E12000001</v>
          </cell>
          <cell r="H23" t="str">
            <v>North East</v>
          </cell>
          <cell r="I23" t="str">
            <v>Nrth</v>
          </cell>
          <cell r="J23" t="str">
            <v>North</v>
          </cell>
          <cell r="K23" t="str">
            <v>E92000001</v>
          </cell>
          <cell r="L23" t="str">
            <v>England</v>
          </cell>
          <cell r="M23">
            <v>0</v>
          </cell>
          <cell r="N23">
            <v>1</v>
          </cell>
        </row>
        <row r="24">
          <cell r="A24" t="str">
            <v>E06000003</v>
          </cell>
          <cell r="B24" t="str">
            <v>Redcar and Cleveland</v>
          </cell>
          <cell r="C24" t="str">
            <v>E06000003</v>
          </cell>
          <cell r="D24" t="str">
            <v>Redcar and Cleveland</v>
          </cell>
          <cell r="E24">
            <v>807</v>
          </cell>
          <cell r="F24">
            <v>1</v>
          </cell>
          <cell r="G24" t="str">
            <v>E12000001</v>
          </cell>
          <cell r="H24" t="str">
            <v>North East</v>
          </cell>
          <cell r="I24" t="str">
            <v>Nrth</v>
          </cell>
          <cell r="J24" t="str">
            <v>North</v>
          </cell>
          <cell r="K24" t="str">
            <v>E92000001</v>
          </cell>
          <cell r="L24" t="str">
            <v>England</v>
          </cell>
          <cell r="M24">
            <v>0</v>
          </cell>
          <cell r="N24">
            <v>1</v>
          </cell>
        </row>
        <row r="25">
          <cell r="A25" t="str">
            <v>E08000023</v>
          </cell>
          <cell r="B25" t="str">
            <v>South Tyneside</v>
          </cell>
          <cell r="C25" t="str">
            <v>E08000023</v>
          </cell>
          <cell r="D25" t="str">
            <v>South Tyneside</v>
          </cell>
          <cell r="E25">
            <v>393</v>
          </cell>
          <cell r="F25">
            <v>1</v>
          </cell>
          <cell r="G25" t="str">
            <v>E12000001</v>
          </cell>
          <cell r="H25" t="str">
            <v>North East</v>
          </cell>
          <cell r="I25" t="str">
            <v>Nrth</v>
          </cell>
          <cell r="J25" t="str">
            <v>North</v>
          </cell>
          <cell r="K25" t="str">
            <v>E92000001</v>
          </cell>
          <cell r="L25" t="str">
            <v>England</v>
          </cell>
          <cell r="M25">
            <v>0</v>
          </cell>
          <cell r="N25">
            <v>1</v>
          </cell>
        </row>
        <row r="26">
          <cell r="A26" t="str">
            <v>E06000004</v>
          </cell>
          <cell r="B26" t="str">
            <v>Stockton-on-Tees</v>
          </cell>
          <cell r="C26" t="str">
            <v>E06000004</v>
          </cell>
          <cell r="D26" t="str">
            <v>Stockton-on-Tees</v>
          </cell>
          <cell r="E26">
            <v>808</v>
          </cell>
          <cell r="F26">
            <v>1</v>
          </cell>
          <cell r="G26" t="str">
            <v>E12000001</v>
          </cell>
          <cell r="H26" t="str">
            <v>North East</v>
          </cell>
          <cell r="I26" t="str">
            <v>Nrth</v>
          </cell>
          <cell r="J26" t="str">
            <v>North</v>
          </cell>
          <cell r="K26" t="str">
            <v>E92000001</v>
          </cell>
          <cell r="L26" t="str">
            <v>England</v>
          </cell>
          <cell r="M26">
            <v>0</v>
          </cell>
          <cell r="N26">
            <v>1</v>
          </cell>
        </row>
        <row r="27">
          <cell r="A27" t="str">
            <v>E08000024</v>
          </cell>
          <cell r="B27" t="str">
            <v>Sunderland</v>
          </cell>
          <cell r="C27" t="str">
            <v>E08000024</v>
          </cell>
          <cell r="D27" t="str">
            <v>Sunderland</v>
          </cell>
          <cell r="E27">
            <v>394</v>
          </cell>
          <cell r="F27">
            <v>1</v>
          </cell>
          <cell r="G27" t="str">
            <v>E12000001</v>
          </cell>
          <cell r="H27" t="str">
            <v>North East</v>
          </cell>
          <cell r="I27" t="str">
            <v>Nrth</v>
          </cell>
          <cell r="J27" t="str">
            <v>North</v>
          </cell>
          <cell r="K27" t="str">
            <v>E92000001</v>
          </cell>
          <cell r="L27" t="str">
            <v>England</v>
          </cell>
          <cell r="M27">
            <v>0</v>
          </cell>
          <cell r="N27">
            <v>1</v>
          </cell>
        </row>
        <row r="28">
          <cell r="A28" t="str">
            <v>E07000026</v>
          </cell>
          <cell r="B28" t="str">
            <v>Allerdale</v>
          </cell>
          <cell r="C28" t="str">
            <v>E10000006</v>
          </cell>
          <cell r="D28" t="str">
            <v>Cumbria</v>
          </cell>
          <cell r="E28">
            <v>909</v>
          </cell>
          <cell r="F28">
            <v>0</v>
          </cell>
          <cell r="G28" t="str">
            <v>E12000002</v>
          </cell>
          <cell r="H28" t="str">
            <v>North West</v>
          </cell>
          <cell r="I28" t="str">
            <v>Nrth</v>
          </cell>
          <cell r="J28" t="str">
            <v>North</v>
          </cell>
          <cell r="K28" t="str">
            <v>E92000001</v>
          </cell>
          <cell r="L28" t="str">
            <v>England</v>
          </cell>
          <cell r="M28">
            <v>0</v>
          </cell>
          <cell r="N28">
            <v>6</v>
          </cell>
        </row>
        <row r="29">
          <cell r="A29" t="str">
            <v>E07000027</v>
          </cell>
          <cell r="B29" t="str">
            <v>Barrow-in-Furness</v>
          </cell>
          <cell r="C29" t="str">
            <v>E10000006</v>
          </cell>
          <cell r="D29" t="str">
            <v>Cumbria</v>
          </cell>
          <cell r="E29">
            <v>909</v>
          </cell>
          <cell r="F29">
            <v>0</v>
          </cell>
          <cell r="G29" t="str">
            <v>E12000002</v>
          </cell>
          <cell r="H29" t="str">
            <v>North West</v>
          </cell>
          <cell r="I29" t="str">
            <v>Nrth</v>
          </cell>
          <cell r="J29" t="str">
            <v>North</v>
          </cell>
          <cell r="K29" t="str">
            <v>E92000001</v>
          </cell>
          <cell r="L29" t="str">
            <v>England</v>
          </cell>
          <cell r="M29">
            <v>0</v>
          </cell>
          <cell r="N29">
            <v>6</v>
          </cell>
        </row>
        <row r="30">
          <cell r="A30" t="str">
            <v>E06000008</v>
          </cell>
          <cell r="B30" t="str">
            <v>Blackburn with Darwen</v>
          </cell>
          <cell r="C30" t="str">
            <v>E06000008</v>
          </cell>
          <cell r="D30" t="str">
            <v>Blackburn with Darwen</v>
          </cell>
          <cell r="E30">
            <v>889</v>
          </cell>
          <cell r="F30">
            <v>1</v>
          </cell>
          <cell r="G30" t="str">
            <v>E12000002</v>
          </cell>
          <cell r="H30" t="str">
            <v>North West</v>
          </cell>
          <cell r="I30" t="str">
            <v>Lan&amp;WYork</v>
          </cell>
          <cell r="J30" t="str">
            <v>Lancashire &amp; West Yorkshire</v>
          </cell>
          <cell r="K30" t="str">
            <v>E92000001</v>
          </cell>
          <cell r="L30" t="str">
            <v>England</v>
          </cell>
          <cell r="M30">
            <v>0</v>
          </cell>
          <cell r="N30">
            <v>1</v>
          </cell>
        </row>
        <row r="31">
          <cell r="A31" t="str">
            <v>E08000001</v>
          </cell>
          <cell r="B31" t="str">
            <v>Bolton</v>
          </cell>
          <cell r="C31" t="str">
            <v>E08000001</v>
          </cell>
          <cell r="D31" t="str">
            <v>Bolton</v>
          </cell>
          <cell r="E31">
            <v>350</v>
          </cell>
          <cell r="F31">
            <v>1</v>
          </cell>
          <cell r="G31" t="str">
            <v>E12000002</v>
          </cell>
          <cell r="H31" t="str">
            <v>North West</v>
          </cell>
          <cell r="I31" t="str">
            <v>Lan&amp;WYork</v>
          </cell>
          <cell r="J31" t="str">
            <v>Lancashire &amp; West Yorkshire</v>
          </cell>
          <cell r="K31" t="str">
            <v>E92000001</v>
          </cell>
          <cell r="L31" t="str">
            <v>England</v>
          </cell>
          <cell r="M31">
            <v>0</v>
          </cell>
          <cell r="N31">
            <v>1</v>
          </cell>
        </row>
        <row r="32">
          <cell r="A32" t="str">
            <v>E07000117</v>
          </cell>
          <cell r="B32" t="str">
            <v>Burnley</v>
          </cell>
          <cell r="C32" t="str">
            <v>E10000017</v>
          </cell>
          <cell r="D32" t="str">
            <v>Lancashire</v>
          </cell>
          <cell r="E32">
            <v>888</v>
          </cell>
          <cell r="F32">
            <v>0</v>
          </cell>
          <cell r="G32" t="str">
            <v>E12000002</v>
          </cell>
          <cell r="H32" t="str">
            <v>North West</v>
          </cell>
          <cell r="I32" t="str">
            <v>Lan&amp;WYork</v>
          </cell>
          <cell r="J32" t="str">
            <v>Lancashire &amp; West Yorkshire</v>
          </cell>
          <cell r="K32" t="str">
            <v>E92000001</v>
          </cell>
          <cell r="L32" t="str">
            <v>England</v>
          </cell>
          <cell r="M32">
            <v>0</v>
          </cell>
          <cell r="N32">
            <v>12</v>
          </cell>
        </row>
        <row r="33">
          <cell r="A33" t="str">
            <v>E08000002</v>
          </cell>
          <cell r="B33" t="str">
            <v>Bury</v>
          </cell>
          <cell r="C33" t="str">
            <v>E08000002</v>
          </cell>
          <cell r="D33" t="str">
            <v>Bury</v>
          </cell>
          <cell r="E33">
            <v>351</v>
          </cell>
          <cell r="F33">
            <v>1</v>
          </cell>
          <cell r="G33" t="str">
            <v>E12000002</v>
          </cell>
          <cell r="H33" t="str">
            <v>North West</v>
          </cell>
          <cell r="I33" t="str">
            <v>Lan&amp;WYork</v>
          </cell>
          <cell r="J33" t="str">
            <v>Lancashire &amp; West Yorkshire</v>
          </cell>
          <cell r="K33" t="str">
            <v>E92000001</v>
          </cell>
          <cell r="L33" t="str">
            <v>England</v>
          </cell>
          <cell r="M33">
            <v>0</v>
          </cell>
          <cell r="N33">
            <v>1</v>
          </cell>
        </row>
        <row r="34">
          <cell r="A34" t="str">
            <v>E07000028</v>
          </cell>
          <cell r="B34" t="str">
            <v>Carlisle</v>
          </cell>
          <cell r="C34" t="str">
            <v>E10000006</v>
          </cell>
          <cell r="D34" t="str">
            <v>Cumbria</v>
          </cell>
          <cell r="E34">
            <v>909</v>
          </cell>
          <cell r="F34">
            <v>0</v>
          </cell>
          <cell r="G34" t="str">
            <v>E12000002</v>
          </cell>
          <cell r="H34" t="str">
            <v>North West</v>
          </cell>
          <cell r="I34" t="str">
            <v>Nrth</v>
          </cell>
          <cell r="J34" t="str">
            <v>North</v>
          </cell>
          <cell r="K34" t="str">
            <v>E92000001</v>
          </cell>
          <cell r="L34" t="str">
            <v>England</v>
          </cell>
          <cell r="M34">
            <v>0</v>
          </cell>
          <cell r="N34">
            <v>6</v>
          </cell>
        </row>
        <row r="35">
          <cell r="A35" t="str">
            <v>E06000049</v>
          </cell>
          <cell r="B35" t="str">
            <v>Cheshire East</v>
          </cell>
          <cell r="C35" t="str">
            <v>E06000049</v>
          </cell>
          <cell r="D35" t="str">
            <v>Cheshire East</v>
          </cell>
          <cell r="E35">
            <v>895</v>
          </cell>
          <cell r="F35">
            <v>1</v>
          </cell>
          <cell r="G35" t="str">
            <v>E12000002</v>
          </cell>
          <cell r="H35" t="str">
            <v>North West</v>
          </cell>
          <cell r="I35" t="str">
            <v>WM</v>
          </cell>
          <cell r="J35" t="str">
            <v>West Midlands</v>
          </cell>
          <cell r="K35" t="str">
            <v>E92000001</v>
          </cell>
          <cell r="L35" t="str">
            <v>England</v>
          </cell>
          <cell r="M35">
            <v>0</v>
          </cell>
          <cell r="N35">
            <v>1</v>
          </cell>
        </row>
        <row r="36">
          <cell r="A36" t="str">
            <v>E06000050</v>
          </cell>
          <cell r="B36" t="str">
            <v>Cheshire West and Chester</v>
          </cell>
          <cell r="C36" t="str">
            <v>E06000050</v>
          </cell>
          <cell r="D36" t="str">
            <v>Cheshire West and Chester</v>
          </cell>
          <cell r="E36">
            <v>896</v>
          </cell>
          <cell r="F36">
            <v>1</v>
          </cell>
          <cell r="G36" t="str">
            <v>E12000002</v>
          </cell>
          <cell r="H36" t="str">
            <v>North West</v>
          </cell>
          <cell r="I36" t="str">
            <v>WM</v>
          </cell>
          <cell r="J36" t="str">
            <v>West Midlands</v>
          </cell>
          <cell r="K36" t="str">
            <v>E92000001</v>
          </cell>
          <cell r="L36" t="str">
            <v>England</v>
          </cell>
          <cell r="M36">
            <v>0</v>
          </cell>
          <cell r="N36">
            <v>1</v>
          </cell>
        </row>
        <row r="37">
          <cell r="A37" t="str">
            <v>E07000118</v>
          </cell>
          <cell r="B37" t="str">
            <v>Chorley</v>
          </cell>
          <cell r="C37" t="str">
            <v>E10000017</v>
          </cell>
          <cell r="D37" t="str">
            <v>Lancashire</v>
          </cell>
          <cell r="E37">
            <v>888</v>
          </cell>
          <cell r="F37">
            <v>0</v>
          </cell>
          <cell r="G37" t="str">
            <v>E12000002</v>
          </cell>
          <cell r="H37" t="str">
            <v>North West</v>
          </cell>
          <cell r="I37" t="str">
            <v>Lan&amp;WYork</v>
          </cell>
          <cell r="J37" t="str">
            <v>Lancashire &amp; West Yorkshire</v>
          </cell>
          <cell r="K37" t="str">
            <v>E92000001</v>
          </cell>
          <cell r="L37" t="str">
            <v>England</v>
          </cell>
          <cell r="M37">
            <v>0</v>
          </cell>
          <cell r="N37">
            <v>12</v>
          </cell>
        </row>
        <row r="38">
          <cell r="A38" t="str">
            <v>E07000029</v>
          </cell>
          <cell r="B38" t="str">
            <v>Copeland</v>
          </cell>
          <cell r="C38" t="str">
            <v>E10000006</v>
          </cell>
          <cell r="D38" t="str">
            <v>Cumbria</v>
          </cell>
          <cell r="E38">
            <v>909</v>
          </cell>
          <cell r="F38">
            <v>0</v>
          </cell>
          <cell r="G38" t="str">
            <v>E12000002</v>
          </cell>
          <cell r="H38" t="str">
            <v>North West</v>
          </cell>
          <cell r="I38" t="str">
            <v>Nrth</v>
          </cell>
          <cell r="J38" t="str">
            <v>North</v>
          </cell>
          <cell r="K38" t="str">
            <v>E92000001</v>
          </cell>
          <cell r="L38" t="str">
            <v>England</v>
          </cell>
          <cell r="M38">
            <v>0</v>
          </cell>
          <cell r="N38">
            <v>6</v>
          </cell>
        </row>
        <row r="39">
          <cell r="A39" t="str">
            <v>E07000030</v>
          </cell>
          <cell r="B39" t="str">
            <v>Eden</v>
          </cell>
          <cell r="C39" t="str">
            <v>E10000006</v>
          </cell>
          <cell r="D39" t="str">
            <v>Cumbria</v>
          </cell>
          <cell r="E39">
            <v>909</v>
          </cell>
          <cell r="F39">
            <v>0</v>
          </cell>
          <cell r="G39" t="str">
            <v>E12000002</v>
          </cell>
          <cell r="H39" t="str">
            <v>North West</v>
          </cell>
          <cell r="I39" t="str">
            <v>Nrth</v>
          </cell>
          <cell r="J39" t="str">
            <v>North</v>
          </cell>
          <cell r="K39" t="str">
            <v>E92000001</v>
          </cell>
          <cell r="L39" t="str">
            <v>England</v>
          </cell>
          <cell r="M39">
            <v>0</v>
          </cell>
          <cell r="N39">
            <v>6</v>
          </cell>
        </row>
        <row r="40">
          <cell r="A40" t="str">
            <v>E07000119</v>
          </cell>
          <cell r="B40" t="str">
            <v>Fylde</v>
          </cell>
          <cell r="C40" t="str">
            <v>E10000017</v>
          </cell>
          <cell r="D40" t="str">
            <v>Lancashire</v>
          </cell>
          <cell r="E40">
            <v>888</v>
          </cell>
          <cell r="F40">
            <v>0</v>
          </cell>
          <cell r="G40" t="str">
            <v>E12000002</v>
          </cell>
          <cell r="H40" t="str">
            <v>North West</v>
          </cell>
          <cell r="I40" t="str">
            <v>Lan&amp;WYork</v>
          </cell>
          <cell r="J40" t="str">
            <v>Lancashire &amp; West Yorkshire</v>
          </cell>
          <cell r="K40" t="str">
            <v>E92000001</v>
          </cell>
          <cell r="L40" t="str">
            <v>England</v>
          </cell>
          <cell r="M40">
            <v>0</v>
          </cell>
          <cell r="N40">
            <v>12</v>
          </cell>
        </row>
        <row r="41">
          <cell r="A41" t="str">
            <v>E06000006</v>
          </cell>
          <cell r="B41" t="str">
            <v>Halton</v>
          </cell>
          <cell r="C41" t="str">
            <v>E06000006</v>
          </cell>
          <cell r="D41" t="str">
            <v>Halton</v>
          </cell>
          <cell r="E41">
            <v>876</v>
          </cell>
          <cell r="F41">
            <v>1</v>
          </cell>
          <cell r="G41" t="str">
            <v>E12000002</v>
          </cell>
          <cell r="H41" t="str">
            <v>North West</v>
          </cell>
          <cell r="I41" t="str">
            <v>Lan&amp;WYork</v>
          </cell>
          <cell r="J41" t="str">
            <v>Lancashire &amp; West Yorkshire</v>
          </cell>
          <cell r="K41" t="str">
            <v>E92000001</v>
          </cell>
          <cell r="L41" t="str">
            <v>England</v>
          </cell>
          <cell r="M41">
            <v>0</v>
          </cell>
          <cell r="N41">
            <v>1</v>
          </cell>
        </row>
        <row r="42">
          <cell r="A42" t="str">
            <v>E07000120</v>
          </cell>
          <cell r="B42" t="str">
            <v>Hyndburn</v>
          </cell>
          <cell r="C42" t="str">
            <v>E10000017</v>
          </cell>
          <cell r="D42" t="str">
            <v>Lancashire</v>
          </cell>
          <cell r="E42">
            <v>888</v>
          </cell>
          <cell r="F42">
            <v>0</v>
          </cell>
          <cell r="G42" t="str">
            <v>E12000002</v>
          </cell>
          <cell r="H42" t="str">
            <v>North West</v>
          </cell>
          <cell r="I42" t="str">
            <v>Lan&amp;WYork</v>
          </cell>
          <cell r="J42" t="str">
            <v>Lancashire &amp; West Yorkshire</v>
          </cell>
          <cell r="K42" t="str">
            <v>E92000001</v>
          </cell>
          <cell r="L42" t="str">
            <v>England</v>
          </cell>
          <cell r="M42">
            <v>0</v>
          </cell>
          <cell r="N42">
            <v>12</v>
          </cell>
        </row>
        <row r="43">
          <cell r="A43" t="str">
            <v>E08000011</v>
          </cell>
          <cell r="B43" t="str">
            <v>Knowsley</v>
          </cell>
          <cell r="C43" t="str">
            <v>E08000011</v>
          </cell>
          <cell r="D43" t="str">
            <v>Knowsley</v>
          </cell>
          <cell r="E43">
            <v>340</v>
          </cell>
          <cell r="F43">
            <v>1</v>
          </cell>
          <cell r="G43" t="str">
            <v>E12000002</v>
          </cell>
          <cell r="H43" t="str">
            <v>North West</v>
          </cell>
          <cell r="I43" t="str">
            <v>Lan&amp;WYork</v>
          </cell>
          <cell r="J43" t="str">
            <v>Lancashire &amp; West Yorkshire</v>
          </cell>
          <cell r="K43" t="str">
            <v>E92000001</v>
          </cell>
          <cell r="L43" t="str">
            <v>England</v>
          </cell>
          <cell r="M43">
            <v>0</v>
          </cell>
          <cell r="N43">
            <v>1</v>
          </cell>
        </row>
        <row r="44">
          <cell r="A44" t="str">
            <v>E07000121</v>
          </cell>
          <cell r="B44" t="str">
            <v>Lancaster</v>
          </cell>
          <cell r="C44" t="str">
            <v>E10000017</v>
          </cell>
          <cell r="D44" t="str">
            <v>Lancashire</v>
          </cell>
          <cell r="E44">
            <v>888</v>
          </cell>
          <cell r="F44">
            <v>0</v>
          </cell>
          <cell r="G44" t="str">
            <v>E12000002</v>
          </cell>
          <cell r="H44" t="str">
            <v>North West</v>
          </cell>
          <cell r="I44" t="str">
            <v>Lan&amp;WYork</v>
          </cell>
          <cell r="J44" t="str">
            <v>Lancashire &amp; West Yorkshire</v>
          </cell>
          <cell r="K44" t="str">
            <v>E92000001</v>
          </cell>
          <cell r="L44" t="str">
            <v>England</v>
          </cell>
          <cell r="M44">
            <v>0</v>
          </cell>
          <cell r="N44">
            <v>12</v>
          </cell>
        </row>
        <row r="45">
          <cell r="A45" t="str">
            <v>E08000012</v>
          </cell>
          <cell r="B45" t="str">
            <v>Liverpool</v>
          </cell>
          <cell r="C45" t="str">
            <v>E08000012</v>
          </cell>
          <cell r="D45" t="str">
            <v>Liverpool</v>
          </cell>
          <cell r="E45">
            <v>341</v>
          </cell>
          <cell r="F45">
            <v>1</v>
          </cell>
          <cell r="G45" t="str">
            <v>E12000002</v>
          </cell>
          <cell r="H45" t="str">
            <v>North West</v>
          </cell>
          <cell r="I45" t="str">
            <v>Lan&amp;WYork</v>
          </cell>
          <cell r="J45" t="str">
            <v>Lancashire &amp; West Yorkshire</v>
          </cell>
          <cell r="K45" t="str">
            <v>E92000001</v>
          </cell>
          <cell r="L45" t="str">
            <v>England</v>
          </cell>
          <cell r="M45">
            <v>0</v>
          </cell>
          <cell r="N45">
            <v>1</v>
          </cell>
        </row>
        <row r="46">
          <cell r="A46" t="str">
            <v>E08000003</v>
          </cell>
          <cell r="B46" t="str">
            <v>Manchester</v>
          </cell>
          <cell r="C46" t="str">
            <v>E08000003</v>
          </cell>
          <cell r="D46" t="str">
            <v>Manchester</v>
          </cell>
          <cell r="E46">
            <v>352</v>
          </cell>
          <cell r="F46">
            <v>1</v>
          </cell>
          <cell r="G46" t="str">
            <v>E12000002</v>
          </cell>
          <cell r="H46" t="str">
            <v>North West</v>
          </cell>
          <cell r="I46" t="str">
            <v>Lan&amp;WYork</v>
          </cell>
          <cell r="J46" t="str">
            <v>Lancashire &amp; West Yorkshire</v>
          </cell>
          <cell r="K46" t="str">
            <v>E92000001</v>
          </cell>
          <cell r="L46" t="str">
            <v>England</v>
          </cell>
          <cell r="M46">
            <v>0</v>
          </cell>
          <cell r="N46">
            <v>1</v>
          </cell>
        </row>
        <row r="47">
          <cell r="A47" t="str">
            <v>E07000122</v>
          </cell>
          <cell r="B47" t="str">
            <v>Pendle</v>
          </cell>
          <cell r="C47" t="str">
            <v>E10000017</v>
          </cell>
          <cell r="D47" t="str">
            <v>Lancashire</v>
          </cell>
          <cell r="E47">
            <v>888</v>
          </cell>
          <cell r="F47">
            <v>0</v>
          </cell>
          <cell r="G47" t="str">
            <v>E12000002</v>
          </cell>
          <cell r="H47" t="str">
            <v>North West</v>
          </cell>
          <cell r="I47" t="str">
            <v>Lan&amp;WYork</v>
          </cell>
          <cell r="J47" t="str">
            <v>Lancashire &amp; West Yorkshire</v>
          </cell>
          <cell r="K47" t="str">
            <v>E92000001</v>
          </cell>
          <cell r="L47" t="str">
            <v>England</v>
          </cell>
          <cell r="M47">
            <v>0</v>
          </cell>
          <cell r="N47">
            <v>12</v>
          </cell>
        </row>
        <row r="48">
          <cell r="A48" t="str">
            <v>E07000123</v>
          </cell>
          <cell r="B48" t="str">
            <v>Preston</v>
          </cell>
          <cell r="C48" t="str">
            <v>E10000017</v>
          </cell>
          <cell r="D48" t="str">
            <v>Lancashire</v>
          </cell>
          <cell r="E48">
            <v>888</v>
          </cell>
          <cell r="F48">
            <v>0</v>
          </cell>
          <cell r="G48" t="str">
            <v>E12000002</v>
          </cell>
          <cell r="H48" t="str">
            <v>North West</v>
          </cell>
          <cell r="I48" t="str">
            <v>Lan&amp;WYork</v>
          </cell>
          <cell r="J48" t="str">
            <v>Lancashire &amp; West Yorkshire</v>
          </cell>
          <cell r="K48" t="str">
            <v>E92000001</v>
          </cell>
          <cell r="L48" t="str">
            <v>England</v>
          </cell>
          <cell r="M48">
            <v>0</v>
          </cell>
          <cell r="N48">
            <v>12</v>
          </cell>
        </row>
        <row r="49">
          <cell r="A49" t="str">
            <v>E07000124</v>
          </cell>
          <cell r="B49" t="str">
            <v>Ribble Valley</v>
          </cell>
          <cell r="C49" t="str">
            <v>E10000017</v>
          </cell>
          <cell r="D49" t="str">
            <v>Lancashire</v>
          </cell>
          <cell r="E49">
            <v>888</v>
          </cell>
          <cell r="F49">
            <v>0</v>
          </cell>
          <cell r="G49" t="str">
            <v>E12000002</v>
          </cell>
          <cell r="H49" t="str">
            <v>North West</v>
          </cell>
          <cell r="I49" t="str">
            <v>Lan&amp;WYork</v>
          </cell>
          <cell r="J49" t="str">
            <v>Lancashire &amp; West Yorkshire</v>
          </cell>
          <cell r="K49" t="str">
            <v>E92000001</v>
          </cell>
          <cell r="L49" t="str">
            <v>England</v>
          </cell>
          <cell r="M49">
            <v>0</v>
          </cell>
          <cell r="N49">
            <v>12</v>
          </cell>
        </row>
        <row r="50">
          <cell r="A50" t="str">
            <v>E08000005</v>
          </cell>
          <cell r="B50" t="str">
            <v>Rochdale</v>
          </cell>
          <cell r="C50" t="str">
            <v>E08000005</v>
          </cell>
          <cell r="D50" t="str">
            <v>Rochdale</v>
          </cell>
          <cell r="E50">
            <v>354</v>
          </cell>
          <cell r="F50">
            <v>1</v>
          </cell>
          <cell r="G50" t="str">
            <v>E12000002</v>
          </cell>
          <cell r="H50" t="str">
            <v>North West</v>
          </cell>
          <cell r="I50" t="str">
            <v>Lan&amp;WYork</v>
          </cell>
          <cell r="J50" t="str">
            <v>Lancashire &amp; West Yorkshire</v>
          </cell>
          <cell r="K50" t="str">
            <v>E92000001</v>
          </cell>
          <cell r="L50" t="str">
            <v>England</v>
          </cell>
          <cell r="M50">
            <v>0</v>
          </cell>
          <cell r="N50">
            <v>1</v>
          </cell>
        </row>
        <row r="51">
          <cell r="A51" t="str">
            <v>E07000125</v>
          </cell>
          <cell r="B51" t="str">
            <v>Rossendale</v>
          </cell>
          <cell r="C51" t="str">
            <v>E10000017</v>
          </cell>
          <cell r="D51" t="str">
            <v>Lancashire</v>
          </cell>
          <cell r="E51">
            <v>888</v>
          </cell>
          <cell r="F51">
            <v>0</v>
          </cell>
          <cell r="G51" t="str">
            <v>E12000002</v>
          </cell>
          <cell r="H51" t="str">
            <v>North West</v>
          </cell>
          <cell r="I51" t="str">
            <v>Lan&amp;WYork</v>
          </cell>
          <cell r="J51" t="str">
            <v>Lancashire &amp; West Yorkshire</v>
          </cell>
          <cell r="K51" t="str">
            <v>E92000001</v>
          </cell>
          <cell r="L51" t="str">
            <v>England</v>
          </cell>
          <cell r="M51">
            <v>0</v>
          </cell>
          <cell r="N51">
            <v>12</v>
          </cell>
        </row>
        <row r="52">
          <cell r="A52" t="str">
            <v>E08000006</v>
          </cell>
          <cell r="B52" t="str">
            <v>Salford</v>
          </cell>
          <cell r="C52" t="str">
            <v>E08000006</v>
          </cell>
          <cell r="D52" t="str">
            <v>Salford</v>
          </cell>
          <cell r="E52">
            <v>355</v>
          </cell>
          <cell r="F52">
            <v>1</v>
          </cell>
          <cell r="G52" t="str">
            <v>E12000002</v>
          </cell>
          <cell r="H52" t="str">
            <v>North West</v>
          </cell>
          <cell r="I52" t="str">
            <v>Lan&amp;WYork</v>
          </cell>
          <cell r="J52" t="str">
            <v>Lancashire &amp; West Yorkshire</v>
          </cell>
          <cell r="K52" t="str">
            <v>E92000001</v>
          </cell>
          <cell r="L52" t="str">
            <v>England</v>
          </cell>
          <cell r="M52">
            <v>0</v>
          </cell>
          <cell r="N52">
            <v>1</v>
          </cell>
        </row>
        <row r="53">
          <cell r="A53" t="str">
            <v>E08000014</v>
          </cell>
          <cell r="B53" t="str">
            <v>Sefton</v>
          </cell>
          <cell r="C53" t="str">
            <v>E08000014</v>
          </cell>
          <cell r="D53" t="str">
            <v>Sefton</v>
          </cell>
          <cell r="E53">
            <v>343</v>
          </cell>
          <cell r="F53">
            <v>1</v>
          </cell>
          <cell r="G53" t="str">
            <v>E12000002</v>
          </cell>
          <cell r="H53" t="str">
            <v>North West</v>
          </cell>
          <cell r="I53" t="str">
            <v>Lan&amp;WYork</v>
          </cell>
          <cell r="J53" t="str">
            <v>Lancashire &amp; West Yorkshire</v>
          </cell>
          <cell r="K53" t="str">
            <v>E92000001</v>
          </cell>
          <cell r="L53" t="str">
            <v>England</v>
          </cell>
          <cell r="M53">
            <v>0</v>
          </cell>
          <cell r="N53">
            <v>1</v>
          </cell>
        </row>
        <row r="54">
          <cell r="A54" t="str">
            <v>E07000031</v>
          </cell>
          <cell r="B54" t="str">
            <v>South Lakeland</v>
          </cell>
          <cell r="C54" t="str">
            <v>E10000006</v>
          </cell>
          <cell r="D54" t="str">
            <v>Cumbria</v>
          </cell>
          <cell r="E54">
            <v>909</v>
          </cell>
          <cell r="F54">
            <v>0</v>
          </cell>
          <cell r="G54" t="str">
            <v>E12000002</v>
          </cell>
          <cell r="H54" t="str">
            <v>North West</v>
          </cell>
          <cell r="I54" t="str">
            <v>Nrth</v>
          </cell>
          <cell r="J54" t="str">
            <v>North</v>
          </cell>
          <cell r="K54" t="str">
            <v>E92000001</v>
          </cell>
          <cell r="L54" t="str">
            <v>England</v>
          </cell>
          <cell r="M54">
            <v>0</v>
          </cell>
          <cell r="N54">
            <v>6</v>
          </cell>
        </row>
        <row r="55">
          <cell r="A55" t="str">
            <v>E07000126</v>
          </cell>
          <cell r="B55" t="str">
            <v>South Ribble</v>
          </cell>
          <cell r="C55" t="str">
            <v>E10000017</v>
          </cell>
          <cell r="D55" t="str">
            <v>Lancashire</v>
          </cell>
          <cell r="E55">
            <v>888</v>
          </cell>
          <cell r="F55">
            <v>0</v>
          </cell>
          <cell r="G55" t="str">
            <v>E12000002</v>
          </cell>
          <cell r="H55" t="str">
            <v>North West</v>
          </cell>
          <cell r="I55" t="str">
            <v>Lan&amp;WYork</v>
          </cell>
          <cell r="J55" t="str">
            <v>Lancashire &amp; West Yorkshire</v>
          </cell>
          <cell r="K55" t="str">
            <v>E92000001</v>
          </cell>
          <cell r="L55" t="str">
            <v>England</v>
          </cell>
          <cell r="M55">
            <v>0</v>
          </cell>
          <cell r="N55">
            <v>12</v>
          </cell>
        </row>
        <row r="56">
          <cell r="A56" t="str">
            <v>E08000013</v>
          </cell>
          <cell r="B56" t="str">
            <v>St. Helens</v>
          </cell>
          <cell r="C56" t="str">
            <v>E08000013</v>
          </cell>
          <cell r="D56" t="str">
            <v>St. Helens</v>
          </cell>
          <cell r="E56">
            <v>342</v>
          </cell>
          <cell r="F56">
            <v>1</v>
          </cell>
          <cell r="G56" t="str">
            <v>E12000002</v>
          </cell>
          <cell r="H56" t="str">
            <v>North West</v>
          </cell>
          <cell r="I56" t="str">
            <v>Lan&amp;WYork</v>
          </cell>
          <cell r="J56" t="str">
            <v>Lancashire &amp; West Yorkshire</v>
          </cell>
          <cell r="K56" t="str">
            <v>E92000001</v>
          </cell>
          <cell r="L56" t="str">
            <v>England</v>
          </cell>
          <cell r="M56">
            <v>0</v>
          </cell>
          <cell r="N56">
            <v>1</v>
          </cell>
        </row>
        <row r="57">
          <cell r="A57" t="str">
            <v>E08000007</v>
          </cell>
          <cell r="B57" t="str">
            <v>Stockport</v>
          </cell>
          <cell r="C57" t="str">
            <v>E08000007</v>
          </cell>
          <cell r="D57" t="str">
            <v>Stockport</v>
          </cell>
          <cell r="E57">
            <v>356</v>
          </cell>
          <cell r="F57">
            <v>1</v>
          </cell>
          <cell r="G57" t="str">
            <v>E12000002</v>
          </cell>
          <cell r="H57" t="str">
            <v>North West</v>
          </cell>
          <cell r="I57" t="str">
            <v>Lan&amp;WYork</v>
          </cell>
          <cell r="J57" t="str">
            <v>Lancashire &amp; West Yorkshire</v>
          </cell>
          <cell r="K57" t="str">
            <v>E92000001</v>
          </cell>
          <cell r="L57" t="str">
            <v>England</v>
          </cell>
          <cell r="M57">
            <v>0</v>
          </cell>
          <cell r="N57">
            <v>1</v>
          </cell>
        </row>
        <row r="58">
          <cell r="A58" t="str">
            <v>E08000008</v>
          </cell>
          <cell r="B58" t="str">
            <v>Tameside</v>
          </cell>
          <cell r="C58" t="str">
            <v>E08000008</v>
          </cell>
          <cell r="D58" t="str">
            <v>Tameside</v>
          </cell>
          <cell r="E58">
            <v>357</v>
          </cell>
          <cell r="F58">
            <v>1</v>
          </cell>
          <cell r="G58" t="str">
            <v>E12000002</v>
          </cell>
          <cell r="H58" t="str">
            <v>North West</v>
          </cell>
          <cell r="I58" t="str">
            <v>Lan&amp;WYork</v>
          </cell>
          <cell r="J58" t="str">
            <v>Lancashire &amp; West Yorkshire</v>
          </cell>
          <cell r="K58" t="str">
            <v>E92000001</v>
          </cell>
          <cell r="L58" t="str">
            <v>England</v>
          </cell>
          <cell r="M58">
            <v>0</v>
          </cell>
          <cell r="N58">
            <v>1</v>
          </cell>
        </row>
        <row r="59">
          <cell r="A59" t="str">
            <v>E08000009</v>
          </cell>
          <cell r="B59" t="str">
            <v>Trafford</v>
          </cell>
          <cell r="C59" t="str">
            <v>E08000009</v>
          </cell>
          <cell r="D59" t="str">
            <v>Trafford</v>
          </cell>
          <cell r="E59">
            <v>358</v>
          </cell>
          <cell r="F59">
            <v>1</v>
          </cell>
          <cell r="G59" t="str">
            <v>E12000002</v>
          </cell>
          <cell r="H59" t="str">
            <v>North West</v>
          </cell>
          <cell r="I59" t="str">
            <v>Lan&amp;WYork</v>
          </cell>
          <cell r="J59" t="str">
            <v>Lancashire &amp; West Yorkshire</v>
          </cell>
          <cell r="K59" t="str">
            <v>E92000001</v>
          </cell>
          <cell r="L59" t="str">
            <v>England</v>
          </cell>
          <cell r="M59">
            <v>0</v>
          </cell>
          <cell r="N59">
            <v>1</v>
          </cell>
        </row>
        <row r="60">
          <cell r="A60" t="str">
            <v>E06000007</v>
          </cell>
          <cell r="B60" t="str">
            <v>Warrington</v>
          </cell>
          <cell r="C60" t="str">
            <v>E06000007</v>
          </cell>
          <cell r="D60" t="str">
            <v>Warrington</v>
          </cell>
          <cell r="E60">
            <v>877</v>
          </cell>
          <cell r="F60">
            <v>1</v>
          </cell>
          <cell r="G60" t="str">
            <v>E12000002</v>
          </cell>
          <cell r="H60" t="str">
            <v>North West</v>
          </cell>
          <cell r="I60" t="str">
            <v>Lan&amp;WYork</v>
          </cell>
          <cell r="J60" t="str">
            <v>Lancashire &amp; West Yorkshire</v>
          </cell>
          <cell r="K60" t="str">
            <v>E92000001</v>
          </cell>
          <cell r="L60" t="str">
            <v>England</v>
          </cell>
          <cell r="M60">
            <v>0</v>
          </cell>
          <cell r="N60">
            <v>1</v>
          </cell>
        </row>
        <row r="61">
          <cell r="A61" t="str">
            <v>E07000127</v>
          </cell>
          <cell r="B61" t="str">
            <v>West Lancashire</v>
          </cell>
          <cell r="C61" t="str">
            <v>E10000017</v>
          </cell>
          <cell r="D61" t="str">
            <v>Lancashire</v>
          </cell>
          <cell r="E61">
            <v>888</v>
          </cell>
          <cell r="F61">
            <v>0</v>
          </cell>
          <cell r="G61" t="str">
            <v>E12000002</v>
          </cell>
          <cell r="H61" t="str">
            <v>North West</v>
          </cell>
          <cell r="I61" t="str">
            <v>Lan&amp;WYork</v>
          </cell>
          <cell r="J61" t="str">
            <v>Lancashire &amp; West Yorkshire</v>
          </cell>
          <cell r="K61" t="str">
            <v>E92000001</v>
          </cell>
          <cell r="L61" t="str">
            <v>England</v>
          </cell>
          <cell r="M61">
            <v>0</v>
          </cell>
          <cell r="N61">
            <v>12</v>
          </cell>
        </row>
        <row r="62">
          <cell r="A62" t="str">
            <v>E08000010</v>
          </cell>
          <cell r="B62" t="str">
            <v>Wigan</v>
          </cell>
          <cell r="C62" t="str">
            <v>E08000010</v>
          </cell>
          <cell r="D62" t="str">
            <v>Wigan</v>
          </cell>
          <cell r="E62">
            <v>359</v>
          </cell>
          <cell r="F62">
            <v>1</v>
          </cell>
          <cell r="G62" t="str">
            <v>E12000002</v>
          </cell>
          <cell r="H62" t="str">
            <v>North West</v>
          </cell>
          <cell r="I62" t="str">
            <v>Lan&amp;WYork</v>
          </cell>
          <cell r="J62" t="str">
            <v>Lancashire &amp; West Yorkshire</v>
          </cell>
          <cell r="K62" t="str">
            <v>E92000001</v>
          </cell>
          <cell r="L62" t="str">
            <v>England</v>
          </cell>
          <cell r="M62">
            <v>0</v>
          </cell>
          <cell r="N62">
            <v>1</v>
          </cell>
        </row>
        <row r="63">
          <cell r="A63" t="str">
            <v>E08000015</v>
          </cell>
          <cell r="B63" t="str">
            <v>Wirral</v>
          </cell>
          <cell r="C63" t="str">
            <v>E08000015</v>
          </cell>
          <cell r="D63" t="str">
            <v>Wirral</v>
          </cell>
          <cell r="E63">
            <v>344</v>
          </cell>
          <cell r="F63">
            <v>1</v>
          </cell>
          <cell r="G63" t="str">
            <v>E12000002</v>
          </cell>
          <cell r="H63" t="str">
            <v>North West</v>
          </cell>
          <cell r="I63" t="str">
            <v>Lan&amp;WYork</v>
          </cell>
          <cell r="J63" t="str">
            <v>Lancashire &amp; West Yorkshire</v>
          </cell>
          <cell r="K63" t="str">
            <v>E92000001</v>
          </cell>
          <cell r="L63" t="str">
            <v>England</v>
          </cell>
          <cell r="M63">
            <v>0</v>
          </cell>
          <cell r="N63">
            <v>1</v>
          </cell>
        </row>
        <row r="64">
          <cell r="A64" t="str">
            <v>E07000128</v>
          </cell>
          <cell r="B64" t="str">
            <v>Wyre</v>
          </cell>
          <cell r="C64" t="str">
            <v>E10000017</v>
          </cell>
          <cell r="D64" t="str">
            <v>Lancashire</v>
          </cell>
          <cell r="E64">
            <v>888</v>
          </cell>
          <cell r="F64">
            <v>0</v>
          </cell>
          <cell r="G64" t="str">
            <v>E12000002</v>
          </cell>
          <cell r="H64" t="str">
            <v>North West</v>
          </cell>
          <cell r="I64" t="str">
            <v>Lan&amp;WYork</v>
          </cell>
          <cell r="J64" t="str">
            <v>Lancashire &amp; West Yorkshire</v>
          </cell>
          <cell r="K64" t="str">
            <v>E92000001</v>
          </cell>
          <cell r="L64" t="str">
            <v>England</v>
          </cell>
          <cell r="M64">
            <v>0</v>
          </cell>
          <cell r="N64">
            <v>12</v>
          </cell>
        </row>
        <row r="65">
          <cell r="A65" t="str">
            <v>E08000016</v>
          </cell>
          <cell r="B65" t="str">
            <v>Barnsley</v>
          </cell>
          <cell r="C65" t="str">
            <v>E08000016</v>
          </cell>
          <cell r="D65" t="str">
            <v>Barnsley</v>
          </cell>
          <cell r="E65">
            <v>370</v>
          </cell>
          <cell r="F65">
            <v>1</v>
          </cell>
          <cell r="G65" t="str">
            <v>E12000003</v>
          </cell>
          <cell r="H65" t="str">
            <v>Yorkshire and The Humber</v>
          </cell>
          <cell r="I65" t="str">
            <v>EM&amp;H</v>
          </cell>
          <cell r="J65" t="str">
            <v>East Midlands &amp; Humber</v>
          </cell>
          <cell r="K65" t="str">
            <v>E92000001</v>
          </cell>
          <cell r="L65" t="str">
            <v>England</v>
          </cell>
          <cell r="M65">
            <v>0</v>
          </cell>
          <cell r="N65">
            <v>1</v>
          </cell>
        </row>
        <row r="66">
          <cell r="A66" t="str">
            <v>E08000033</v>
          </cell>
          <cell r="B66" t="str">
            <v>Calderdale</v>
          </cell>
          <cell r="C66" t="str">
            <v>E08000033</v>
          </cell>
          <cell r="D66" t="str">
            <v>Calderdale</v>
          </cell>
          <cell r="E66">
            <v>381</v>
          </cell>
          <cell r="F66">
            <v>1</v>
          </cell>
          <cell r="G66" t="str">
            <v>E12000003</v>
          </cell>
          <cell r="H66" t="str">
            <v>Yorkshire and The Humber</v>
          </cell>
          <cell r="I66" t="str">
            <v>Lan&amp;WYork</v>
          </cell>
          <cell r="J66" t="str">
            <v>Lancashire &amp; West Yorkshire</v>
          </cell>
          <cell r="K66" t="str">
            <v>E92000001</v>
          </cell>
          <cell r="L66" t="str">
            <v>England</v>
          </cell>
          <cell r="M66">
            <v>0</v>
          </cell>
          <cell r="N66">
            <v>1</v>
          </cell>
        </row>
        <row r="67">
          <cell r="A67" t="str">
            <v>E07000163</v>
          </cell>
          <cell r="B67" t="str">
            <v>Craven</v>
          </cell>
          <cell r="C67" t="str">
            <v>E10000023</v>
          </cell>
          <cell r="D67" t="str">
            <v>North Yorkshire</v>
          </cell>
          <cell r="E67">
            <v>815</v>
          </cell>
          <cell r="F67">
            <v>0</v>
          </cell>
          <cell r="G67" t="str">
            <v>E12000003</v>
          </cell>
          <cell r="H67" t="str">
            <v>Yorkshire and The Humber</v>
          </cell>
          <cell r="I67" t="str">
            <v>Nrth</v>
          </cell>
          <cell r="J67" t="str">
            <v>North</v>
          </cell>
          <cell r="K67" t="str">
            <v>E92000001</v>
          </cell>
          <cell r="L67" t="str">
            <v>England</v>
          </cell>
          <cell r="M67">
            <v>0</v>
          </cell>
          <cell r="N67">
            <v>7</v>
          </cell>
        </row>
        <row r="68">
          <cell r="A68" t="str">
            <v>E06000011</v>
          </cell>
          <cell r="B68" t="str">
            <v>East Riding of Yorkshire</v>
          </cell>
          <cell r="C68" t="str">
            <v>E06000011</v>
          </cell>
          <cell r="D68" t="str">
            <v>East Riding of Yorkshire</v>
          </cell>
          <cell r="E68">
            <v>811</v>
          </cell>
          <cell r="F68">
            <v>1</v>
          </cell>
          <cell r="G68" t="str">
            <v>E12000003</v>
          </cell>
          <cell r="H68" t="str">
            <v>Yorkshire and The Humber</v>
          </cell>
          <cell r="I68" t="str">
            <v>EM&amp;H</v>
          </cell>
          <cell r="J68" t="str">
            <v>East Midlands &amp; Humber</v>
          </cell>
          <cell r="K68" t="str">
            <v>E92000001</v>
          </cell>
          <cell r="L68" t="str">
            <v>England</v>
          </cell>
          <cell r="M68">
            <v>0</v>
          </cell>
          <cell r="N68">
            <v>1</v>
          </cell>
        </row>
        <row r="69">
          <cell r="A69" t="str">
            <v>E07000164</v>
          </cell>
          <cell r="B69" t="str">
            <v>Hambleton</v>
          </cell>
          <cell r="C69" t="str">
            <v>E10000023</v>
          </cell>
          <cell r="D69" t="str">
            <v>North Yorkshire</v>
          </cell>
          <cell r="E69">
            <v>815</v>
          </cell>
          <cell r="F69">
            <v>0</v>
          </cell>
          <cell r="G69" t="str">
            <v>E12000003</v>
          </cell>
          <cell r="H69" t="str">
            <v>Yorkshire and The Humber</v>
          </cell>
          <cell r="I69" t="str">
            <v>Nrth</v>
          </cell>
          <cell r="J69" t="str">
            <v>North</v>
          </cell>
          <cell r="K69" t="str">
            <v>E92000001</v>
          </cell>
          <cell r="L69" t="str">
            <v>England</v>
          </cell>
          <cell r="M69">
            <v>0</v>
          </cell>
          <cell r="N69">
            <v>7</v>
          </cell>
        </row>
        <row r="70">
          <cell r="A70" t="str">
            <v>E07000165</v>
          </cell>
          <cell r="B70" t="str">
            <v>Harrogate</v>
          </cell>
          <cell r="C70" t="str">
            <v>E10000023</v>
          </cell>
          <cell r="D70" t="str">
            <v>North Yorkshire</v>
          </cell>
          <cell r="E70">
            <v>815</v>
          </cell>
          <cell r="F70">
            <v>0</v>
          </cell>
          <cell r="G70" t="str">
            <v>E12000003</v>
          </cell>
          <cell r="H70" t="str">
            <v>Yorkshire and The Humber</v>
          </cell>
          <cell r="I70" t="str">
            <v>Nrth</v>
          </cell>
          <cell r="J70" t="str">
            <v>North</v>
          </cell>
          <cell r="K70" t="str">
            <v>E92000001</v>
          </cell>
          <cell r="L70" t="str">
            <v>England</v>
          </cell>
          <cell r="M70">
            <v>0</v>
          </cell>
          <cell r="N70">
            <v>7</v>
          </cell>
        </row>
        <row r="71">
          <cell r="A71" t="str">
            <v>E06000010</v>
          </cell>
          <cell r="B71" t="str">
            <v>Kingston upon Hull, City of</v>
          </cell>
          <cell r="C71" t="str">
            <v>E06000010</v>
          </cell>
          <cell r="D71" t="str">
            <v>Kingston upon Hull, City of</v>
          </cell>
          <cell r="E71">
            <v>810</v>
          </cell>
          <cell r="F71">
            <v>1</v>
          </cell>
          <cell r="G71" t="str">
            <v>E12000003</v>
          </cell>
          <cell r="H71" t="str">
            <v>Yorkshire and The Humber</v>
          </cell>
          <cell r="I71" t="str">
            <v>EM&amp;H</v>
          </cell>
          <cell r="J71" t="str">
            <v>East Midlands &amp; Humber</v>
          </cell>
          <cell r="K71" t="str">
            <v>E92000001</v>
          </cell>
          <cell r="L71" t="str">
            <v>England</v>
          </cell>
          <cell r="M71">
            <v>0</v>
          </cell>
          <cell r="N71">
            <v>1</v>
          </cell>
        </row>
        <row r="72">
          <cell r="A72" t="str">
            <v>E08000034</v>
          </cell>
          <cell r="B72" t="str">
            <v>Kirklees</v>
          </cell>
          <cell r="C72" t="str">
            <v>E08000034</v>
          </cell>
          <cell r="D72" t="str">
            <v>Kirklees</v>
          </cell>
          <cell r="E72">
            <v>382</v>
          </cell>
          <cell r="F72">
            <v>1</v>
          </cell>
          <cell r="G72" t="str">
            <v>E12000003</v>
          </cell>
          <cell r="H72" t="str">
            <v>Yorkshire and The Humber</v>
          </cell>
          <cell r="I72" t="str">
            <v>Lan&amp;WYork</v>
          </cell>
          <cell r="J72" t="str">
            <v>Lancashire &amp; West Yorkshire</v>
          </cell>
          <cell r="K72" t="str">
            <v>E92000001</v>
          </cell>
          <cell r="L72" t="str">
            <v>England</v>
          </cell>
          <cell r="M72">
            <v>0</v>
          </cell>
          <cell r="N72">
            <v>1</v>
          </cell>
        </row>
        <row r="73">
          <cell r="A73" t="str">
            <v>E08000035</v>
          </cell>
          <cell r="B73" t="str">
            <v>Leeds</v>
          </cell>
          <cell r="C73" t="str">
            <v>E08000035</v>
          </cell>
          <cell r="D73" t="str">
            <v>Leeds</v>
          </cell>
          <cell r="E73">
            <v>383</v>
          </cell>
          <cell r="F73">
            <v>1</v>
          </cell>
          <cell r="G73" t="str">
            <v>E12000003</v>
          </cell>
          <cell r="H73" t="str">
            <v>Yorkshire and The Humber</v>
          </cell>
          <cell r="I73" t="str">
            <v>Lan&amp;WYork</v>
          </cell>
          <cell r="J73" t="str">
            <v>Lancashire &amp; West Yorkshire</v>
          </cell>
          <cell r="K73" t="str">
            <v>E92000001</v>
          </cell>
          <cell r="L73" t="str">
            <v>England</v>
          </cell>
          <cell r="M73">
            <v>0</v>
          </cell>
          <cell r="N73">
            <v>1</v>
          </cell>
        </row>
        <row r="74">
          <cell r="A74" t="str">
            <v>E06000012</v>
          </cell>
          <cell r="B74" t="str">
            <v>North East Lincolnshire</v>
          </cell>
          <cell r="C74" t="str">
            <v>E06000012</v>
          </cell>
          <cell r="D74" t="str">
            <v>North East Lincolnshire</v>
          </cell>
          <cell r="E74">
            <v>812</v>
          </cell>
          <cell r="F74">
            <v>1</v>
          </cell>
          <cell r="G74" t="str">
            <v>E12000003</v>
          </cell>
          <cell r="H74" t="str">
            <v>Yorkshire and The Humber</v>
          </cell>
          <cell r="I74" t="str">
            <v>EM&amp;H</v>
          </cell>
          <cell r="J74" t="str">
            <v>East Midlands &amp; Humber</v>
          </cell>
          <cell r="K74" t="str">
            <v>E92000001</v>
          </cell>
          <cell r="L74" t="str">
            <v>England</v>
          </cell>
          <cell r="M74">
            <v>0</v>
          </cell>
          <cell r="N74">
            <v>1</v>
          </cell>
        </row>
        <row r="75">
          <cell r="A75" t="str">
            <v>E06000013</v>
          </cell>
          <cell r="B75" t="str">
            <v>North Lincolnshire</v>
          </cell>
          <cell r="C75" t="str">
            <v>E06000013</v>
          </cell>
          <cell r="D75" t="str">
            <v>North Lincolnshire</v>
          </cell>
          <cell r="E75">
            <v>813</v>
          </cell>
          <cell r="F75">
            <v>1</v>
          </cell>
          <cell r="G75" t="str">
            <v>E12000003</v>
          </cell>
          <cell r="H75" t="str">
            <v>Yorkshire and The Humber</v>
          </cell>
          <cell r="I75" t="str">
            <v>EM&amp;H</v>
          </cell>
          <cell r="J75" t="str">
            <v>East Midlands &amp; Humber</v>
          </cell>
          <cell r="K75" t="str">
            <v>E92000001</v>
          </cell>
          <cell r="L75" t="str">
            <v>England</v>
          </cell>
          <cell r="M75">
            <v>0</v>
          </cell>
          <cell r="N75">
            <v>1</v>
          </cell>
        </row>
        <row r="76">
          <cell r="A76" t="str">
            <v>E07000166</v>
          </cell>
          <cell r="B76" t="str">
            <v>Richmondshire</v>
          </cell>
          <cell r="C76" t="str">
            <v>E10000023</v>
          </cell>
          <cell r="D76" t="str">
            <v>North Yorkshire</v>
          </cell>
          <cell r="E76">
            <v>815</v>
          </cell>
          <cell r="F76">
            <v>0</v>
          </cell>
          <cell r="G76" t="str">
            <v>E12000003</v>
          </cell>
          <cell r="H76" t="str">
            <v>Yorkshire and The Humber</v>
          </cell>
          <cell r="I76" t="str">
            <v>Nrth</v>
          </cell>
          <cell r="J76" t="str">
            <v>North</v>
          </cell>
          <cell r="K76" t="str">
            <v>E92000001</v>
          </cell>
          <cell r="L76" t="str">
            <v>England</v>
          </cell>
          <cell r="M76">
            <v>0</v>
          </cell>
          <cell r="N76">
            <v>7</v>
          </cell>
        </row>
        <row r="77">
          <cell r="A77" t="str">
            <v>E08000018</v>
          </cell>
          <cell r="B77" t="str">
            <v>Rotherham</v>
          </cell>
          <cell r="C77" t="str">
            <v>E08000018</v>
          </cell>
          <cell r="D77" t="str">
            <v>Rotherham</v>
          </cell>
          <cell r="E77">
            <v>372</v>
          </cell>
          <cell r="F77">
            <v>1</v>
          </cell>
          <cell r="G77" t="str">
            <v>E12000003</v>
          </cell>
          <cell r="H77" t="str">
            <v>Yorkshire and The Humber</v>
          </cell>
          <cell r="I77" t="str">
            <v>EM&amp;H</v>
          </cell>
          <cell r="J77" t="str">
            <v>East Midlands &amp; Humber</v>
          </cell>
          <cell r="K77" t="str">
            <v>E92000001</v>
          </cell>
          <cell r="L77" t="str">
            <v>England</v>
          </cell>
          <cell r="M77">
            <v>0</v>
          </cell>
          <cell r="N77">
            <v>1</v>
          </cell>
        </row>
        <row r="78">
          <cell r="A78" t="str">
            <v>E07000167</v>
          </cell>
          <cell r="B78" t="str">
            <v>Ryedale</v>
          </cell>
          <cell r="C78" t="str">
            <v>E10000023</v>
          </cell>
          <cell r="D78" t="str">
            <v>North Yorkshire</v>
          </cell>
          <cell r="E78">
            <v>815</v>
          </cell>
          <cell r="F78">
            <v>0</v>
          </cell>
          <cell r="G78" t="str">
            <v>E12000003</v>
          </cell>
          <cell r="H78" t="str">
            <v>Yorkshire and The Humber</v>
          </cell>
          <cell r="I78" t="str">
            <v>Nrth</v>
          </cell>
          <cell r="J78" t="str">
            <v>North</v>
          </cell>
          <cell r="K78" t="str">
            <v>E92000001</v>
          </cell>
          <cell r="L78" t="str">
            <v>England</v>
          </cell>
          <cell r="M78">
            <v>0</v>
          </cell>
          <cell r="N78">
            <v>7</v>
          </cell>
        </row>
        <row r="79">
          <cell r="A79" t="str">
            <v>E07000169</v>
          </cell>
          <cell r="B79" t="str">
            <v>Selby</v>
          </cell>
          <cell r="C79" t="str">
            <v>E10000023</v>
          </cell>
          <cell r="D79" t="str">
            <v>North Yorkshire</v>
          </cell>
          <cell r="E79">
            <v>815</v>
          </cell>
          <cell r="F79">
            <v>0</v>
          </cell>
          <cell r="G79" t="str">
            <v>E12000003</v>
          </cell>
          <cell r="H79" t="str">
            <v>Yorkshire and The Humber</v>
          </cell>
          <cell r="I79" t="str">
            <v>Nrth</v>
          </cell>
          <cell r="J79" t="str">
            <v>North</v>
          </cell>
          <cell r="K79" t="str">
            <v>E92000001</v>
          </cell>
          <cell r="L79" t="str">
            <v>England</v>
          </cell>
          <cell r="M79">
            <v>0</v>
          </cell>
          <cell r="N79">
            <v>7</v>
          </cell>
        </row>
        <row r="80">
          <cell r="A80" t="str">
            <v>E08000019</v>
          </cell>
          <cell r="B80" t="str">
            <v>Sheffield</v>
          </cell>
          <cell r="C80" t="str">
            <v>E08000019</v>
          </cell>
          <cell r="D80" t="str">
            <v>Sheffield</v>
          </cell>
          <cell r="E80">
            <v>373</v>
          </cell>
          <cell r="F80">
            <v>1</v>
          </cell>
          <cell r="G80" t="str">
            <v>E12000003</v>
          </cell>
          <cell r="H80" t="str">
            <v>Yorkshire and The Humber</v>
          </cell>
          <cell r="I80" t="str">
            <v>EM&amp;H</v>
          </cell>
          <cell r="J80" t="str">
            <v>East Midlands &amp; Humber</v>
          </cell>
          <cell r="K80" t="str">
            <v>E92000001</v>
          </cell>
          <cell r="L80" t="str">
            <v>England</v>
          </cell>
          <cell r="M80">
            <v>0</v>
          </cell>
          <cell r="N80">
            <v>1</v>
          </cell>
        </row>
        <row r="81">
          <cell r="A81" t="str">
            <v>E08000036</v>
          </cell>
          <cell r="B81" t="str">
            <v>Wakefield</v>
          </cell>
          <cell r="C81" t="str">
            <v>E08000036</v>
          </cell>
          <cell r="D81" t="str">
            <v>Wakefield</v>
          </cell>
          <cell r="E81">
            <v>384</v>
          </cell>
          <cell r="F81">
            <v>1</v>
          </cell>
          <cell r="G81" t="str">
            <v>E12000003</v>
          </cell>
          <cell r="H81" t="str">
            <v>Yorkshire and The Humber</v>
          </cell>
          <cell r="I81" t="str">
            <v>Lan&amp;WYork</v>
          </cell>
          <cell r="J81" t="str">
            <v>Lancashire &amp; West Yorkshire</v>
          </cell>
          <cell r="K81" t="str">
            <v>E92000001</v>
          </cell>
          <cell r="L81" t="str">
            <v>England</v>
          </cell>
          <cell r="M81">
            <v>0</v>
          </cell>
          <cell r="N81">
            <v>1</v>
          </cell>
        </row>
        <row r="82">
          <cell r="A82" t="str">
            <v>E06000014</v>
          </cell>
          <cell r="B82" t="str">
            <v>York</v>
          </cell>
          <cell r="C82" t="str">
            <v>E06000014</v>
          </cell>
          <cell r="D82" t="str">
            <v>York</v>
          </cell>
          <cell r="E82">
            <v>816</v>
          </cell>
          <cell r="F82">
            <v>1</v>
          </cell>
          <cell r="G82" t="str">
            <v>E12000003</v>
          </cell>
          <cell r="H82" t="str">
            <v>Yorkshire and The Humber</v>
          </cell>
          <cell r="I82" t="str">
            <v>EM&amp;H</v>
          </cell>
          <cell r="J82" t="str">
            <v>East Midlands &amp; Humber</v>
          </cell>
          <cell r="K82" t="str">
            <v>E92000001</v>
          </cell>
          <cell r="L82" t="str">
            <v>England</v>
          </cell>
          <cell r="M82">
            <v>0</v>
          </cell>
          <cell r="N82">
            <v>1</v>
          </cell>
        </row>
        <row r="83">
          <cell r="A83" t="str">
            <v>E07000032</v>
          </cell>
          <cell r="B83" t="str">
            <v>Amber Valley</v>
          </cell>
          <cell r="C83" t="str">
            <v>E10000007</v>
          </cell>
          <cell r="D83" t="str">
            <v>Derbyshire</v>
          </cell>
          <cell r="E83">
            <v>830</v>
          </cell>
          <cell r="F83">
            <v>0</v>
          </cell>
          <cell r="G83" t="str">
            <v>E12000004</v>
          </cell>
          <cell r="H83" t="str">
            <v>East Midlands</v>
          </cell>
          <cell r="I83" t="str">
            <v>EM&amp;H</v>
          </cell>
          <cell r="J83" t="str">
            <v>East Midlands &amp; Humber</v>
          </cell>
          <cell r="K83" t="str">
            <v>E92000001</v>
          </cell>
          <cell r="L83" t="str">
            <v>England</v>
          </cell>
          <cell r="M83">
            <v>0</v>
          </cell>
          <cell r="N83">
            <v>8</v>
          </cell>
        </row>
        <row r="84">
          <cell r="A84" t="str">
            <v>E07000170</v>
          </cell>
          <cell r="B84" t="str">
            <v>Ashfield</v>
          </cell>
          <cell r="C84" t="str">
            <v>E10000024</v>
          </cell>
          <cell r="D84" t="str">
            <v>Nottinghamshire</v>
          </cell>
          <cell r="E84">
            <v>891</v>
          </cell>
          <cell r="F84">
            <v>0</v>
          </cell>
          <cell r="G84" t="str">
            <v>E12000004</v>
          </cell>
          <cell r="H84" t="str">
            <v>East Midlands</v>
          </cell>
          <cell r="I84" t="str">
            <v>EM&amp;H</v>
          </cell>
          <cell r="J84" t="str">
            <v>East Midlands &amp; Humber</v>
          </cell>
          <cell r="K84" t="str">
            <v>E92000001</v>
          </cell>
          <cell r="L84" t="str">
            <v>England</v>
          </cell>
          <cell r="M84">
            <v>0</v>
          </cell>
          <cell r="N84">
            <v>7</v>
          </cell>
        </row>
        <row r="85">
          <cell r="A85" t="str">
            <v>E07000171</v>
          </cell>
          <cell r="B85" t="str">
            <v>Bassetlaw</v>
          </cell>
          <cell r="C85" t="str">
            <v>E10000024</v>
          </cell>
          <cell r="D85" t="str">
            <v>Nottinghamshire</v>
          </cell>
          <cell r="E85">
            <v>891</v>
          </cell>
          <cell r="F85">
            <v>0</v>
          </cell>
          <cell r="G85" t="str">
            <v>E12000004</v>
          </cell>
          <cell r="H85" t="str">
            <v>East Midlands</v>
          </cell>
          <cell r="I85" t="str">
            <v>EM&amp;H</v>
          </cell>
          <cell r="J85" t="str">
            <v>East Midlands &amp; Humber</v>
          </cell>
          <cell r="K85" t="str">
            <v>E92000001</v>
          </cell>
          <cell r="L85" t="str">
            <v>England</v>
          </cell>
          <cell r="M85">
            <v>0</v>
          </cell>
          <cell r="N85">
            <v>7</v>
          </cell>
        </row>
        <row r="86">
          <cell r="A86" t="str">
            <v>E07000129</v>
          </cell>
          <cell r="B86" t="str">
            <v>Blaby</v>
          </cell>
          <cell r="C86" t="str">
            <v>E10000018</v>
          </cell>
          <cell r="D86" t="str">
            <v>Leicestershire</v>
          </cell>
          <cell r="E86">
            <v>855</v>
          </cell>
          <cell r="F86">
            <v>0</v>
          </cell>
          <cell r="G86" t="str">
            <v>E12000004</v>
          </cell>
          <cell r="H86" t="str">
            <v>East Midlands</v>
          </cell>
          <cell r="I86" t="str">
            <v>EM&amp;H</v>
          </cell>
          <cell r="J86" t="str">
            <v>East Midlands &amp; Humber</v>
          </cell>
          <cell r="K86" t="str">
            <v>E92000001</v>
          </cell>
          <cell r="L86" t="str">
            <v>England</v>
          </cell>
          <cell r="M86">
            <v>0</v>
          </cell>
          <cell r="N86">
            <v>7</v>
          </cell>
        </row>
        <row r="87">
          <cell r="A87" t="str">
            <v>E07000033</v>
          </cell>
          <cell r="B87" t="str">
            <v>Bolsover</v>
          </cell>
          <cell r="C87" t="str">
            <v>E10000007</v>
          </cell>
          <cell r="D87" t="str">
            <v>Derbyshire</v>
          </cell>
          <cell r="E87">
            <v>830</v>
          </cell>
          <cell r="F87">
            <v>0</v>
          </cell>
          <cell r="G87" t="str">
            <v>E12000004</v>
          </cell>
          <cell r="H87" t="str">
            <v>East Midlands</v>
          </cell>
          <cell r="I87" t="str">
            <v>EM&amp;H</v>
          </cell>
          <cell r="J87" t="str">
            <v>East Midlands &amp; Humber</v>
          </cell>
          <cell r="K87" t="str">
            <v>E92000001</v>
          </cell>
          <cell r="L87" t="str">
            <v>England</v>
          </cell>
          <cell r="M87">
            <v>0</v>
          </cell>
          <cell r="N87">
            <v>8</v>
          </cell>
        </row>
        <row r="88">
          <cell r="A88" t="str">
            <v>E07000136</v>
          </cell>
          <cell r="B88" t="str">
            <v>Boston</v>
          </cell>
          <cell r="C88" t="str">
            <v>E10000019</v>
          </cell>
          <cell r="D88" t="str">
            <v>Lincolnshire</v>
          </cell>
          <cell r="E88">
            <v>925</v>
          </cell>
          <cell r="F88">
            <v>0</v>
          </cell>
          <cell r="G88" t="str">
            <v>E12000004</v>
          </cell>
          <cell r="H88" t="str">
            <v>East Midlands</v>
          </cell>
          <cell r="I88" t="str">
            <v>EM&amp;H</v>
          </cell>
          <cell r="J88" t="str">
            <v>East Midlands &amp; Humber</v>
          </cell>
          <cell r="K88" t="str">
            <v>E92000001</v>
          </cell>
          <cell r="L88" t="str">
            <v>England</v>
          </cell>
          <cell r="M88">
            <v>0</v>
          </cell>
          <cell r="N88">
            <v>7</v>
          </cell>
        </row>
        <row r="89">
          <cell r="A89" t="str">
            <v>E07000172</v>
          </cell>
          <cell r="B89" t="str">
            <v>Broxtowe</v>
          </cell>
          <cell r="C89" t="str">
            <v>E10000024</v>
          </cell>
          <cell r="D89" t="str">
            <v>Nottinghamshire</v>
          </cell>
          <cell r="E89">
            <v>891</v>
          </cell>
          <cell r="F89">
            <v>0</v>
          </cell>
          <cell r="G89" t="str">
            <v>E12000004</v>
          </cell>
          <cell r="H89" t="str">
            <v>East Midlands</v>
          </cell>
          <cell r="I89" t="str">
            <v>EM&amp;H</v>
          </cell>
          <cell r="J89" t="str">
            <v>East Midlands &amp; Humber</v>
          </cell>
          <cell r="K89" t="str">
            <v>E92000001</v>
          </cell>
          <cell r="L89" t="str">
            <v>England</v>
          </cell>
          <cell r="M89">
            <v>0</v>
          </cell>
          <cell r="N89">
            <v>7</v>
          </cell>
        </row>
        <row r="90">
          <cell r="A90" t="str">
            <v>E07000130</v>
          </cell>
          <cell r="B90" t="str">
            <v>Charnwood</v>
          </cell>
          <cell r="C90" t="str">
            <v>E10000018</v>
          </cell>
          <cell r="D90" t="str">
            <v>Leicestershire</v>
          </cell>
          <cell r="E90">
            <v>855</v>
          </cell>
          <cell r="F90">
            <v>0</v>
          </cell>
          <cell r="G90" t="str">
            <v>E12000004</v>
          </cell>
          <cell r="H90" t="str">
            <v>East Midlands</v>
          </cell>
          <cell r="I90" t="str">
            <v>EM&amp;H</v>
          </cell>
          <cell r="J90" t="str">
            <v>East Midlands &amp; Humber</v>
          </cell>
          <cell r="K90" t="str">
            <v>E92000001</v>
          </cell>
          <cell r="L90" t="str">
            <v>England</v>
          </cell>
          <cell r="M90">
            <v>0</v>
          </cell>
          <cell r="N90">
            <v>7</v>
          </cell>
        </row>
        <row r="91">
          <cell r="A91" t="str">
            <v>E07000034</v>
          </cell>
          <cell r="B91" t="str">
            <v>Chesterfield</v>
          </cell>
          <cell r="C91" t="str">
            <v>E10000007</v>
          </cell>
          <cell r="D91" t="str">
            <v>Derbyshire</v>
          </cell>
          <cell r="E91">
            <v>830</v>
          </cell>
          <cell r="F91">
            <v>0</v>
          </cell>
          <cell r="G91" t="str">
            <v>E12000004</v>
          </cell>
          <cell r="H91" t="str">
            <v>East Midlands</v>
          </cell>
          <cell r="I91" t="str">
            <v>EM&amp;H</v>
          </cell>
          <cell r="J91" t="str">
            <v>East Midlands &amp; Humber</v>
          </cell>
          <cell r="K91" t="str">
            <v>E92000001</v>
          </cell>
          <cell r="L91" t="str">
            <v>England</v>
          </cell>
          <cell r="M91">
            <v>0</v>
          </cell>
          <cell r="N91">
            <v>8</v>
          </cell>
        </row>
        <row r="92">
          <cell r="A92" t="str">
            <v>E07000150</v>
          </cell>
          <cell r="B92" t="str">
            <v>Corby</v>
          </cell>
          <cell r="C92" t="str">
            <v>E10000021</v>
          </cell>
          <cell r="D92" t="str">
            <v>Northamptonshire</v>
          </cell>
          <cell r="E92">
            <v>928</v>
          </cell>
          <cell r="F92">
            <v>0</v>
          </cell>
          <cell r="G92" t="str">
            <v>E12000004</v>
          </cell>
          <cell r="H92" t="str">
            <v>East Midlands</v>
          </cell>
          <cell r="I92" t="str">
            <v>SC&amp;NWLon</v>
          </cell>
          <cell r="J92" t="str">
            <v>South Central &amp; North West London</v>
          </cell>
          <cell r="K92" t="str">
            <v>E92000001</v>
          </cell>
          <cell r="L92" t="str">
            <v>England</v>
          </cell>
          <cell r="M92">
            <v>0</v>
          </cell>
          <cell r="N92">
            <v>7</v>
          </cell>
        </row>
        <row r="93">
          <cell r="A93" t="str">
            <v>E07000151</v>
          </cell>
          <cell r="B93" t="str">
            <v>Daventry</v>
          </cell>
          <cell r="C93" t="str">
            <v>E10000021</v>
          </cell>
          <cell r="D93" t="str">
            <v>Northamptonshire</v>
          </cell>
          <cell r="E93">
            <v>928</v>
          </cell>
          <cell r="F93">
            <v>0</v>
          </cell>
          <cell r="G93" t="str">
            <v>E12000004</v>
          </cell>
          <cell r="H93" t="str">
            <v>East Midlands</v>
          </cell>
          <cell r="I93" t="str">
            <v>SC&amp;NWLon</v>
          </cell>
          <cell r="J93" t="str">
            <v>South Central &amp; North West London</v>
          </cell>
          <cell r="K93" t="str">
            <v>E92000001</v>
          </cell>
          <cell r="L93" t="str">
            <v>England</v>
          </cell>
          <cell r="M93">
            <v>0</v>
          </cell>
          <cell r="N93">
            <v>7</v>
          </cell>
        </row>
        <row r="94">
          <cell r="A94" t="str">
            <v>E07000035</v>
          </cell>
          <cell r="B94" t="str">
            <v>Derbyshire Dales</v>
          </cell>
          <cell r="C94" t="str">
            <v>E10000007</v>
          </cell>
          <cell r="D94" t="str">
            <v>Derbyshire</v>
          </cell>
          <cell r="E94">
            <v>830</v>
          </cell>
          <cell r="F94">
            <v>0</v>
          </cell>
          <cell r="G94" t="str">
            <v>E12000004</v>
          </cell>
          <cell r="H94" t="str">
            <v>East Midlands</v>
          </cell>
          <cell r="I94" t="str">
            <v>EM&amp;H</v>
          </cell>
          <cell r="J94" t="str">
            <v>East Midlands &amp; Humber</v>
          </cell>
          <cell r="K94" t="str">
            <v>E92000001</v>
          </cell>
          <cell r="L94" t="str">
            <v>England</v>
          </cell>
          <cell r="M94">
            <v>0</v>
          </cell>
          <cell r="N94">
            <v>8</v>
          </cell>
        </row>
        <row r="95">
          <cell r="A95" t="str">
            <v>E07000137</v>
          </cell>
          <cell r="B95" t="str">
            <v>East Lindsey</v>
          </cell>
          <cell r="C95" t="str">
            <v>E10000019</v>
          </cell>
          <cell r="D95" t="str">
            <v>Lincolnshire</v>
          </cell>
          <cell r="E95">
            <v>925</v>
          </cell>
          <cell r="F95">
            <v>0</v>
          </cell>
          <cell r="G95" t="str">
            <v>E12000004</v>
          </cell>
          <cell r="H95" t="str">
            <v>East Midlands</v>
          </cell>
          <cell r="I95" t="str">
            <v>EM&amp;H</v>
          </cell>
          <cell r="J95" t="str">
            <v>East Midlands &amp; Humber</v>
          </cell>
          <cell r="K95" t="str">
            <v>E92000001</v>
          </cell>
          <cell r="L95" t="str">
            <v>England</v>
          </cell>
          <cell r="M95">
            <v>0</v>
          </cell>
          <cell r="N95">
            <v>7</v>
          </cell>
        </row>
        <row r="96">
          <cell r="A96" t="str">
            <v>E07000152</v>
          </cell>
          <cell r="B96" t="str">
            <v>East Northamptonshire</v>
          </cell>
          <cell r="C96" t="str">
            <v>E10000021</v>
          </cell>
          <cell r="D96" t="str">
            <v>Northamptonshire</v>
          </cell>
          <cell r="E96">
            <v>928</v>
          </cell>
          <cell r="F96">
            <v>0</v>
          </cell>
          <cell r="G96" t="str">
            <v>E12000004</v>
          </cell>
          <cell r="H96" t="str">
            <v>East Midlands</v>
          </cell>
          <cell r="I96" t="str">
            <v>SC&amp;NWLon</v>
          </cell>
          <cell r="J96" t="str">
            <v>South Central &amp; North West London</v>
          </cell>
          <cell r="K96" t="str">
            <v>E92000001</v>
          </cell>
          <cell r="L96" t="str">
            <v>England</v>
          </cell>
          <cell r="M96">
            <v>0</v>
          </cell>
          <cell r="N96">
            <v>7</v>
          </cell>
        </row>
        <row r="97">
          <cell r="A97" t="str">
            <v>E07000036</v>
          </cell>
          <cell r="B97" t="str">
            <v>Erewash</v>
          </cell>
          <cell r="C97" t="str">
            <v>E10000007</v>
          </cell>
          <cell r="D97" t="str">
            <v>Derbyshire</v>
          </cell>
          <cell r="E97">
            <v>830</v>
          </cell>
          <cell r="F97">
            <v>0</v>
          </cell>
          <cell r="G97" t="str">
            <v>E12000004</v>
          </cell>
          <cell r="H97" t="str">
            <v>East Midlands</v>
          </cell>
          <cell r="I97" t="str">
            <v>EM&amp;H</v>
          </cell>
          <cell r="J97" t="str">
            <v>East Midlands &amp; Humber</v>
          </cell>
          <cell r="K97" t="str">
            <v>E92000001</v>
          </cell>
          <cell r="L97" t="str">
            <v>England</v>
          </cell>
          <cell r="M97">
            <v>0</v>
          </cell>
          <cell r="N97">
            <v>8</v>
          </cell>
        </row>
        <row r="98">
          <cell r="A98" t="str">
            <v>E07000173</v>
          </cell>
          <cell r="B98" t="str">
            <v>Gedling</v>
          </cell>
          <cell r="C98" t="str">
            <v>E10000024</v>
          </cell>
          <cell r="D98" t="str">
            <v>Nottinghamshire</v>
          </cell>
          <cell r="E98">
            <v>891</v>
          </cell>
          <cell r="F98">
            <v>0</v>
          </cell>
          <cell r="G98" t="str">
            <v>E12000004</v>
          </cell>
          <cell r="H98" t="str">
            <v>East Midlands</v>
          </cell>
          <cell r="I98" t="str">
            <v>EM&amp;H</v>
          </cell>
          <cell r="J98" t="str">
            <v>East Midlands &amp; Humber</v>
          </cell>
          <cell r="K98" t="str">
            <v>E92000001</v>
          </cell>
          <cell r="L98" t="str">
            <v>England</v>
          </cell>
          <cell r="M98">
            <v>0</v>
          </cell>
          <cell r="N98">
            <v>7</v>
          </cell>
        </row>
        <row r="99">
          <cell r="A99" t="str">
            <v>E07000131</v>
          </cell>
          <cell r="B99" t="str">
            <v>Harborough</v>
          </cell>
          <cell r="C99" t="str">
            <v>E10000018</v>
          </cell>
          <cell r="D99" t="str">
            <v>Leicestershire</v>
          </cell>
          <cell r="E99">
            <v>855</v>
          </cell>
          <cell r="F99">
            <v>0</v>
          </cell>
          <cell r="G99" t="str">
            <v>E12000004</v>
          </cell>
          <cell r="H99" t="str">
            <v>East Midlands</v>
          </cell>
          <cell r="I99" t="str">
            <v>EM&amp;H</v>
          </cell>
          <cell r="J99" t="str">
            <v>East Midlands &amp; Humber</v>
          </cell>
          <cell r="K99" t="str">
            <v>E92000001</v>
          </cell>
          <cell r="L99" t="str">
            <v>England</v>
          </cell>
          <cell r="M99">
            <v>0</v>
          </cell>
          <cell r="N99">
            <v>7</v>
          </cell>
        </row>
        <row r="100">
          <cell r="A100" t="str">
            <v>E07000037</v>
          </cell>
          <cell r="B100" t="str">
            <v>High Peak</v>
          </cell>
          <cell r="C100" t="str">
            <v>E10000007</v>
          </cell>
          <cell r="D100" t="str">
            <v>Derbyshire</v>
          </cell>
          <cell r="E100">
            <v>830</v>
          </cell>
          <cell r="F100">
            <v>0</v>
          </cell>
          <cell r="G100" t="str">
            <v>E12000004</v>
          </cell>
          <cell r="H100" t="str">
            <v>East Midlands</v>
          </cell>
          <cell r="I100" t="str">
            <v>EM&amp;H</v>
          </cell>
          <cell r="J100" t="str">
            <v>East Midlands &amp; Humber</v>
          </cell>
          <cell r="K100" t="str">
            <v>E92000001</v>
          </cell>
          <cell r="L100" t="str">
            <v>England</v>
          </cell>
          <cell r="M100">
            <v>0</v>
          </cell>
          <cell r="N100">
            <v>8</v>
          </cell>
        </row>
        <row r="101">
          <cell r="A101" t="str">
            <v>E07000132</v>
          </cell>
          <cell r="B101" t="str">
            <v>Hinckley and Bosworth</v>
          </cell>
          <cell r="C101" t="str">
            <v>E10000018</v>
          </cell>
          <cell r="D101" t="str">
            <v>Leicestershire</v>
          </cell>
          <cell r="E101">
            <v>855</v>
          </cell>
          <cell r="F101">
            <v>0</v>
          </cell>
          <cell r="G101" t="str">
            <v>E12000004</v>
          </cell>
          <cell r="H101" t="str">
            <v>East Midlands</v>
          </cell>
          <cell r="I101" t="str">
            <v>EM&amp;H</v>
          </cell>
          <cell r="J101" t="str">
            <v>East Midlands &amp; Humber</v>
          </cell>
          <cell r="K101" t="str">
            <v>E92000001</v>
          </cell>
          <cell r="L101" t="str">
            <v>England</v>
          </cell>
          <cell r="M101">
            <v>0</v>
          </cell>
          <cell r="N101">
            <v>7</v>
          </cell>
        </row>
        <row r="102">
          <cell r="A102" t="str">
            <v>E07000153</v>
          </cell>
          <cell r="B102" t="str">
            <v>Kettering</v>
          </cell>
          <cell r="C102" t="str">
            <v>E10000021</v>
          </cell>
          <cell r="D102" t="str">
            <v>Northamptonshire</v>
          </cell>
          <cell r="E102">
            <v>928</v>
          </cell>
          <cell r="F102">
            <v>0</v>
          </cell>
          <cell r="G102" t="str">
            <v>E12000004</v>
          </cell>
          <cell r="H102" t="str">
            <v>East Midlands</v>
          </cell>
          <cell r="I102" t="str">
            <v>SC&amp;NWLon</v>
          </cell>
          <cell r="J102" t="str">
            <v>South Central &amp; North West London</v>
          </cell>
          <cell r="K102" t="str">
            <v>E92000001</v>
          </cell>
          <cell r="L102" t="str">
            <v>England</v>
          </cell>
          <cell r="M102">
            <v>0</v>
          </cell>
          <cell r="N102">
            <v>7</v>
          </cell>
        </row>
        <row r="103">
          <cell r="A103" t="str">
            <v>E06000016</v>
          </cell>
          <cell r="B103" t="str">
            <v>Leicester</v>
          </cell>
          <cell r="C103" t="str">
            <v>E06000016</v>
          </cell>
          <cell r="D103" t="str">
            <v>Leicester</v>
          </cell>
          <cell r="E103">
            <v>856</v>
          </cell>
          <cell r="F103">
            <v>1</v>
          </cell>
          <cell r="G103" t="str">
            <v>E12000004</v>
          </cell>
          <cell r="H103" t="str">
            <v>East Midlands</v>
          </cell>
          <cell r="I103" t="str">
            <v>EM&amp;H</v>
          </cell>
          <cell r="J103" t="str">
            <v>East Midlands &amp; Humber</v>
          </cell>
          <cell r="K103" t="str">
            <v>E92000001</v>
          </cell>
          <cell r="L103" t="str">
            <v>England</v>
          </cell>
          <cell r="M103">
            <v>0</v>
          </cell>
          <cell r="N103">
            <v>1</v>
          </cell>
        </row>
        <row r="104">
          <cell r="A104" t="str">
            <v>E07000138</v>
          </cell>
          <cell r="B104" t="str">
            <v>Lincoln</v>
          </cell>
          <cell r="C104" t="str">
            <v>E10000019</v>
          </cell>
          <cell r="D104" t="str">
            <v>Lincolnshire</v>
          </cell>
          <cell r="E104">
            <v>925</v>
          </cell>
          <cell r="F104">
            <v>0</v>
          </cell>
          <cell r="G104" t="str">
            <v>E12000004</v>
          </cell>
          <cell r="H104" t="str">
            <v>East Midlands</v>
          </cell>
          <cell r="I104" t="str">
            <v>EM&amp;H</v>
          </cell>
          <cell r="J104" t="str">
            <v>East Midlands &amp; Humber</v>
          </cell>
          <cell r="K104" t="str">
            <v>E92000001</v>
          </cell>
          <cell r="L104" t="str">
            <v>England</v>
          </cell>
          <cell r="M104">
            <v>0</v>
          </cell>
          <cell r="N104">
            <v>7</v>
          </cell>
        </row>
        <row r="105">
          <cell r="A105" t="str">
            <v>E07000174</v>
          </cell>
          <cell r="B105" t="str">
            <v>Mansfield</v>
          </cell>
          <cell r="C105" t="str">
            <v>E10000024</v>
          </cell>
          <cell r="D105" t="str">
            <v>Nottinghamshire</v>
          </cell>
          <cell r="E105">
            <v>891</v>
          </cell>
          <cell r="F105">
            <v>0</v>
          </cell>
          <cell r="G105" t="str">
            <v>E12000004</v>
          </cell>
          <cell r="H105" t="str">
            <v>East Midlands</v>
          </cell>
          <cell r="I105" t="str">
            <v>EM&amp;H</v>
          </cell>
          <cell r="J105" t="str">
            <v>East Midlands &amp; Humber</v>
          </cell>
          <cell r="K105" t="str">
            <v>E92000001</v>
          </cell>
          <cell r="L105" t="str">
            <v>England</v>
          </cell>
          <cell r="M105">
            <v>0</v>
          </cell>
          <cell r="N105">
            <v>7</v>
          </cell>
        </row>
        <row r="106">
          <cell r="A106" t="str">
            <v>E07000133</v>
          </cell>
          <cell r="B106" t="str">
            <v>Melton</v>
          </cell>
          <cell r="C106" t="str">
            <v>E10000018</v>
          </cell>
          <cell r="D106" t="str">
            <v>Leicestershire</v>
          </cell>
          <cell r="E106">
            <v>855</v>
          </cell>
          <cell r="F106">
            <v>0</v>
          </cell>
          <cell r="G106" t="str">
            <v>E12000004</v>
          </cell>
          <cell r="H106" t="str">
            <v>East Midlands</v>
          </cell>
          <cell r="I106" t="str">
            <v>EM&amp;H</v>
          </cell>
          <cell r="J106" t="str">
            <v>East Midlands &amp; Humber</v>
          </cell>
          <cell r="K106" t="str">
            <v>E92000001</v>
          </cell>
          <cell r="L106" t="str">
            <v>England</v>
          </cell>
          <cell r="M106">
            <v>0</v>
          </cell>
          <cell r="N106">
            <v>7</v>
          </cell>
        </row>
        <row r="107">
          <cell r="A107" t="str">
            <v>E07000175</v>
          </cell>
          <cell r="B107" t="str">
            <v>Newark and Sherwood</v>
          </cell>
          <cell r="C107" t="str">
            <v>E10000024</v>
          </cell>
          <cell r="D107" t="str">
            <v>Nottinghamshire</v>
          </cell>
          <cell r="E107">
            <v>891</v>
          </cell>
          <cell r="F107">
            <v>0</v>
          </cell>
          <cell r="G107" t="str">
            <v>E12000004</v>
          </cell>
          <cell r="H107" t="str">
            <v>East Midlands</v>
          </cell>
          <cell r="I107" t="str">
            <v>EM&amp;H</v>
          </cell>
          <cell r="J107" t="str">
            <v>East Midlands &amp; Humber</v>
          </cell>
          <cell r="K107" t="str">
            <v>E92000001</v>
          </cell>
          <cell r="L107" t="str">
            <v>England</v>
          </cell>
          <cell r="M107">
            <v>0</v>
          </cell>
          <cell r="N107">
            <v>7</v>
          </cell>
        </row>
        <row r="108">
          <cell r="A108" t="str">
            <v>E07000038</v>
          </cell>
          <cell r="B108" t="str">
            <v>North East Derbyshire</v>
          </cell>
          <cell r="C108" t="str">
            <v>E10000007</v>
          </cell>
          <cell r="D108" t="str">
            <v>Derbyshire</v>
          </cell>
          <cell r="E108">
            <v>830</v>
          </cell>
          <cell r="F108">
            <v>0</v>
          </cell>
          <cell r="G108" t="str">
            <v>E12000004</v>
          </cell>
          <cell r="H108" t="str">
            <v>East Midlands</v>
          </cell>
          <cell r="I108" t="str">
            <v>EM&amp;H</v>
          </cell>
          <cell r="J108" t="str">
            <v>East Midlands &amp; Humber</v>
          </cell>
          <cell r="K108" t="str">
            <v>E92000001</v>
          </cell>
          <cell r="L108" t="str">
            <v>England</v>
          </cell>
          <cell r="M108">
            <v>0</v>
          </cell>
          <cell r="N108">
            <v>8</v>
          </cell>
        </row>
        <row r="109">
          <cell r="A109" t="str">
            <v>E07000139</v>
          </cell>
          <cell r="B109" t="str">
            <v>North Kesteven</v>
          </cell>
          <cell r="C109" t="str">
            <v>E10000019</v>
          </cell>
          <cell r="D109" t="str">
            <v>Lincolnshire</v>
          </cell>
          <cell r="E109">
            <v>925</v>
          </cell>
          <cell r="F109">
            <v>0</v>
          </cell>
          <cell r="G109" t="str">
            <v>E12000004</v>
          </cell>
          <cell r="H109" t="str">
            <v>East Midlands</v>
          </cell>
          <cell r="I109" t="str">
            <v>EM&amp;H</v>
          </cell>
          <cell r="J109" t="str">
            <v>East Midlands &amp; Humber</v>
          </cell>
          <cell r="K109" t="str">
            <v>E92000001</v>
          </cell>
          <cell r="L109" t="str">
            <v>England</v>
          </cell>
          <cell r="M109">
            <v>0</v>
          </cell>
          <cell r="N109">
            <v>7</v>
          </cell>
        </row>
        <row r="110">
          <cell r="A110" t="str">
            <v>E07000134</v>
          </cell>
          <cell r="B110" t="str">
            <v>North West Leicestershire</v>
          </cell>
          <cell r="C110" t="str">
            <v>E10000018</v>
          </cell>
          <cell r="D110" t="str">
            <v>Leicestershire</v>
          </cell>
          <cell r="E110">
            <v>855</v>
          </cell>
          <cell r="F110">
            <v>0</v>
          </cell>
          <cell r="G110" t="str">
            <v>E12000004</v>
          </cell>
          <cell r="H110" t="str">
            <v>East Midlands</v>
          </cell>
          <cell r="I110" t="str">
            <v>EM&amp;H</v>
          </cell>
          <cell r="J110" t="str">
            <v>East Midlands &amp; Humber</v>
          </cell>
          <cell r="K110" t="str">
            <v>E92000001</v>
          </cell>
          <cell r="L110" t="str">
            <v>England</v>
          </cell>
          <cell r="M110">
            <v>0</v>
          </cell>
          <cell r="N110">
            <v>7</v>
          </cell>
        </row>
        <row r="111">
          <cell r="A111" t="str">
            <v>E07000154</v>
          </cell>
          <cell r="B111" t="str">
            <v>Northampton</v>
          </cell>
          <cell r="C111" t="str">
            <v>E10000021</v>
          </cell>
          <cell r="D111" t="str">
            <v>Northamptonshire</v>
          </cell>
          <cell r="E111">
            <v>928</v>
          </cell>
          <cell r="F111">
            <v>0</v>
          </cell>
          <cell r="G111" t="str">
            <v>E12000004</v>
          </cell>
          <cell r="H111" t="str">
            <v>East Midlands</v>
          </cell>
          <cell r="I111" t="str">
            <v>SC&amp;NWLon</v>
          </cell>
          <cell r="J111" t="str">
            <v>South Central &amp; North West London</v>
          </cell>
          <cell r="K111" t="str">
            <v>E92000001</v>
          </cell>
          <cell r="L111" t="str">
            <v>England</v>
          </cell>
          <cell r="M111">
            <v>0</v>
          </cell>
          <cell r="N111">
            <v>7</v>
          </cell>
        </row>
        <row r="112">
          <cell r="A112" t="str">
            <v>E06000018</v>
          </cell>
          <cell r="B112" t="str">
            <v>Nottingham</v>
          </cell>
          <cell r="C112" t="str">
            <v>E06000018</v>
          </cell>
          <cell r="D112" t="str">
            <v>Nottingham</v>
          </cell>
          <cell r="E112">
            <v>892</v>
          </cell>
          <cell r="F112">
            <v>1</v>
          </cell>
          <cell r="G112" t="str">
            <v>E12000004</v>
          </cell>
          <cell r="H112" t="str">
            <v>East Midlands</v>
          </cell>
          <cell r="I112" t="str">
            <v>EM&amp;H</v>
          </cell>
          <cell r="J112" t="str">
            <v>East Midlands &amp; Humber</v>
          </cell>
          <cell r="K112" t="str">
            <v>E92000001</v>
          </cell>
          <cell r="L112" t="str">
            <v>England</v>
          </cell>
          <cell r="M112">
            <v>0</v>
          </cell>
          <cell r="N112">
            <v>1</v>
          </cell>
        </row>
        <row r="113">
          <cell r="A113" t="str">
            <v>E07000135</v>
          </cell>
          <cell r="B113" t="str">
            <v>Oadby and Wigston</v>
          </cell>
          <cell r="C113" t="str">
            <v>E10000018</v>
          </cell>
          <cell r="D113" t="str">
            <v>Leicestershire</v>
          </cell>
          <cell r="E113">
            <v>855</v>
          </cell>
          <cell r="F113">
            <v>0</v>
          </cell>
          <cell r="G113" t="str">
            <v>E12000004</v>
          </cell>
          <cell r="H113" t="str">
            <v>East Midlands</v>
          </cell>
          <cell r="I113" t="str">
            <v>EM&amp;H</v>
          </cell>
          <cell r="J113" t="str">
            <v>East Midlands &amp; Humber</v>
          </cell>
          <cell r="K113" t="str">
            <v>E92000001</v>
          </cell>
          <cell r="L113" t="str">
            <v>England</v>
          </cell>
          <cell r="M113">
            <v>0</v>
          </cell>
          <cell r="N113">
            <v>7</v>
          </cell>
        </row>
        <row r="114">
          <cell r="A114" t="str">
            <v>E07000176</v>
          </cell>
          <cell r="B114" t="str">
            <v>Rushcliffe</v>
          </cell>
          <cell r="C114" t="str">
            <v>E10000024</v>
          </cell>
          <cell r="D114" t="str">
            <v>Nottinghamshire</v>
          </cell>
          <cell r="E114">
            <v>891</v>
          </cell>
          <cell r="F114">
            <v>0</v>
          </cell>
          <cell r="G114" t="str">
            <v>E12000004</v>
          </cell>
          <cell r="H114" t="str">
            <v>East Midlands</v>
          </cell>
          <cell r="I114" t="str">
            <v>EM&amp;H</v>
          </cell>
          <cell r="J114" t="str">
            <v>East Midlands &amp; Humber</v>
          </cell>
          <cell r="K114" t="str">
            <v>E92000001</v>
          </cell>
          <cell r="L114" t="str">
            <v>England</v>
          </cell>
          <cell r="M114">
            <v>0</v>
          </cell>
          <cell r="N114">
            <v>7</v>
          </cell>
        </row>
        <row r="115">
          <cell r="A115" t="str">
            <v>E06000017</v>
          </cell>
          <cell r="B115" t="str">
            <v>Rutland</v>
          </cell>
          <cell r="C115" t="str">
            <v>E06000017</v>
          </cell>
          <cell r="D115" t="str">
            <v>Rutland</v>
          </cell>
          <cell r="E115">
            <v>857</v>
          </cell>
          <cell r="F115">
            <v>1</v>
          </cell>
          <cell r="G115" t="str">
            <v>E12000004</v>
          </cell>
          <cell r="H115" t="str">
            <v>East Midlands</v>
          </cell>
          <cell r="I115" t="str">
            <v>EM&amp;H</v>
          </cell>
          <cell r="J115" t="str">
            <v>East Midlands &amp; Humber</v>
          </cell>
          <cell r="K115" t="str">
            <v>E92000001</v>
          </cell>
          <cell r="L115" t="str">
            <v>England</v>
          </cell>
          <cell r="M115">
            <v>0</v>
          </cell>
          <cell r="N115">
            <v>1</v>
          </cell>
        </row>
        <row r="116">
          <cell r="A116" t="str">
            <v>E07000039</v>
          </cell>
          <cell r="B116" t="str">
            <v>South Derbyshire</v>
          </cell>
          <cell r="C116" t="str">
            <v>E10000007</v>
          </cell>
          <cell r="D116" t="str">
            <v>Derbyshire</v>
          </cell>
          <cell r="E116">
            <v>830</v>
          </cell>
          <cell r="F116">
            <v>0</v>
          </cell>
          <cell r="G116" t="str">
            <v>E12000004</v>
          </cell>
          <cell r="H116" t="str">
            <v>East Midlands</v>
          </cell>
          <cell r="I116" t="str">
            <v>EM&amp;H</v>
          </cell>
          <cell r="J116" t="str">
            <v>East Midlands &amp; Humber</v>
          </cell>
          <cell r="K116" t="str">
            <v>E92000001</v>
          </cell>
          <cell r="L116" t="str">
            <v>England</v>
          </cell>
          <cell r="M116">
            <v>0</v>
          </cell>
          <cell r="N116">
            <v>8</v>
          </cell>
        </row>
        <row r="117">
          <cell r="A117" t="str">
            <v>E07000140</v>
          </cell>
          <cell r="B117" t="str">
            <v>South Holland</v>
          </cell>
          <cell r="C117" t="str">
            <v>E10000019</v>
          </cell>
          <cell r="D117" t="str">
            <v>Lincolnshire</v>
          </cell>
          <cell r="E117">
            <v>925</v>
          </cell>
          <cell r="F117">
            <v>0</v>
          </cell>
          <cell r="G117" t="str">
            <v>E12000004</v>
          </cell>
          <cell r="H117" t="str">
            <v>East Midlands</v>
          </cell>
          <cell r="I117" t="str">
            <v>EM&amp;H</v>
          </cell>
          <cell r="J117" t="str">
            <v>East Midlands &amp; Humber</v>
          </cell>
          <cell r="K117" t="str">
            <v>E92000001</v>
          </cell>
          <cell r="L117" t="str">
            <v>England</v>
          </cell>
          <cell r="M117">
            <v>0</v>
          </cell>
          <cell r="N117">
            <v>7</v>
          </cell>
        </row>
        <row r="118">
          <cell r="A118" t="str">
            <v>E07000141</v>
          </cell>
          <cell r="B118" t="str">
            <v>South Kesteven</v>
          </cell>
          <cell r="C118" t="str">
            <v>E10000019</v>
          </cell>
          <cell r="D118" t="str">
            <v>Lincolnshire</v>
          </cell>
          <cell r="E118">
            <v>925</v>
          </cell>
          <cell r="F118">
            <v>0</v>
          </cell>
          <cell r="G118" t="str">
            <v>E12000004</v>
          </cell>
          <cell r="H118" t="str">
            <v>East Midlands</v>
          </cell>
          <cell r="I118" t="str">
            <v>EM&amp;H</v>
          </cell>
          <cell r="J118" t="str">
            <v>East Midlands &amp; Humber</v>
          </cell>
          <cell r="K118" t="str">
            <v>E92000001</v>
          </cell>
          <cell r="L118" t="str">
            <v>England</v>
          </cell>
          <cell r="M118">
            <v>0</v>
          </cell>
          <cell r="N118">
            <v>7</v>
          </cell>
        </row>
        <row r="119">
          <cell r="A119" t="str">
            <v>E07000155</v>
          </cell>
          <cell r="B119" t="str">
            <v>South Northamptonshire</v>
          </cell>
          <cell r="C119" t="str">
            <v>E10000021</v>
          </cell>
          <cell r="D119" t="str">
            <v>Northamptonshire</v>
          </cell>
          <cell r="E119">
            <v>928</v>
          </cell>
          <cell r="F119">
            <v>0</v>
          </cell>
          <cell r="G119" t="str">
            <v>E12000004</v>
          </cell>
          <cell r="H119" t="str">
            <v>East Midlands</v>
          </cell>
          <cell r="I119" t="str">
            <v>SC&amp;NWLon</v>
          </cell>
          <cell r="J119" t="str">
            <v>South Central &amp; North West London</v>
          </cell>
          <cell r="K119" t="str">
            <v>E92000001</v>
          </cell>
          <cell r="L119" t="str">
            <v>England</v>
          </cell>
          <cell r="M119">
            <v>0</v>
          </cell>
          <cell r="N119">
            <v>7</v>
          </cell>
        </row>
        <row r="120">
          <cell r="A120" t="str">
            <v>E07000156</v>
          </cell>
          <cell r="B120" t="str">
            <v>Wellingborough</v>
          </cell>
          <cell r="C120" t="str">
            <v>E10000021</v>
          </cell>
          <cell r="D120" t="str">
            <v>Northamptonshire</v>
          </cell>
          <cell r="E120">
            <v>928</v>
          </cell>
          <cell r="F120">
            <v>0</v>
          </cell>
          <cell r="G120" t="str">
            <v>E12000004</v>
          </cell>
          <cell r="H120" t="str">
            <v>East Midlands</v>
          </cell>
          <cell r="I120" t="str">
            <v>SC&amp;NWLon</v>
          </cell>
          <cell r="J120" t="str">
            <v>South Central &amp; North West London</v>
          </cell>
          <cell r="K120" t="str">
            <v>E92000001</v>
          </cell>
          <cell r="L120" t="str">
            <v>England</v>
          </cell>
          <cell r="M120">
            <v>0</v>
          </cell>
          <cell r="N120">
            <v>7</v>
          </cell>
        </row>
        <row r="121">
          <cell r="A121" t="str">
            <v>E07000142</v>
          </cell>
          <cell r="B121" t="str">
            <v>West Lindsey</v>
          </cell>
          <cell r="C121" t="str">
            <v>E10000019</v>
          </cell>
          <cell r="D121" t="str">
            <v>Lincolnshire</v>
          </cell>
          <cell r="E121">
            <v>925</v>
          </cell>
          <cell r="F121">
            <v>0</v>
          </cell>
          <cell r="G121" t="str">
            <v>E12000004</v>
          </cell>
          <cell r="H121" t="str">
            <v>East Midlands</v>
          </cell>
          <cell r="I121" t="str">
            <v>EM&amp;H</v>
          </cell>
          <cell r="J121" t="str">
            <v>East Midlands &amp; Humber</v>
          </cell>
          <cell r="K121" t="str">
            <v>E92000001</v>
          </cell>
          <cell r="L121" t="str">
            <v>England</v>
          </cell>
          <cell r="M121">
            <v>0</v>
          </cell>
          <cell r="N121">
            <v>7</v>
          </cell>
        </row>
        <row r="122">
          <cell r="A122" t="str">
            <v>E08000025</v>
          </cell>
          <cell r="B122" t="str">
            <v>Birmingham</v>
          </cell>
          <cell r="C122" t="str">
            <v>E08000025</v>
          </cell>
          <cell r="D122" t="str">
            <v>Birmingham</v>
          </cell>
          <cell r="E122">
            <v>330</v>
          </cell>
          <cell r="F122">
            <v>1</v>
          </cell>
          <cell r="G122" t="str">
            <v>E12000005</v>
          </cell>
          <cell r="H122" t="str">
            <v>West Midlands</v>
          </cell>
          <cell r="I122" t="str">
            <v>WM</v>
          </cell>
          <cell r="J122" t="str">
            <v>West Midlands</v>
          </cell>
          <cell r="K122" t="str">
            <v>E92000001</v>
          </cell>
          <cell r="L122" t="str">
            <v>England</v>
          </cell>
          <cell r="M122">
            <v>0</v>
          </cell>
          <cell r="N122">
            <v>1</v>
          </cell>
        </row>
        <row r="123">
          <cell r="A123" t="str">
            <v>E07000234</v>
          </cell>
          <cell r="B123" t="str">
            <v>Bromsgrove</v>
          </cell>
          <cell r="C123" t="str">
            <v>E10000034</v>
          </cell>
          <cell r="D123" t="str">
            <v>Worcestershire</v>
          </cell>
          <cell r="E123">
            <v>885</v>
          </cell>
          <cell r="F123">
            <v>0</v>
          </cell>
          <cell r="G123" t="str">
            <v>E12000005</v>
          </cell>
          <cell r="H123" t="str">
            <v>West Midlands</v>
          </cell>
          <cell r="I123" t="str">
            <v>WM</v>
          </cell>
          <cell r="J123" t="str">
            <v>West Midlands</v>
          </cell>
          <cell r="K123" t="str">
            <v>E92000001</v>
          </cell>
          <cell r="L123" t="str">
            <v>England</v>
          </cell>
          <cell r="M123">
            <v>0</v>
          </cell>
          <cell r="N123">
            <v>6</v>
          </cell>
        </row>
        <row r="124">
          <cell r="A124" t="str">
            <v>E07000192</v>
          </cell>
          <cell r="B124" t="str">
            <v>Cannock Chase</v>
          </cell>
          <cell r="C124" t="str">
            <v>E10000028</v>
          </cell>
          <cell r="D124" t="str">
            <v>Staffordshire</v>
          </cell>
          <cell r="E124">
            <v>860</v>
          </cell>
          <cell r="F124">
            <v>0</v>
          </cell>
          <cell r="G124" t="str">
            <v>E12000005</v>
          </cell>
          <cell r="H124" t="str">
            <v>West Midlands</v>
          </cell>
          <cell r="I124" t="str">
            <v>WM</v>
          </cell>
          <cell r="J124" t="str">
            <v>West Midlands</v>
          </cell>
          <cell r="K124" t="str">
            <v>E92000001</v>
          </cell>
          <cell r="L124" t="str">
            <v>England</v>
          </cell>
          <cell r="M124">
            <v>0</v>
          </cell>
          <cell r="N124">
            <v>8</v>
          </cell>
        </row>
        <row r="125">
          <cell r="A125" t="str">
            <v>E08000026</v>
          </cell>
          <cell r="B125" t="str">
            <v>Coventry</v>
          </cell>
          <cell r="C125" t="str">
            <v>E08000026</v>
          </cell>
          <cell r="D125" t="str">
            <v>Coventry</v>
          </cell>
          <cell r="E125">
            <v>331</v>
          </cell>
          <cell r="F125">
            <v>1</v>
          </cell>
          <cell r="G125" t="str">
            <v>E12000005</v>
          </cell>
          <cell r="H125" t="str">
            <v>West Midlands</v>
          </cell>
          <cell r="I125" t="str">
            <v>WM</v>
          </cell>
          <cell r="J125" t="str">
            <v>West Midlands</v>
          </cell>
          <cell r="K125" t="str">
            <v>E92000001</v>
          </cell>
          <cell r="L125" t="str">
            <v>England</v>
          </cell>
          <cell r="M125">
            <v>0</v>
          </cell>
          <cell r="N125">
            <v>1</v>
          </cell>
        </row>
        <row r="126">
          <cell r="A126" t="str">
            <v>E08000027</v>
          </cell>
          <cell r="B126" t="str">
            <v>Dudley</v>
          </cell>
          <cell r="C126" t="str">
            <v>E08000027</v>
          </cell>
          <cell r="D126" t="str">
            <v>Dudley</v>
          </cell>
          <cell r="E126">
            <v>332</v>
          </cell>
          <cell r="F126">
            <v>1</v>
          </cell>
          <cell r="G126" t="str">
            <v>E12000005</v>
          </cell>
          <cell r="H126" t="str">
            <v>West Midlands</v>
          </cell>
          <cell r="I126" t="str">
            <v>WM</v>
          </cell>
          <cell r="J126" t="str">
            <v>West Midlands</v>
          </cell>
          <cell r="K126" t="str">
            <v>E92000001</v>
          </cell>
          <cell r="L126" t="str">
            <v>England</v>
          </cell>
          <cell r="M126">
            <v>0</v>
          </cell>
          <cell r="N126">
            <v>1</v>
          </cell>
        </row>
        <row r="127">
          <cell r="A127" t="str">
            <v>E07000193</v>
          </cell>
          <cell r="B127" t="str">
            <v>East Staffordshire</v>
          </cell>
          <cell r="C127" t="str">
            <v>E10000028</v>
          </cell>
          <cell r="D127" t="str">
            <v>Staffordshire</v>
          </cell>
          <cell r="E127">
            <v>860</v>
          </cell>
          <cell r="F127">
            <v>0</v>
          </cell>
          <cell r="G127" t="str">
            <v>E12000005</v>
          </cell>
          <cell r="H127" t="str">
            <v>West Midlands</v>
          </cell>
          <cell r="I127" t="str">
            <v>WM</v>
          </cell>
          <cell r="J127" t="str">
            <v>West Midlands</v>
          </cell>
          <cell r="K127" t="str">
            <v>E92000001</v>
          </cell>
          <cell r="L127" t="str">
            <v>England</v>
          </cell>
          <cell r="M127">
            <v>0</v>
          </cell>
          <cell r="N127">
            <v>8</v>
          </cell>
        </row>
        <row r="128">
          <cell r="A128" t="str">
            <v>E06000019</v>
          </cell>
          <cell r="B128" t="str">
            <v>Herefordshire, County of</v>
          </cell>
          <cell r="C128" t="str">
            <v>E06000019</v>
          </cell>
          <cell r="D128" t="str">
            <v>Herefordshire, County of</v>
          </cell>
          <cell r="E128">
            <v>884</v>
          </cell>
          <cell r="F128">
            <v>1</v>
          </cell>
          <cell r="G128" t="str">
            <v>E12000005</v>
          </cell>
          <cell r="H128" t="str">
            <v>West Midlands</v>
          </cell>
          <cell r="I128" t="str">
            <v>WM</v>
          </cell>
          <cell r="J128" t="str">
            <v>West Midlands</v>
          </cell>
          <cell r="K128" t="str">
            <v>E92000001</v>
          </cell>
          <cell r="L128" t="str">
            <v>England</v>
          </cell>
          <cell r="M128">
            <v>0</v>
          </cell>
          <cell r="N128">
            <v>1</v>
          </cell>
        </row>
        <row r="129">
          <cell r="A129" t="str">
            <v>E07000194</v>
          </cell>
          <cell r="B129" t="str">
            <v>Lichfield</v>
          </cell>
          <cell r="C129" t="str">
            <v>E10000028</v>
          </cell>
          <cell r="D129" t="str">
            <v>Staffordshire</v>
          </cell>
          <cell r="E129">
            <v>860</v>
          </cell>
          <cell r="F129">
            <v>0</v>
          </cell>
          <cell r="G129" t="str">
            <v>E12000005</v>
          </cell>
          <cell r="H129" t="str">
            <v>West Midlands</v>
          </cell>
          <cell r="I129" t="str">
            <v>WM</v>
          </cell>
          <cell r="J129" t="str">
            <v>West Midlands</v>
          </cell>
          <cell r="K129" t="str">
            <v>E92000001</v>
          </cell>
          <cell r="L129" t="str">
            <v>England</v>
          </cell>
          <cell r="M129">
            <v>0</v>
          </cell>
          <cell r="N129">
            <v>8</v>
          </cell>
        </row>
        <row r="130">
          <cell r="A130" t="str">
            <v>E07000235</v>
          </cell>
          <cell r="B130" t="str">
            <v>Malvern Hills</v>
          </cell>
          <cell r="C130" t="str">
            <v>E10000034</v>
          </cell>
          <cell r="D130" t="str">
            <v>Worcestershire</v>
          </cell>
          <cell r="E130">
            <v>885</v>
          </cell>
          <cell r="F130">
            <v>0</v>
          </cell>
          <cell r="G130" t="str">
            <v>E12000005</v>
          </cell>
          <cell r="H130" t="str">
            <v>West Midlands</v>
          </cell>
          <cell r="I130" t="str">
            <v>WM</v>
          </cell>
          <cell r="J130" t="str">
            <v>West Midlands</v>
          </cell>
          <cell r="K130" t="str">
            <v>E92000001</v>
          </cell>
          <cell r="L130" t="str">
            <v>England</v>
          </cell>
          <cell r="M130">
            <v>0</v>
          </cell>
          <cell r="N130">
            <v>6</v>
          </cell>
        </row>
        <row r="131">
          <cell r="A131" t="str">
            <v>E07000195</v>
          </cell>
          <cell r="B131" t="str">
            <v>Newcastle-under-Lyme</v>
          </cell>
          <cell r="C131" t="str">
            <v>E10000028</v>
          </cell>
          <cell r="D131" t="str">
            <v>Staffordshire</v>
          </cell>
          <cell r="E131">
            <v>860</v>
          </cell>
          <cell r="F131">
            <v>0</v>
          </cell>
          <cell r="G131" t="str">
            <v>E12000005</v>
          </cell>
          <cell r="H131" t="str">
            <v>West Midlands</v>
          </cell>
          <cell r="I131" t="str">
            <v>WM</v>
          </cell>
          <cell r="J131" t="str">
            <v>West Midlands</v>
          </cell>
          <cell r="K131" t="str">
            <v>E92000001</v>
          </cell>
          <cell r="L131" t="str">
            <v>England</v>
          </cell>
          <cell r="M131">
            <v>0</v>
          </cell>
          <cell r="N131">
            <v>8</v>
          </cell>
        </row>
        <row r="132">
          <cell r="A132" t="str">
            <v>E07000218</v>
          </cell>
          <cell r="B132" t="str">
            <v>North Warwickshire</v>
          </cell>
          <cell r="C132" t="str">
            <v>E10000031</v>
          </cell>
          <cell r="D132" t="str">
            <v>Warwickshire</v>
          </cell>
          <cell r="E132">
            <v>937</v>
          </cell>
          <cell r="F132">
            <v>0</v>
          </cell>
          <cell r="G132" t="str">
            <v>E12000005</v>
          </cell>
          <cell r="H132" t="str">
            <v>West Midlands</v>
          </cell>
          <cell r="I132" t="str">
            <v>WM</v>
          </cell>
          <cell r="J132" t="str">
            <v>West Midlands</v>
          </cell>
          <cell r="K132" t="str">
            <v>E92000001</v>
          </cell>
          <cell r="L132" t="str">
            <v>England</v>
          </cell>
          <cell r="M132">
            <v>0</v>
          </cell>
          <cell r="N132">
            <v>5</v>
          </cell>
        </row>
        <row r="133">
          <cell r="A133" t="str">
            <v>E07000219</v>
          </cell>
          <cell r="B133" t="str">
            <v>Nuneaton and Bedworth</v>
          </cell>
          <cell r="C133" t="str">
            <v>E10000031</v>
          </cell>
          <cell r="D133" t="str">
            <v>Warwickshire</v>
          </cell>
          <cell r="E133">
            <v>937</v>
          </cell>
          <cell r="F133">
            <v>0</v>
          </cell>
          <cell r="G133" t="str">
            <v>E12000005</v>
          </cell>
          <cell r="H133" t="str">
            <v>West Midlands</v>
          </cell>
          <cell r="I133" t="str">
            <v>WM</v>
          </cell>
          <cell r="J133" t="str">
            <v>West Midlands</v>
          </cell>
          <cell r="K133" t="str">
            <v>E92000001</v>
          </cell>
          <cell r="L133" t="str">
            <v>England</v>
          </cell>
          <cell r="M133">
            <v>0</v>
          </cell>
          <cell r="N133">
            <v>5</v>
          </cell>
        </row>
        <row r="134">
          <cell r="A134" t="str">
            <v>E07000236</v>
          </cell>
          <cell r="B134" t="str">
            <v>Redditch</v>
          </cell>
          <cell r="C134" t="str">
            <v>E10000034</v>
          </cell>
          <cell r="D134" t="str">
            <v>Worcestershire</v>
          </cell>
          <cell r="E134">
            <v>885</v>
          </cell>
          <cell r="F134">
            <v>0</v>
          </cell>
          <cell r="G134" t="str">
            <v>E12000005</v>
          </cell>
          <cell r="H134" t="str">
            <v>West Midlands</v>
          </cell>
          <cell r="I134" t="str">
            <v>WM</v>
          </cell>
          <cell r="J134" t="str">
            <v>West Midlands</v>
          </cell>
          <cell r="K134" t="str">
            <v>E92000001</v>
          </cell>
          <cell r="L134" t="str">
            <v>England</v>
          </cell>
          <cell r="M134">
            <v>0</v>
          </cell>
          <cell r="N134">
            <v>6</v>
          </cell>
        </row>
        <row r="135">
          <cell r="A135" t="str">
            <v>E07000220</v>
          </cell>
          <cell r="B135" t="str">
            <v>Rugby</v>
          </cell>
          <cell r="C135" t="str">
            <v>E10000031</v>
          </cell>
          <cell r="D135" t="str">
            <v>Warwickshire</v>
          </cell>
          <cell r="E135">
            <v>937</v>
          </cell>
          <cell r="F135">
            <v>0</v>
          </cell>
          <cell r="G135" t="str">
            <v>E12000005</v>
          </cell>
          <cell r="H135" t="str">
            <v>West Midlands</v>
          </cell>
          <cell r="I135" t="str">
            <v>WM</v>
          </cell>
          <cell r="J135" t="str">
            <v>West Midlands</v>
          </cell>
          <cell r="K135" t="str">
            <v>E92000001</v>
          </cell>
          <cell r="L135" t="str">
            <v>England</v>
          </cell>
          <cell r="M135">
            <v>0</v>
          </cell>
          <cell r="N135">
            <v>5</v>
          </cell>
        </row>
        <row r="136">
          <cell r="A136" t="str">
            <v>E08000028</v>
          </cell>
          <cell r="B136" t="str">
            <v>Sandwell</v>
          </cell>
          <cell r="C136" t="str">
            <v>E08000028</v>
          </cell>
          <cell r="D136" t="str">
            <v>Sandwell</v>
          </cell>
          <cell r="E136">
            <v>333</v>
          </cell>
          <cell r="F136">
            <v>1</v>
          </cell>
          <cell r="G136" t="str">
            <v>E12000005</v>
          </cell>
          <cell r="H136" t="str">
            <v>West Midlands</v>
          </cell>
          <cell r="I136" t="str">
            <v>WM</v>
          </cell>
          <cell r="J136" t="str">
            <v>West Midlands</v>
          </cell>
          <cell r="K136" t="str">
            <v>E92000001</v>
          </cell>
          <cell r="L136" t="str">
            <v>England</v>
          </cell>
          <cell r="M136">
            <v>0</v>
          </cell>
          <cell r="N136">
            <v>1</v>
          </cell>
        </row>
        <row r="137">
          <cell r="A137" t="str">
            <v>E06000051</v>
          </cell>
          <cell r="B137" t="str">
            <v>Shropshire</v>
          </cell>
          <cell r="C137" t="str">
            <v>E06000051</v>
          </cell>
          <cell r="D137" t="str">
            <v>Shropshire</v>
          </cell>
          <cell r="E137">
            <v>893</v>
          </cell>
          <cell r="F137">
            <v>1</v>
          </cell>
          <cell r="G137" t="str">
            <v>E12000005</v>
          </cell>
          <cell r="H137" t="str">
            <v>West Midlands</v>
          </cell>
          <cell r="I137" t="str">
            <v>WM</v>
          </cell>
          <cell r="J137" t="str">
            <v>West Midlands</v>
          </cell>
          <cell r="K137" t="str">
            <v>E92000001</v>
          </cell>
          <cell r="L137" t="str">
            <v>England</v>
          </cell>
          <cell r="M137">
            <v>0</v>
          </cell>
          <cell r="N137">
            <v>1</v>
          </cell>
        </row>
        <row r="138">
          <cell r="A138" t="str">
            <v>E08000029</v>
          </cell>
          <cell r="B138" t="str">
            <v>Solihull</v>
          </cell>
          <cell r="C138" t="str">
            <v>E08000029</v>
          </cell>
          <cell r="D138" t="str">
            <v>Solihull</v>
          </cell>
          <cell r="E138">
            <v>334</v>
          </cell>
          <cell r="F138">
            <v>1</v>
          </cell>
          <cell r="G138" t="str">
            <v>E12000005</v>
          </cell>
          <cell r="H138" t="str">
            <v>West Midlands</v>
          </cell>
          <cell r="I138" t="str">
            <v>WM</v>
          </cell>
          <cell r="J138" t="str">
            <v>West Midlands</v>
          </cell>
          <cell r="K138" t="str">
            <v>E92000001</v>
          </cell>
          <cell r="L138" t="str">
            <v>England</v>
          </cell>
          <cell r="M138">
            <v>0</v>
          </cell>
          <cell r="N138">
            <v>1</v>
          </cell>
        </row>
        <row r="139">
          <cell r="A139" t="str">
            <v>E07000196</v>
          </cell>
          <cell r="B139" t="str">
            <v>South Staffordshire</v>
          </cell>
          <cell r="C139" t="str">
            <v>E10000028</v>
          </cell>
          <cell r="D139" t="str">
            <v>Staffordshire</v>
          </cell>
          <cell r="E139">
            <v>860</v>
          </cell>
          <cell r="F139">
            <v>0</v>
          </cell>
          <cell r="G139" t="str">
            <v>E12000005</v>
          </cell>
          <cell r="H139" t="str">
            <v>West Midlands</v>
          </cell>
          <cell r="I139" t="str">
            <v>WM</v>
          </cell>
          <cell r="J139" t="str">
            <v>West Midlands</v>
          </cell>
          <cell r="K139" t="str">
            <v>E92000001</v>
          </cell>
          <cell r="L139" t="str">
            <v>England</v>
          </cell>
          <cell r="M139">
            <v>0</v>
          </cell>
          <cell r="N139">
            <v>8</v>
          </cell>
        </row>
        <row r="140">
          <cell r="A140" t="str">
            <v>E07000197</v>
          </cell>
          <cell r="B140" t="str">
            <v>Stafford</v>
          </cell>
          <cell r="C140" t="str">
            <v>E10000028</v>
          </cell>
          <cell r="D140" t="str">
            <v>Staffordshire</v>
          </cell>
          <cell r="E140">
            <v>860</v>
          </cell>
          <cell r="F140">
            <v>0</v>
          </cell>
          <cell r="G140" t="str">
            <v>E12000005</v>
          </cell>
          <cell r="H140" t="str">
            <v>West Midlands</v>
          </cell>
          <cell r="I140" t="str">
            <v>WM</v>
          </cell>
          <cell r="J140" t="str">
            <v>West Midlands</v>
          </cell>
          <cell r="K140" t="str">
            <v>E92000001</v>
          </cell>
          <cell r="L140" t="str">
            <v>England</v>
          </cell>
          <cell r="M140">
            <v>0</v>
          </cell>
          <cell r="N140">
            <v>8</v>
          </cell>
        </row>
        <row r="141">
          <cell r="A141" t="str">
            <v>E07000198</v>
          </cell>
          <cell r="B141" t="str">
            <v>Staffordshire Moorlands</v>
          </cell>
          <cell r="C141" t="str">
            <v>E10000028</v>
          </cell>
          <cell r="D141" t="str">
            <v>Staffordshire</v>
          </cell>
          <cell r="E141">
            <v>860</v>
          </cell>
          <cell r="F141">
            <v>0</v>
          </cell>
          <cell r="G141" t="str">
            <v>E12000005</v>
          </cell>
          <cell r="H141" t="str">
            <v>West Midlands</v>
          </cell>
          <cell r="I141" t="str">
            <v>WM</v>
          </cell>
          <cell r="J141" t="str">
            <v>West Midlands</v>
          </cell>
          <cell r="K141" t="str">
            <v>E92000001</v>
          </cell>
          <cell r="L141" t="str">
            <v>England</v>
          </cell>
          <cell r="M141">
            <v>0</v>
          </cell>
          <cell r="N141">
            <v>8</v>
          </cell>
        </row>
        <row r="142">
          <cell r="A142" t="str">
            <v>E07000221</v>
          </cell>
          <cell r="B142" t="str">
            <v>Stratford-on-Avon</v>
          </cell>
          <cell r="C142" t="str">
            <v>E10000031</v>
          </cell>
          <cell r="D142" t="str">
            <v>Warwickshire</v>
          </cell>
          <cell r="E142">
            <v>937</v>
          </cell>
          <cell r="F142">
            <v>0</v>
          </cell>
          <cell r="G142" t="str">
            <v>E12000005</v>
          </cell>
          <cell r="H142" t="str">
            <v>West Midlands</v>
          </cell>
          <cell r="I142" t="str">
            <v>WM</v>
          </cell>
          <cell r="J142" t="str">
            <v>West Midlands</v>
          </cell>
          <cell r="K142" t="str">
            <v>E92000001</v>
          </cell>
          <cell r="L142" t="str">
            <v>England</v>
          </cell>
          <cell r="M142">
            <v>0</v>
          </cell>
          <cell r="N142">
            <v>5</v>
          </cell>
        </row>
        <row r="143">
          <cell r="A143" t="str">
            <v>E07000199</v>
          </cell>
          <cell r="B143" t="str">
            <v>Tamworth</v>
          </cell>
          <cell r="C143" t="str">
            <v>E10000028</v>
          </cell>
          <cell r="D143" t="str">
            <v>Staffordshire</v>
          </cell>
          <cell r="E143">
            <v>860</v>
          </cell>
          <cell r="F143">
            <v>0</v>
          </cell>
          <cell r="G143" t="str">
            <v>E12000005</v>
          </cell>
          <cell r="H143" t="str">
            <v>West Midlands</v>
          </cell>
          <cell r="I143" t="str">
            <v>WM</v>
          </cell>
          <cell r="J143" t="str">
            <v>West Midlands</v>
          </cell>
          <cell r="K143" t="str">
            <v>E92000001</v>
          </cell>
          <cell r="L143" t="str">
            <v>England</v>
          </cell>
          <cell r="M143">
            <v>0</v>
          </cell>
          <cell r="N143">
            <v>8</v>
          </cell>
        </row>
        <row r="144">
          <cell r="A144" t="str">
            <v>E06000020</v>
          </cell>
          <cell r="B144" t="str">
            <v>Telford and Wrekin</v>
          </cell>
          <cell r="C144" t="str">
            <v>E06000020</v>
          </cell>
          <cell r="D144" t="str">
            <v>Telford and Wrekin</v>
          </cell>
          <cell r="E144">
            <v>894</v>
          </cell>
          <cell r="F144">
            <v>1</v>
          </cell>
          <cell r="G144" t="str">
            <v>E12000005</v>
          </cell>
          <cell r="H144" t="str">
            <v>West Midlands</v>
          </cell>
          <cell r="I144" t="str">
            <v>WM</v>
          </cell>
          <cell r="J144" t="str">
            <v>West Midlands</v>
          </cell>
          <cell r="K144" t="str">
            <v>E92000001</v>
          </cell>
          <cell r="L144" t="str">
            <v>England</v>
          </cell>
          <cell r="M144">
            <v>0</v>
          </cell>
          <cell r="N144">
            <v>1</v>
          </cell>
        </row>
        <row r="145">
          <cell r="A145" t="str">
            <v>E08000030</v>
          </cell>
          <cell r="B145" t="str">
            <v>Walsall</v>
          </cell>
          <cell r="C145" t="str">
            <v>E08000030</v>
          </cell>
          <cell r="D145" t="str">
            <v>Walsall</v>
          </cell>
          <cell r="E145">
            <v>335</v>
          </cell>
          <cell r="F145">
            <v>1</v>
          </cell>
          <cell r="G145" t="str">
            <v>E12000005</v>
          </cell>
          <cell r="H145" t="str">
            <v>West Midlands</v>
          </cell>
          <cell r="I145" t="str">
            <v>WM</v>
          </cell>
          <cell r="J145" t="str">
            <v>West Midlands</v>
          </cell>
          <cell r="K145" t="str">
            <v>E92000001</v>
          </cell>
          <cell r="L145" t="str">
            <v>England</v>
          </cell>
          <cell r="M145">
            <v>0</v>
          </cell>
          <cell r="N145">
            <v>1</v>
          </cell>
        </row>
        <row r="146">
          <cell r="A146" t="str">
            <v>E07000222</v>
          </cell>
          <cell r="B146" t="str">
            <v>Warwick</v>
          </cell>
          <cell r="C146" t="str">
            <v>E10000031</v>
          </cell>
          <cell r="D146" t="str">
            <v>Warwickshire</v>
          </cell>
          <cell r="E146">
            <v>937</v>
          </cell>
          <cell r="F146">
            <v>0</v>
          </cell>
          <cell r="G146" t="str">
            <v>E12000005</v>
          </cell>
          <cell r="H146" t="str">
            <v>West Midlands</v>
          </cell>
          <cell r="I146" t="str">
            <v>WM</v>
          </cell>
          <cell r="J146" t="str">
            <v>West Midlands</v>
          </cell>
          <cell r="K146" t="str">
            <v>E92000001</v>
          </cell>
          <cell r="L146" t="str">
            <v>England</v>
          </cell>
          <cell r="M146">
            <v>0</v>
          </cell>
          <cell r="N146">
            <v>5</v>
          </cell>
        </row>
        <row r="147">
          <cell r="A147" t="str">
            <v>E08000031</v>
          </cell>
          <cell r="B147" t="str">
            <v>Wolverhampton</v>
          </cell>
          <cell r="C147" t="str">
            <v>E08000031</v>
          </cell>
          <cell r="D147" t="str">
            <v>Wolverhampton</v>
          </cell>
          <cell r="E147">
            <v>336</v>
          </cell>
          <cell r="F147">
            <v>1</v>
          </cell>
          <cell r="G147" t="str">
            <v>E12000005</v>
          </cell>
          <cell r="H147" t="str">
            <v>West Midlands</v>
          </cell>
          <cell r="I147" t="str">
            <v>WM</v>
          </cell>
          <cell r="J147" t="str">
            <v>West Midlands</v>
          </cell>
          <cell r="K147" t="str">
            <v>E92000001</v>
          </cell>
          <cell r="L147" t="str">
            <v>England</v>
          </cell>
          <cell r="M147">
            <v>0</v>
          </cell>
          <cell r="N147">
            <v>1</v>
          </cell>
        </row>
        <row r="148">
          <cell r="A148" t="str">
            <v>E07000237</v>
          </cell>
          <cell r="B148" t="str">
            <v>Worcester</v>
          </cell>
          <cell r="C148" t="str">
            <v>E10000034</v>
          </cell>
          <cell r="D148" t="str">
            <v>Worcestershire</v>
          </cell>
          <cell r="E148">
            <v>885</v>
          </cell>
          <cell r="F148">
            <v>0</v>
          </cell>
          <cell r="G148" t="str">
            <v>E12000005</v>
          </cell>
          <cell r="H148" t="str">
            <v>West Midlands</v>
          </cell>
          <cell r="I148" t="str">
            <v>WM</v>
          </cell>
          <cell r="J148" t="str">
            <v>West Midlands</v>
          </cell>
          <cell r="K148" t="str">
            <v>E92000001</v>
          </cell>
          <cell r="L148" t="str">
            <v>England</v>
          </cell>
          <cell r="M148">
            <v>0</v>
          </cell>
          <cell r="N148">
            <v>6</v>
          </cell>
        </row>
        <row r="149">
          <cell r="A149" t="str">
            <v>E07000238</v>
          </cell>
          <cell r="B149" t="str">
            <v>Wychavon</v>
          </cell>
          <cell r="C149" t="str">
            <v>E10000034</v>
          </cell>
          <cell r="D149" t="str">
            <v>Worcestershire</v>
          </cell>
          <cell r="E149">
            <v>885</v>
          </cell>
          <cell r="F149">
            <v>0</v>
          </cell>
          <cell r="G149" t="str">
            <v>E12000005</v>
          </cell>
          <cell r="H149" t="str">
            <v>West Midlands</v>
          </cell>
          <cell r="I149" t="str">
            <v>WM</v>
          </cell>
          <cell r="J149" t="str">
            <v>West Midlands</v>
          </cell>
          <cell r="K149" t="str">
            <v>E92000001</v>
          </cell>
          <cell r="L149" t="str">
            <v>England</v>
          </cell>
          <cell r="M149">
            <v>0</v>
          </cell>
          <cell r="N149">
            <v>6</v>
          </cell>
        </row>
        <row r="150">
          <cell r="A150" t="str">
            <v>E07000239</v>
          </cell>
          <cell r="B150" t="str">
            <v>Wyre Forest</v>
          </cell>
          <cell r="C150" t="str">
            <v>E10000034</v>
          </cell>
          <cell r="D150" t="str">
            <v>Worcestershire</v>
          </cell>
          <cell r="E150">
            <v>885</v>
          </cell>
          <cell r="F150">
            <v>0</v>
          </cell>
          <cell r="G150" t="str">
            <v>E12000005</v>
          </cell>
          <cell r="H150" t="str">
            <v>West Midlands</v>
          </cell>
          <cell r="I150" t="str">
            <v>WM</v>
          </cell>
          <cell r="J150" t="str">
            <v>West Midlands</v>
          </cell>
          <cell r="K150" t="str">
            <v>E92000001</v>
          </cell>
          <cell r="L150" t="str">
            <v>England</v>
          </cell>
          <cell r="M150">
            <v>0</v>
          </cell>
          <cell r="N150">
            <v>6</v>
          </cell>
        </row>
        <row r="151">
          <cell r="A151" t="str">
            <v>E07000200</v>
          </cell>
          <cell r="B151" t="str">
            <v>Babergh</v>
          </cell>
          <cell r="C151" t="str">
            <v>E10000029</v>
          </cell>
          <cell r="D151" t="str">
            <v>Suffolk</v>
          </cell>
          <cell r="E151">
            <v>935</v>
          </cell>
          <cell r="F151">
            <v>0</v>
          </cell>
          <cell r="G151" t="str">
            <v>E12000006</v>
          </cell>
          <cell r="H151" t="str">
            <v>East of England</v>
          </cell>
          <cell r="I151" t="str">
            <v>EE&amp;NELon</v>
          </cell>
          <cell r="J151" t="str">
            <v>East of England &amp; North East London</v>
          </cell>
          <cell r="K151" t="str">
            <v>E92000001</v>
          </cell>
          <cell r="L151" t="str">
            <v>England</v>
          </cell>
          <cell r="M151">
            <v>0</v>
          </cell>
          <cell r="N151">
            <v>7</v>
          </cell>
        </row>
        <row r="152">
          <cell r="A152" t="str">
            <v>E07000066</v>
          </cell>
          <cell r="B152" t="str">
            <v>Basildon</v>
          </cell>
          <cell r="C152" t="str">
            <v>E10000012</v>
          </cell>
          <cell r="D152" t="str">
            <v>Essex</v>
          </cell>
          <cell r="E152">
            <v>881</v>
          </cell>
          <cell r="F152">
            <v>0</v>
          </cell>
          <cell r="G152" t="str">
            <v>E12000006</v>
          </cell>
          <cell r="H152" t="str">
            <v>East of England</v>
          </cell>
          <cell r="I152" t="str">
            <v>EE&amp;NELon</v>
          </cell>
          <cell r="J152" t="str">
            <v>East of England &amp; North East London</v>
          </cell>
          <cell r="K152" t="str">
            <v>E92000001</v>
          </cell>
          <cell r="L152" t="str">
            <v>England</v>
          </cell>
          <cell r="M152">
            <v>0</v>
          </cell>
          <cell r="N152">
            <v>12</v>
          </cell>
        </row>
        <row r="153">
          <cell r="A153" t="str">
            <v>E06000055</v>
          </cell>
          <cell r="B153" t="str">
            <v>Bedford</v>
          </cell>
          <cell r="C153" t="str">
            <v>E06000055</v>
          </cell>
          <cell r="D153" t="str">
            <v>Bedford</v>
          </cell>
          <cell r="E153">
            <v>822</v>
          </cell>
          <cell r="F153">
            <v>1</v>
          </cell>
          <cell r="G153" t="str">
            <v>E12000006</v>
          </cell>
          <cell r="H153" t="str">
            <v>East of England</v>
          </cell>
          <cell r="I153" t="str">
            <v>SC&amp;NWLon</v>
          </cell>
          <cell r="J153" t="str">
            <v>South Central &amp; North West London</v>
          </cell>
          <cell r="K153" t="str">
            <v>E92000001</v>
          </cell>
          <cell r="L153" t="str">
            <v>England</v>
          </cell>
          <cell r="M153">
            <v>0</v>
          </cell>
          <cell r="N153">
            <v>1</v>
          </cell>
        </row>
        <row r="154">
          <cell r="A154" t="str">
            <v>E07000067</v>
          </cell>
          <cell r="B154" t="str">
            <v>Braintree</v>
          </cell>
          <cell r="C154" t="str">
            <v>E10000012</v>
          </cell>
          <cell r="D154" t="str">
            <v>Essex</v>
          </cell>
          <cell r="E154">
            <v>881</v>
          </cell>
          <cell r="F154">
            <v>0</v>
          </cell>
          <cell r="G154" t="str">
            <v>E12000006</v>
          </cell>
          <cell r="H154" t="str">
            <v>East of England</v>
          </cell>
          <cell r="I154" t="str">
            <v>EE&amp;NELon</v>
          </cell>
          <cell r="J154" t="str">
            <v>East of England &amp; North East London</v>
          </cell>
          <cell r="K154" t="str">
            <v>E92000001</v>
          </cell>
          <cell r="L154" t="str">
            <v>England</v>
          </cell>
          <cell r="M154">
            <v>0</v>
          </cell>
          <cell r="N154">
            <v>12</v>
          </cell>
        </row>
        <row r="155">
          <cell r="A155" t="str">
            <v>E07000143</v>
          </cell>
          <cell r="B155" t="str">
            <v>Breckland</v>
          </cell>
          <cell r="C155" t="str">
            <v>E10000020</v>
          </cell>
          <cell r="D155" t="str">
            <v>Norfolk</v>
          </cell>
          <cell r="E155">
            <v>926</v>
          </cell>
          <cell r="F155">
            <v>0</v>
          </cell>
          <cell r="G155" t="str">
            <v>E12000006</v>
          </cell>
          <cell r="H155" t="str">
            <v>East of England</v>
          </cell>
          <cell r="I155" t="str">
            <v>EE&amp;NELon</v>
          </cell>
          <cell r="J155" t="str">
            <v>East of England &amp; North East London</v>
          </cell>
          <cell r="K155" t="str">
            <v>E92000001</v>
          </cell>
          <cell r="L155" t="str">
            <v>England</v>
          </cell>
          <cell r="M155">
            <v>0</v>
          </cell>
          <cell r="N155">
            <v>7</v>
          </cell>
        </row>
        <row r="156">
          <cell r="A156" t="str">
            <v>E07000068</v>
          </cell>
          <cell r="B156" t="str">
            <v>Brentwood</v>
          </cell>
          <cell r="C156" t="str">
            <v>E10000012</v>
          </cell>
          <cell r="D156" t="str">
            <v>Essex</v>
          </cell>
          <cell r="E156">
            <v>881</v>
          </cell>
          <cell r="F156">
            <v>0</v>
          </cell>
          <cell r="G156" t="str">
            <v>E12000006</v>
          </cell>
          <cell r="H156" t="str">
            <v>East of England</v>
          </cell>
          <cell r="I156" t="str">
            <v>EE&amp;NELon</v>
          </cell>
          <cell r="J156" t="str">
            <v>East of England &amp; North East London</v>
          </cell>
          <cell r="K156" t="str">
            <v>E92000001</v>
          </cell>
          <cell r="L156" t="str">
            <v>England</v>
          </cell>
          <cell r="M156">
            <v>0</v>
          </cell>
          <cell r="N156">
            <v>12</v>
          </cell>
        </row>
        <row r="157">
          <cell r="A157" t="str">
            <v>E07000144</v>
          </cell>
          <cell r="B157" t="str">
            <v>Broadland</v>
          </cell>
          <cell r="C157" t="str">
            <v>E10000020</v>
          </cell>
          <cell r="D157" t="str">
            <v>Norfolk</v>
          </cell>
          <cell r="E157">
            <v>926</v>
          </cell>
          <cell r="F157">
            <v>0</v>
          </cell>
          <cell r="G157" t="str">
            <v>E12000006</v>
          </cell>
          <cell r="H157" t="str">
            <v>East of England</v>
          </cell>
          <cell r="I157" t="str">
            <v>EE&amp;NELon</v>
          </cell>
          <cell r="J157" t="str">
            <v>East of England &amp; North East London</v>
          </cell>
          <cell r="K157" t="str">
            <v>E92000001</v>
          </cell>
          <cell r="L157" t="str">
            <v>England</v>
          </cell>
          <cell r="M157">
            <v>0</v>
          </cell>
          <cell r="N157">
            <v>7</v>
          </cell>
        </row>
        <row r="158">
          <cell r="A158" t="str">
            <v>E07000095</v>
          </cell>
          <cell r="B158" t="str">
            <v>Broxbourne</v>
          </cell>
          <cell r="C158" t="str">
            <v>E10000015</v>
          </cell>
          <cell r="D158" t="str">
            <v>Hertfordshire</v>
          </cell>
          <cell r="E158">
            <v>919</v>
          </cell>
          <cell r="F158">
            <v>0</v>
          </cell>
          <cell r="G158" t="str">
            <v>E12000006</v>
          </cell>
          <cell r="H158" t="str">
            <v>East of England</v>
          </cell>
          <cell r="I158" t="str">
            <v>SC&amp;NWLon</v>
          </cell>
          <cell r="J158" t="str">
            <v>South Central &amp; North West London</v>
          </cell>
          <cell r="K158" t="str">
            <v>E92000001</v>
          </cell>
          <cell r="L158" t="str">
            <v>England</v>
          </cell>
          <cell r="M158">
            <v>0</v>
          </cell>
          <cell r="N158">
            <v>10</v>
          </cell>
        </row>
        <row r="159">
          <cell r="A159" t="str">
            <v>E07000008</v>
          </cell>
          <cell r="B159" t="str">
            <v>Cambridge</v>
          </cell>
          <cell r="C159" t="str">
            <v>E10000003</v>
          </cell>
          <cell r="D159" t="str">
            <v>Cambridgeshire</v>
          </cell>
          <cell r="E159">
            <v>873</v>
          </cell>
          <cell r="F159">
            <v>0</v>
          </cell>
          <cell r="G159" t="str">
            <v>E12000006</v>
          </cell>
          <cell r="H159" t="str">
            <v>East of England</v>
          </cell>
          <cell r="I159" t="str">
            <v>EE&amp;NELon</v>
          </cell>
          <cell r="J159" t="str">
            <v>East of England &amp; North East London</v>
          </cell>
          <cell r="K159" t="str">
            <v>E92000001</v>
          </cell>
          <cell r="L159" t="str">
            <v>England</v>
          </cell>
          <cell r="M159">
            <v>0</v>
          </cell>
          <cell r="N159">
            <v>5</v>
          </cell>
        </row>
        <row r="160">
          <cell r="A160" t="str">
            <v>E07000069</v>
          </cell>
          <cell r="B160" t="str">
            <v>Castle Point</v>
          </cell>
          <cell r="C160" t="str">
            <v>E10000012</v>
          </cell>
          <cell r="D160" t="str">
            <v>Essex</v>
          </cell>
          <cell r="E160">
            <v>881</v>
          </cell>
          <cell r="F160">
            <v>0</v>
          </cell>
          <cell r="G160" t="str">
            <v>E12000006</v>
          </cell>
          <cell r="H160" t="str">
            <v>East of England</v>
          </cell>
          <cell r="I160" t="str">
            <v>EE&amp;NELon</v>
          </cell>
          <cell r="J160" t="str">
            <v>East of England &amp; North East London</v>
          </cell>
          <cell r="K160" t="str">
            <v>E92000001</v>
          </cell>
          <cell r="L160" t="str">
            <v>England</v>
          </cell>
          <cell r="M160">
            <v>0</v>
          </cell>
          <cell r="N160">
            <v>12</v>
          </cell>
        </row>
        <row r="161">
          <cell r="A161" t="str">
            <v>E06000056</v>
          </cell>
          <cell r="B161" t="str">
            <v>Central Bedfordshire</v>
          </cell>
          <cell r="C161" t="str">
            <v>E06000056</v>
          </cell>
          <cell r="D161" t="str">
            <v>Central Bedfordshire</v>
          </cell>
          <cell r="E161">
            <v>823</v>
          </cell>
          <cell r="F161">
            <v>1</v>
          </cell>
          <cell r="G161" t="str">
            <v>E12000006</v>
          </cell>
          <cell r="H161" t="str">
            <v>East of England</v>
          </cell>
          <cell r="I161" t="str">
            <v>SC&amp;NWLon</v>
          </cell>
          <cell r="J161" t="str">
            <v>South Central &amp; North West London</v>
          </cell>
          <cell r="K161" t="str">
            <v>E92000001</v>
          </cell>
          <cell r="L161" t="str">
            <v>England</v>
          </cell>
          <cell r="M161">
            <v>0</v>
          </cell>
          <cell r="N161">
            <v>1</v>
          </cell>
        </row>
        <row r="162">
          <cell r="A162" t="str">
            <v>E07000070</v>
          </cell>
          <cell r="B162" t="str">
            <v>Chelmsford</v>
          </cell>
          <cell r="C162" t="str">
            <v>E10000012</v>
          </cell>
          <cell r="D162" t="str">
            <v>Essex</v>
          </cell>
          <cell r="E162">
            <v>881</v>
          </cell>
          <cell r="F162">
            <v>0</v>
          </cell>
          <cell r="G162" t="str">
            <v>E12000006</v>
          </cell>
          <cell r="H162" t="str">
            <v>East of England</v>
          </cell>
          <cell r="I162" t="str">
            <v>EE&amp;NELon</v>
          </cell>
          <cell r="J162" t="str">
            <v>East of England &amp; North East London</v>
          </cell>
          <cell r="K162" t="str">
            <v>E92000001</v>
          </cell>
          <cell r="L162" t="str">
            <v>England</v>
          </cell>
          <cell r="M162">
            <v>0</v>
          </cell>
          <cell r="N162">
            <v>12</v>
          </cell>
        </row>
        <row r="163">
          <cell r="A163" t="str">
            <v>E07000071</v>
          </cell>
          <cell r="B163" t="str">
            <v>Colchester</v>
          </cell>
          <cell r="C163" t="str">
            <v>E10000012</v>
          </cell>
          <cell r="D163" t="str">
            <v>Essex</v>
          </cell>
          <cell r="E163">
            <v>881</v>
          </cell>
          <cell r="F163">
            <v>0</v>
          </cell>
          <cell r="G163" t="str">
            <v>E12000006</v>
          </cell>
          <cell r="H163" t="str">
            <v>East of England</v>
          </cell>
          <cell r="I163" t="str">
            <v>EE&amp;NELon</v>
          </cell>
          <cell r="J163" t="str">
            <v>East of England &amp; North East London</v>
          </cell>
          <cell r="K163" t="str">
            <v>E92000001</v>
          </cell>
          <cell r="L163" t="str">
            <v>England</v>
          </cell>
          <cell r="M163">
            <v>0</v>
          </cell>
          <cell r="N163">
            <v>12</v>
          </cell>
        </row>
        <row r="164">
          <cell r="A164" t="str">
            <v>E07000096</v>
          </cell>
          <cell r="B164" t="str">
            <v>Dacorum</v>
          </cell>
          <cell r="C164" t="str">
            <v>E10000015</v>
          </cell>
          <cell r="D164" t="str">
            <v>Hertfordshire</v>
          </cell>
          <cell r="E164">
            <v>919</v>
          </cell>
          <cell r="F164">
            <v>0</v>
          </cell>
          <cell r="G164" t="str">
            <v>E12000006</v>
          </cell>
          <cell r="H164" t="str">
            <v>East of England</v>
          </cell>
          <cell r="I164" t="str">
            <v>SC&amp;NWLon</v>
          </cell>
          <cell r="J164" t="str">
            <v>South Central &amp; North West London</v>
          </cell>
          <cell r="K164" t="str">
            <v>E92000001</v>
          </cell>
          <cell r="L164" t="str">
            <v>England</v>
          </cell>
          <cell r="M164">
            <v>0</v>
          </cell>
          <cell r="N164">
            <v>10</v>
          </cell>
        </row>
        <row r="165">
          <cell r="A165" t="str">
            <v>E07000242</v>
          </cell>
          <cell r="B165" t="str">
            <v>East Hertfordshire</v>
          </cell>
          <cell r="C165" t="str">
            <v>E10000015</v>
          </cell>
          <cell r="D165" t="str">
            <v>Hertfordshire</v>
          </cell>
          <cell r="E165">
            <v>919</v>
          </cell>
          <cell r="F165">
            <v>0</v>
          </cell>
          <cell r="G165" t="str">
            <v>E12000006</v>
          </cell>
          <cell r="H165" t="str">
            <v>East of England</v>
          </cell>
          <cell r="I165" t="str">
            <v>SC&amp;NWLon</v>
          </cell>
          <cell r="J165" t="str">
            <v>South Central &amp; North West London</v>
          </cell>
          <cell r="K165" t="str">
            <v>E92000001</v>
          </cell>
          <cell r="L165" t="str">
            <v>England</v>
          </cell>
          <cell r="M165">
            <v>0</v>
          </cell>
          <cell r="N165">
            <v>10</v>
          </cell>
        </row>
        <row r="166">
          <cell r="A166" t="str">
            <v>E07000072</v>
          </cell>
          <cell r="B166" t="str">
            <v>Epping Forest</v>
          </cell>
          <cell r="C166" t="str">
            <v>E10000012</v>
          </cell>
          <cell r="D166" t="str">
            <v>Essex</v>
          </cell>
          <cell r="E166">
            <v>881</v>
          </cell>
          <cell r="F166">
            <v>0</v>
          </cell>
          <cell r="G166" t="str">
            <v>E12000006</v>
          </cell>
          <cell r="H166" t="str">
            <v>East of England</v>
          </cell>
          <cell r="I166" t="str">
            <v>EE&amp;NELon</v>
          </cell>
          <cell r="J166" t="str">
            <v>East of England &amp; North East London</v>
          </cell>
          <cell r="K166" t="str">
            <v>E92000001</v>
          </cell>
          <cell r="L166" t="str">
            <v>England</v>
          </cell>
          <cell r="M166">
            <v>0</v>
          </cell>
          <cell r="N166">
            <v>12</v>
          </cell>
        </row>
        <row r="167">
          <cell r="A167" t="str">
            <v>E07000201</v>
          </cell>
          <cell r="B167" t="str">
            <v>Forest Heath</v>
          </cell>
          <cell r="C167" t="str">
            <v>E10000029</v>
          </cell>
          <cell r="D167" t="str">
            <v>Suffolk</v>
          </cell>
          <cell r="E167">
            <v>935</v>
          </cell>
          <cell r="F167">
            <v>0</v>
          </cell>
          <cell r="G167" t="str">
            <v>E12000006</v>
          </cell>
          <cell r="H167" t="str">
            <v>East of England</v>
          </cell>
          <cell r="I167" t="str">
            <v>EE&amp;NELon</v>
          </cell>
          <cell r="J167" t="str">
            <v>East of England &amp; North East London</v>
          </cell>
          <cell r="K167" t="str">
            <v>E92000001</v>
          </cell>
          <cell r="L167" t="str">
            <v>England</v>
          </cell>
          <cell r="M167">
            <v>0</v>
          </cell>
          <cell r="N167">
            <v>7</v>
          </cell>
        </row>
        <row r="168">
          <cell r="A168" t="str">
            <v>E07000145</v>
          </cell>
          <cell r="B168" t="str">
            <v>Great Yarmouth</v>
          </cell>
          <cell r="C168" t="str">
            <v>E10000020</v>
          </cell>
          <cell r="D168" t="str">
            <v>Norfolk</v>
          </cell>
          <cell r="E168">
            <v>926</v>
          </cell>
          <cell r="F168">
            <v>0</v>
          </cell>
          <cell r="G168" t="str">
            <v>E12000006</v>
          </cell>
          <cell r="H168" t="str">
            <v>East of England</v>
          </cell>
          <cell r="I168" t="str">
            <v>EE&amp;NELon</v>
          </cell>
          <cell r="J168" t="str">
            <v>East of England &amp; North East London</v>
          </cell>
          <cell r="K168" t="str">
            <v>E92000001</v>
          </cell>
          <cell r="L168" t="str">
            <v>England</v>
          </cell>
          <cell r="M168">
            <v>0</v>
          </cell>
          <cell r="N168">
            <v>7</v>
          </cell>
        </row>
        <row r="169">
          <cell r="A169" t="str">
            <v>E07000073</v>
          </cell>
          <cell r="B169" t="str">
            <v>Harlow</v>
          </cell>
          <cell r="C169" t="str">
            <v>E10000012</v>
          </cell>
          <cell r="D169" t="str">
            <v>Essex</v>
          </cell>
          <cell r="E169">
            <v>881</v>
          </cell>
          <cell r="F169">
            <v>0</v>
          </cell>
          <cell r="G169" t="str">
            <v>E12000006</v>
          </cell>
          <cell r="H169" t="str">
            <v>East of England</v>
          </cell>
          <cell r="I169" t="str">
            <v>EE&amp;NELon</v>
          </cell>
          <cell r="J169" t="str">
            <v>East of England &amp; North East London</v>
          </cell>
          <cell r="K169" t="str">
            <v>E92000001</v>
          </cell>
          <cell r="L169" t="str">
            <v>England</v>
          </cell>
          <cell r="M169">
            <v>0</v>
          </cell>
          <cell r="N169">
            <v>12</v>
          </cell>
        </row>
        <row r="170">
          <cell r="A170" t="str">
            <v>E07000098</v>
          </cell>
          <cell r="B170" t="str">
            <v>Hertsmere</v>
          </cell>
          <cell r="C170" t="str">
            <v>E10000015</v>
          </cell>
          <cell r="D170" t="str">
            <v>Hertfordshire</v>
          </cell>
          <cell r="E170">
            <v>919</v>
          </cell>
          <cell r="F170">
            <v>0</v>
          </cell>
          <cell r="G170" t="str">
            <v>E12000006</v>
          </cell>
          <cell r="H170" t="str">
            <v>East of England</v>
          </cell>
          <cell r="I170" t="str">
            <v>SC&amp;NWLon</v>
          </cell>
          <cell r="J170" t="str">
            <v>South Central &amp; North West London</v>
          </cell>
          <cell r="K170" t="str">
            <v>E92000001</v>
          </cell>
          <cell r="L170" t="str">
            <v>England</v>
          </cell>
          <cell r="M170">
            <v>0</v>
          </cell>
          <cell r="N170">
            <v>10</v>
          </cell>
        </row>
        <row r="171">
          <cell r="A171" t="str">
            <v>E07000011</v>
          </cell>
          <cell r="B171" t="str">
            <v>Huntingdonshire</v>
          </cell>
          <cell r="C171" t="str">
            <v>E10000003</v>
          </cell>
          <cell r="D171" t="str">
            <v>Cambridgeshire</v>
          </cell>
          <cell r="E171">
            <v>873</v>
          </cell>
          <cell r="F171">
            <v>0</v>
          </cell>
          <cell r="G171" t="str">
            <v>E12000006</v>
          </cell>
          <cell r="H171" t="str">
            <v>East of England</v>
          </cell>
          <cell r="I171" t="str">
            <v>EE&amp;NELon</v>
          </cell>
          <cell r="J171" t="str">
            <v>East of England &amp; North East London</v>
          </cell>
          <cell r="K171" t="str">
            <v>E92000001</v>
          </cell>
          <cell r="L171" t="str">
            <v>England</v>
          </cell>
          <cell r="M171">
            <v>0</v>
          </cell>
          <cell r="N171">
            <v>5</v>
          </cell>
        </row>
        <row r="172">
          <cell r="A172" t="str">
            <v>E07000146</v>
          </cell>
          <cell r="B172" t="str">
            <v>King's Lynn and West Norfolk</v>
          </cell>
          <cell r="C172" t="str">
            <v>E10000020</v>
          </cell>
          <cell r="D172" t="str">
            <v>Norfolk</v>
          </cell>
          <cell r="E172">
            <v>926</v>
          </cell>
          <cell r="F172">
            <v>0</v>
          </cell>
          <cell r="G172" t="str">
            <v>E12000006</v>
          </cell>
          <cell r="H172" t="str">
            <v>East of England</v>
          </cell>
          <cell r="I172" t="str">
            <v>EE&amp;NELon</v>
          </cell>
          <cell r="J172" t="str">
            <v>East of England &amp; North East London</v>
          </cell>
          <cell r="K172" t="str">
            <v>E92000001</v>
          </cell>
          <cell r="L172" t="str">
            <v>England</v>
          </cell>
          <cell r="M172">
            <v>0</v>
          </cell>
          <cell r="N172">
            <v>7</v>
          </cell>
        </row>
        <row r="173">
          <cell r="A173" t="str">
            <v>E06000032</v>
          </cell>
          <cell r="B173" t="str">
            <v>Luton</v>
          </cell>
          <cell r="C173" t="str">
            <v>E06000032</v>
          </cell>
          <cell r="D173" t="str">
            <v>Luton</v>
          </cell>
          <cell r="E173">
            <v>821</v>
          </cell>
          <cell r="F173">
            <v>1</v>
          </cell>
          <cell r="G173" t="str">
            <v>E12000006</v>
          </cell>
          <cell r="H173" t="str">
            <v>East of England</v>
          </cell>
          <cell r="I173" t="str">
            <v>SC&amp;NWLon</v>
          </cell>
          <cell r="J173" t="str">
            <v>South Central &amp; North West London</v>
          </cell>
          <cell r="K173" t="str">
            <v>E92000001</v>
          </cell>
          <cell r="L173" t="str">
            <v>England</v>
          </cell>
          <cell r="M173">
            <v>0</v>
          </cell>
          <cell r="N173">
            <v>1</v>
          </cell>
        </row>
        <row r="174">
          <cell r="A174" t="str">
            <v>E07000074</v>
          </cell>
          <cell r="B174" t="str">
            <v>Maldon</v>
          </cell>
          <cell r="C174" t="str">
            <v>E10000012</v>
          </cell>
          <cell r="D174" t="str">
            <v>Essex</v>
          </cell>
          <cell r="E174">
            <v>881</v>
          </cell>
          <cell r="F174">
            <v>0</v>
          </cell>
          <cell r="G174" t="str">
            <v>E12000006</v>
          </cell>
          <cell r="H174" t="str">
            <v>East of England</v>
          </cell>
          <cell r="I174" t="str">
            <v>EE&amp;NELon</v>
          </cell>
          <cell r="J174" t="str">
            <v>East of England &amp; North East London</v>
          </cell>
          <cell r="K174" t="str">
            <v>E92000001</v>
          </cell>
          <cell r="L174" t="str">
            <v>England</v>
          </cell>
          <cell r="M174">
            <v>0</v>
          </cell>
          <cell r="N174">
            <v>12</v>
          </cell>
        </row>
        <row r="175">
          <cell r="A175" t="str">
            <v>E07000203</v>
          </cell>
          <cell r="B175" t="str">
            <v>Mid Suffolk</v>
          </cell>
          <cell r="C175" t="str">
            <v>E10000029</v>
          </cell>
          <cell r="D175" t="str">
            <v>Suffolk</v>
          </cell>
          <cell r="E175">
            <v>935</v>
          </cell>
          <cell r="F175">
            <v>0</v>
          </cell>
          <cell r="G175" t="str">
            <v>E12000006</v>
          </cell>
          <cell r="H175" t="str">
            <v>East of England</v>
          </cell>
          <cell r="I175" t="str">
            <v>EE&amp;NELon</v>
          </cell>
          <cell r="J175" t="str">
            <v>East of England &amp; North East London</v>
          </cell>
          <cell r="K175" t="str">
            <v>E92000001</v>
          </cell>
          <cell r="L175" t="str">
            <v>England</v>
          </cell>
          <cell r="M175">
            <v>0</v>
          </cell>
          <cell r="N175">
            <v>7</v>
          </cell>
        </row>
        <row r="176">
          <cell r="A176" t="str">
            <v>E07000099</v>
          </cell>
          <cell r="B176" t="str">
            <v>North Hertfordshire</v>
          </cell>
          <cell r="C176" t="str">
            <v>E10000015</v>
          </cell>
          <cell r="D176" t="str">
            <v>Hertfordshire</v>
          </cell>
          <cell r="E176">
            <v>919</v>
          </cell>
          <cell r="F176">
            <v>0</v>
          </cell>
          <cell r="G176" t="str">
            <v>E12000006</v>
          </cell>
          <cell r="H176" t="str">
            <v>East of England</v>
          </cell>
          <cell r="I176" t="str">
            <v>SC&amp;NWLon</v>
          </cell>
          <cell r="J176" t="str">
            <v>South Central &amp; North West London</v>
          </cell>
          <cell r="K176" t="str">
            <v>E92000001</v>
          </cell>
          <cell r="L176" t="str">
            <v>England</v>
          </cell>
          <cell r="M176">
            <v>0</v>
          </cell>
          <cell r="N176">
            <v>10</v>
          </cell>
        </row>
        <row r="177">
          <cell r="A177" t="str">
            <v>E07000147</v>
          </cell>
          <cell r="B177" t="str">
            <v>North Norfolk</v>
          </cell>
          <cell r="C177" t="str">
            <v>E10000020</v>
          </cell>
          <cell r="D177" t="str">
            <v>Norfolk</v>
          </cell>
          <cell r="E177">
            <v>926</v>
          </cell>
          <cell r="F177">
            <v>0</v>
          </cell>
          <cell r="G177" t="str">
            <v>E12000006</v>
          </cell>
          <cell r="H177" t="str">
            <v>East of England</v>
          </cell>
          <cell r="I177" t="str">
            <v>EE&amp;NELon</v>
          </cell>
          <cell r="J177" t="str">
            <v>East of England &amp; North East London</v>
          </cell>
          <cell r="K177" t="str">
            <v>E92000001</v>
          </cell>
          <cell r="L177" t="str">
            <v>England</v>
          </cell>
          <cell r="M177">
            <v>0</v>
          </cell>
          <cell r="N177">
            <v>7</v>
          </cell>
        </row>
        <row r="178">
          <cell r="A178" t="str">
            <v>E06000031</v>
          </cell>
          <cell r="B178" t="str">
            <v>Peterborough</v>
          </cell>
          <cell r="C178" t="str">
            <v>E06000031</v>
          </cell>
          <cell r="D178" t="str">
            <v>Peterborough</v>
          </cell>
          <cell r="E178">
            <v>874</v>
          </cell>
          <cell r="F178">
            <v>1</v>
          </cell>
          <cell r="G178" t="str">
            <v>E12000006</v>
          </cell>
          <cell r="H178" t="str">
            <v>East of England</v>
          </cell>
          <cell r="I178" t="str">
            <v>EE&amp;NELon</v>
          </cell>
          <cell r="J178" t="str">
            <v>East of England &amp; North East London</v>
          </cell>
          <cell r="K178" t="str">
            <v>E92000001</v>
          </cell>
          <cell r="L178" t="str">
            <v>England</v>
          </cell>
          <cell r="M178">
            <v>0</v>
          </cell>
          <cell r="N178">
            <v>1</v>
          </cell>
        </row>
        <row r="179">
          <cell r="A179" t="str">
            <v>E07000075</v>
          </cell>
          <cell r="B179" t="str">
            <v>Rochford</v>
          </cell>
          <cell r="C179" t="str">
            <v>E10000012</v>
          </cell>
          <cell r="D179" t="str">
            <v>Essex</v>
          </cell>
          <cell r="E179">
            <v>881</v>
          </cell>
          <cell r="F179">
            <v>0</v>
          </cell>
          <cell r="G179" t="str">
            <v>E12000006</v>
          </cell>
          <cell r="H179" t="str">
            <v>East of England</v>
          </cell>
          <cell r="I179" t="str">
            <v>EE&amp;NELon</v>
          </cell>
          <cell r="J179" t="str">
            <v>East of England &amp; North East London</v>
          </cell>
          <cell r="K179" t="str">
            <v>E92000001</v>
          </cell>
          <cell r="L179" t="str">
            <v>England</v>
          </cell>
          <cell r="M179">
            <v>0</v>
          </cell>
          <cell r="N179">
            <v>12</v>
          </cell>
        </row>
        <row r="180">
          <cell r="A180" t="str">
            <v>E07000012</v>
          </cell>
          <cell r="B180" t="str">
            <v>South Cambridgeshire</v>
          </cell>
          <cell r="C180" t="str">
            <v>E10000003</v>
          </cell>
          <cell r="D180" t="str">
            <v>Cambridgeshire</v>
          </cell>
          <cell r="E180">
            <v>873</v>
          </cell>
          <cell r="F180">
            <v>0</v>
          </cell>
          <cell r="G180" t="str">
            <v>E12000006</v>
          </cell>
          <cell r="H180" t="str">
            <v>East of England</v>
          </cell>
          <cell r="I180" t="str">
            <v>EE&amp;NELon</v>
          </cell>
          <cell r="J180" t="str">
            <v>East of England &amp; North East London</v>
          </cell>
          <cell r="K180" t="str">
            <v>E92000001</v>
          </cell>
          <cell r="L180" t="str">
            <v>England</v>
          </cell>
          <cell r="M180">
            <v>0</v>
          </cell>
          <cell r="N180">
            <v>5</v>
          </cell>
        </row>
        <row r="181">
          <cell r="A181" t="str">
            <v>E07000149</v>
          </cell>
          <cell r="B181" t="str">
            <v>South Norfolk</v>
          </cell>
          <cell r="C181" t="str">
            <v>E10000020</v>
          </cell>
          <cell r="D181" t="str">
            <v>Norfolk</v>
          </cell>
          <cell r="E181">
            <v>926</v>
          </cell>
          <cell r="F181">
            <v>0</v>
          </cell>
          <cell r="G181" t="str">
            <v>E12000006</v>
          </cell>
          <cell r="H181" t="str">
            <v>East of England</v>
          </cell>
          <cell r="I181" t="str">
            <v>EE&amp;NELon</v>
          </cell>
          <cell r="J181" t="str">
            <v>East of England &amp; North East London</v>
          </cell>
          <cell r="K181" t="str">
            <v>E92000001</v>
          </cell>
          <cell r="L181" t="str">
            <v>England</v>
          </cell>
          <cell r="M181">
            <v>0</v>
          </cell>
          <cell r="N181">
            <v>7</v>
          </cell>
        </row>
        <row r="182">
          <cell r="A182" t="str">
            <v>E06000033</v>
          </cell>
          <cell r="B182" t="str">
            <v>Southend-on-Sea</v>
          </cell>
          <cell r="C182" t="str">
            <v>E06000033</v>
          </cell>
          <cell r="D182" t="str">
            <v>Southend-on-Sea</v>
          </cell>
          <cell r="E182">
            <v>882</v>
          </cell>
          <cell r="F182">
            <v>1</v>
          </cell>
          <cell r="G182" t="str">
            <v>E12000006</v>
          </cell>
          <cell r="H182" t="str">
            <v>East of England</v>
          </cell>
          <cell r="I182" t="str">
            <v>EE&amp;NELon</v>
          </cell>
          <cell r="J182" t="str">
            <v>East of England &amp; North East London</v>
          </cell>
          <cell r="K182" t="str">
            <v>E92000001</v>
          </cell>
          <cell r="L182" t="str">
            <v>England</v>
          </cell>
          <cell r="M182">
            <v>0</v>
          </cell>
          <cell r="N182">
            <v>1</v>
          </cell>
        </row>
        <row r="183">
          <cell r="A183" t="str">
            <v>E07000240</v>
          </cell>
          <cell r="B183" t="str">
            <v>St Albans</v>
          </cell>
          <cell r="C183" t="str">
            <v>E10000015</v>
          </cell>
          <cell r="D183" t="str">
            <v>Hertfordshire</v>
          </cell>
          <cell r="E183">
            <v>919</v>
          </cell>
          <cell r="F183">
            <v>0</v>
          </cell>
          <cell r="G183" t="str">
            <v>E12000006</v>
          </cell>
          <cell r="H183" t="str">
            <v>East of England</v>
          </cell>
          <cell r="I183" t="str">
            <v>SC&amp;NWLon</v>
          </cell>
          <cell r="J183" t="str">
            <v>South Central &amp; North West London</v>
          </cell>
          <cell r="K183" t="str">
            <v>E92000001</v>
          </cell>
          <cell r="L183" t="str">
            <v>England</v>
          </cell>
          <cell r="M183">
            <v>0</v>
          </cell>
          <cell r="N183">
            <v>10</v>
          </cell>
        </row>
        <row r="184">
          <cell r="A184" t="str">
            <v>E07000204</v>
          </cell>
          <cell r="B184" t="str">
            <v>St Edmundsbury</v>
          </cell>
          <cell r="C184" t="str">
            <v>E10000029</v>
          </cell>
          <cell r="D184" t="str">
            <v>Suffolk</v>
          </cell>
          <cell r="E184">
            <v>935</v>
          </cell>
          <cell r="F184">
            <v>0</v>
          </cell>
          <cell r="G184" t="str">
            <v>E12000006</v>
          </cell>
          <cell r="H184" t="str">
            <v>East of England</v>
          </cell>
          <cell r="I184" t="str">
            <v>EE&amp;NELon</v>
          </cell>
          <cell r="J184" t="str">
            <v>East of England &amp; North East London</v>
          </cell>
          <cell r="K184" t="str">
            <v>E92000001</v>
          </cell>
          <cell r="L184" t="str">
            <v>England</v>
          </cell>
          <cell r="M184">
            <v>0</v>
          </cell>
          <cell r="N184">
            <v>7</v>
          </cell>
        </row>
        <row r="185">
          <cell r="A185" t="str">
            <v>E07000243</v>
          </cell>
          <cell r="B185" t="str">
            <v>Stevenage</v>
          </cell>
          <cell r="C185" t="str">
            <v>E10000015</v>
          </cell>
          <cell r="D185" t="str">
            <v>Hertfordshire</v>
          </cell>
          <cell r="E185">
            <v>919</v>
          </cell>
          <cell r="F185">
            <v>0</v>
          </cell>
          <cell r="G185" t="str">
            <v>E12000006</v>
          </cell>
          <cell r="H185" t="str">
            <v>East of England</v>
          </cell>
          <cell r="I185" t="str">
            <v>SC&amp;NWLon</v>
          </cell>
          <cell r="J185" t="str">
            <v>South Central &amp; North West London</v>
          </cell>
          <cell r="K185" t="str">
            <v>E92000001</v>
          </cell>
          <cell r="L185" t="str">
            <v>England</v>
          </cell>
          <cell r="M185">
            <v>0</v>
          </cell>
          <cell r="N185">
            <v>10</v>
          </cell>
        </row>
        <row r="186">
          <cell r="A186" t="str">
            <v>E07000205</v>
          </cell>
          <cell r="B186" t="str">
            <v>Suffolk Coastal</v>
          </cell>
          <cell r="C186" t="str">
            <v>E10000029</v>
          </cell>
          <cell r="D186" t="str">
            <v>Suffolk</v>
          </cell>
          <cell r="E186">
            <v>935</v>
          </cell>
          <cell r="F186">
            <v>0</v>
          </cell>
          <cell r="G186" t="str">
            <v>E12000006</v>
          </cell>
          <cell r="H186" t="str">
            <v>East of England</v>
          </cell>
          <cell r="I186" t="str">
            <v>EE&amp;NELon</v>
          </cell>
          <cell r="J186" t="str">
            <v>East of England &amp; North East London</v>
          </cell>
          <cell r="K186" t="str">
            <v>E92000001</v>
          </cell>
          <cell r="L186" t="str">
            <v>England</v>
          </cell>
          <cell r="M186">
            <v>0</v>
          </cell>
          <cell r="N186">
            <v>7</v>
          </cell>
        </row>
        <row r="187">
          <cell r="A187" t="str">
            <v>E07000076</v>
          </cell>
          <cell r="B187" t="str">
            <v>Tendring</v>
          </cell>
          <cell r="C187" t="str">
            <v>E10000012</v>
          </cell>
          <cell r="D187" t="str">
            <v>Essex</v>
          </cell>
          <cell r="E187">
            <v>881</v>
          </cell>
          <cell r="F187">
            <v>0</v>
          </cell>
          <cell r="G187" t="str">
            <v>E12000006</v>
          </cell>
          <cell r="H187" t="str">
            <v>East of England</v>
          </cell>
          <cell r="I187" t="str">
            <v>EE&amp;NELon</v>
          </cell>
          <cell r="J187" t="str">
            <v>East of England &amp; North East London</v>
          </cell>
          <cell r="K187" t="str">
            <v>E92000001</v>
          </cell>
          <cell r="L187" t="str">
            <v>England</v>
          </cell>
          <cell r="M187">
            <v>0</v>
          </cell>
          <cell r="N187">
            <v>12</v>
          </cell>
        </row>
        <row r="188">
          <cell r="A188" t="str">
            <v>E07000102</v>
          </cell>
          <cell r="B188" t="str">
            <v>Three Rivers</v>
          </cell>
          <cell r="C188" t="str">
            <v>E10000015</v>
          </cell>
          <cell r="D188" t="str">
            <v>Hertfordshire</v>
          </cell>
          <cell r="E188">
            <v>919</v>
          </cell>
          <cell r="F188">
            <v>0</v>
          </cell>
          <cell r="G188" t="str">
            <v>E12000006</v>
          </cell>
          <cell r="H188" t="str">
            <v>East of England</v>
          </cell>
          <cell r="I188" t="str">
            <v>SC&amp;NWLon</v>
          </cell>
          <cell r="J188" t="str">
            <v>South Central &amp; North West London</v>
          </cell>
          <cell r="K188" t="str">
            <v>E92000001</v>
          </cell>
          <cell r="L188" t="str">
            <v>England</v>
          </cell>
          <cell r="M188">
            <v>0</v>
          </cell>
          <cell r="N188">
            <v>10</v>
          </cell>
        </row>
        <row r="189">
          <cell r="A189" t="str">
            <v>E06000034</v>
          </cell>
          <cell r="B189" t="str">
            <v>Thurrock</v>
          </cell>
          <cell r="C189" t="str">
            <v>E06000034</v>
          </cell>
          <cell r="D189" t="str">
            <v>Thurrock</v>
          </cell>
          <cell r="E189">
            <v>883</v>
          </cell>
          <cell r="F189">
            <v>1</v>
          </cell>
          <cell r="G189" t="str">
            <v>E12000006</v>
          </cell>
          <cell r="H189" t="str">
            <v>East of England</v>
          </cell>
          <cell r="I189" t="str">
            <v>EE&amp;NELon</v>
          </cell>
          <cell r="J189" t="str">
            <v>East of England &amp; North East London</v>
          </cell>
          <cell r="K189" t="str">
            <v>E92000001</v>
          </cell>
          <cell r="L189" t="str">
            <v>England</v>
          </cell>
          <cell r="M189">
            <v>0</v>
          </cell>
          <cell r="N189">
            <v>1</v>
          </cell>
        </row>
        <row r="190">
          <cell r="A190" t="str">
            <v>E07000077</v>
          </cell>
          <cell r="B190" t="str">
            <v>Uttlesford</v>
          </cell>
          <cell r="C190" t="str">
            <v>E10000012</v>
          </cell>
          <cell r="D190" t="str">
            <v>Essex</v>
          </cell>
          <cell r="E190">
            <v>881</v>
          </cell>
          <cell r="F190">
            <v>0</v>
          </cell>
          <cell r="G190" t="str">
            <v>E12000006</v>
          </cell>
          <cell r="H190" t="str">
            <v>East of England</v>
          </cell>
          <cell r="I190" t="str">
            <v>EE&amp;NELon</v>
          </cell>
          <cell r="J190" t="str">
            <v>East of England &amp; North East London</v>
          </cell>
          <cell r="K190" t="str">
            <v>E92000001</v>
          </cell>
          <cell r="L190" t="str">
            <v>England</v>
          </cell>
          <cell r="M190">
            <v>0</v>
          </cell>
          <cell r="N190">
            <v>12</v>
          </cell>
        </row>
        <row r="191">
          <cell r="A191" t="str">
            <v>E07000103</v>
          </cell>
          <cell r="B191" t="str">
            <v>Watford</v>
          </cell>
          <cell r="C191" t="str">
            <v>E10000015</v>
          </cell>
          <cell r="D191" t="str">
            <v>Hertfordshire</v>
          </cell>
          <cell r="E191">
            <v>919</v>
          </cell>
          <cell r="F191">
            <v>0</v>
          </cell>
          <cell r="G191" t="str">
            <v>E12000006</v>
          </cell>
          <cell r="H191" t="str">
            <v>East of England</v>
          </cell>
          <cell r="I191" t="str">
            <v>SC&amp;NWLon</v>
          </cell>
          <cell r="J191" t="str">
            <v>South Central &amp; North West London</v>
          </cell>
          <cell r="K191" t="str">
            <v>E92000001</v>
          </cell>
          <cell r="L191" t="str">
            <v>England</v>
          </cell>
          <cell r="M191">
            <v>0</v>
          </cell>
          <cell r="N191">
            <v>10</v>
          </cell>
        </row>
        <row r="192">
          <cell r="A192" t="str">
            <v>E07000206</v>
          </cell>
          <cell r="B192" t="str">
            <v>Waveney</v>
          </cell>
          <cell r="C192" t="str">
            <v>E10000029</v>
          </cell>
          <cell r="D192" t="str">
            <v>Suffolk</v>
          </cell>
          <cell r="E192">
            <v>935</v>
          </cell>
          <cell r="F192">
            <v>0</v>
          </cell>
          <cell r="G192" t="str">
            <v>E12000006</v>
          </cell>
          <cell r="H192" t="str">
            <v>East of England</v>
          </cell>
          <cell r="I192" t="str">
            <v>EE&amp;NELon</v>
          </cell>
          <cell r="J192" t="str">
            <v>East of England &amp; North East London</v>
          </cell>
          <cell r="K192" t="str">
            <v>E92000001</v>
          </cell>
          <cell r="L192" t="str">
            <v>England</v>
          </cell>
          <cell r="M192">
            <v>0</v>
          </cell>
          <cell r="N192">
            <v>7</v>
          </cell>
        </row>
        <row r="193">
          <cell r="A193" t="str">
            <v>E07000241</v>
          </cell>
          <cell r="B193" t="str">
            <v>Welwyn Hatfield</v>
          </cell>
          <cell r="C193" t="str">
            <v>E10000015</v>
          </cell>
          <cell r="D193" t="str">
            <v>Hertfordshire</v>
          </cell>
          <cell r="E193">
            <v>919</v>
          </cell>
          <cell r="F193">
            <v>0</v>
          </cell>
          <cell r="G193" t="str">
            <v>E12000006</v>
          </cell>
          <cell r="H193" t="str">
            <v>East of England</v>
          </cell>
          <cell r="I193" t="str">
            <v>SC&amp;NWLon</v>
          </cell>
          <cell r="J193" t="str">
            <v>South Central &amp; North West London</v>
          </cell>
          <cell r="K193" t="str">
            <v>E92000001</v>
          </cell>
          <cell r="L193" t="str">
            <v>England</v>
          </cell>
          <cell r="M193">
            <v>0</v>
          </cell>
          <cell r="N193">
            <v>10</v>
          </cell>
        </row>
        <row r="194">
          <cell r="A194" t="str">
            <v>E09000002</v>
          </cell>
          <cell r="B194" t="str">
            <v>Barking and Dagenham</v>
          </cell>
          <cell r="C194" t="str">
            <v>E09000002</v>
          </cell>
          <cell r="D194" t="str">
            <v>Barking and Dagenham</v>
          </cell>
          <cell r="E194">
            <v>301</v>
          </cell>
          <cell r="F194">
            <v>1</v>
          </cell>
          <cell r="G194" t="str">
            <v>E12000007</v>
          </cell>
          <cell r="H194" t="str">
            <v>London</v>
          </cell>
          <cell r="I194" t="str">
            <v>EE&amp;NELon</v>
          </cell>
          <cell r="J194" t="str">
            <v>East of England &amp; North East London</v>
          </cell>
          <cell r="K194" t="str">
            <v>E92000001</v>
          </cell>
          <cell r="L194" t="str">
            <v>England</v>
          </cell>
          <cell r="M194">
            <v>0</v>
          </cell>
          <cell r="N194">
            <v>1</v>
          </cell>
        </row>
        <row r="195">
          <cell r="A195" t="str">
            <v>E09000003</v>
          </cell>
          <cell r="B195" t="str">
            <v>Barnet</v>
          </cell>
          <cell r="C195" t="str">
            <v>E09000003</v>
          </cell>
          <cell r="D195" t="str">
            <v>Barnet</v>
          </cell>
          <cell r="E195">
            <v>302</v>
          </cell>
          <cell r="F195">
            <v>1</v>
          </cell>
          <cell r="G195" t="str">
            <v>E12000007</v>
          </cell>
          <cell r="H195" t="str">
            <v>London</v>
          </cell>
          <cell r="I195" t="str">
            <v>SC&amp;NWLon</v>
          </cell>
          <cell r="J195" t="str">
            <v>South Central &amp; North West London</v>
          </cell>
          <cell r="K195" t="str">
            <v>E92000001</v>
          </cell>
          <cell r="L195" t="str">
            <v>England</v>
          </cell>
          <cell r="M195">
            <v>0</v>
          </cell>
          <cell r="N195">
            <v>1</v>
          </cell>
        </row>
        <row r="196">
          <cell r="A196" t="str">
            <v>E09000004</v>
          </cell>
          <cell r="B196" t="str">
            <v>Bexley</v>
          </cell>
          <cell r="C196" t="str">
            <v>E09000004</v>
          </cell>
          <cell r="D196" t="str">
            <v>Bexley</v>
          </cell>
          <cell r="E196">
            <v>303</v>
          </cell>
          <cell r="F196">
            <v>1</v>
          </cell>
          <cell r="G196" t="str">
            <v>E12000007</v>
          </cell>
          <cell r="H196" t="str">
            <v>London</v>
          </cell>
          <cell r="I196" t="str">
            <v>SE&amp;SLon</v>
          </cell>
          <cell r="J196" t="str">
            <v>South East &amp; South London</v>
          </cell>
          <cell r="K196" t="str">
            <v>E92000001</v>
          </cell>
          <cell r="L196" t="str">
            <v>England</v>
          </cell>
          <cell r="M196">
            <v>0</v>
          </cell>
          <cell r="N196">
            <v>1</v>
          </cell>
        </row>
        <row r="197">
          <cell r="A197" t="str">
            <v>E09000005</v>
          </cell>
          <cell r="B197" t="str">
            <v>Brent</v>
          </cell>
          <cell r="C197" t="str">
            <v>E09000005</v>
          </cell>
          <cell r="D197" t="str">
            <v>Brent</v>
          </cell>
          <cell r="E197">
            <v>304</v>
          </cell>
          <cell r="F197">
            <v>1</v>
          </cell>
          <cell r="G197" t="str">
            <v>E12000007</v>
          </cell>
          <cell r="H197" t="str">
            <v>London</v>
          </cell>
          <cell r="I197" t="str">
            <v>SC&amp;NWLon</v>
          </cell>
          <cell r="J197" t="str">
            <v>South Central &amp; North West London</v>
          </cell>
          <cell r="K197" t="str">
            <v>E92000001</v>
          </cell>
          <cell r="L197" t="str">
            <v>England</v>
          </cell>
          <cell r="M197">
            <v>0</v>
          </cell>
          <cell r="N197">
            <v>1</v>
          </cell>
        </row>
        <row r="198">
          <cell r="A198" t="str">
            <v>E09000006</v>
          </cell>
          <cell r="B198" t="str">
            <v>Bromley</v>
          </cell>
          <cell r="C198" t="str">
            <v>E09000006</v>
          </cell>
          <cell r="D198" t="str">
            <v>Bromley</v>
          </cell>
          <cell r="E198">
            <v>305</v>
          </cell>
          <cell r="F198">
            <v>1</v>
          </cell>
          <cell r="G198" t="str">
            <v>E12000007</v>
          </cell>
          <cell r="H198" t="str">
            <v>London</v>
          </cell>
          <cell r="I198" t="str">
            <v>SE&amp;SLon</v>
          </cell>
          <cell r="J198" t="str">
            <v>South East &amp; South London</v>
          </cell>
          <cell r="K198" t="str">
            <v>E92000001</v>
          </cell>
          <cell r="L198" t="str">
            <v>England</v>
          </cell>
          <cell r="M198">
            <v>0</v>
          </cell>
          <cell r="N198">
            <v>1</v>
          </cell>
        </row>
        <row r="199">
          <cell r="A199" t="str">
            <v>E09000007</v>
          </cell>
          <cell r="B199" t="str">
            <v>Camden</v>
          </cell>
          <cell r="C199" t="str">
            <v>E09000007</v>
          </cell>
          <cell r="D199" t="str">
            <v>Camden</v>
          </cell>
          <cell r="E199">
            <v>202</v>
          </cell>
          <cell r="F199">
            <v>1</v>
          </cell>
          <cell r="G199" t="str">
            <v>E12000007</v>
          </cell>
          <cell r="H199" t="str">
            <v>London</v>
          </cell>
          <cell r="I199" t="str">
            <v>SC&amp;NWLon</v>
          </cell>
          <cell r="J199" t="str">
            <v>South Central &amp; North West London</v>
          </cell>
          <cell r="K199" t="str">
            <v>E92000001</v>
          </cell>
          <cell r="L199" t="str">
            <v>England</v>
          </cell>
          <cell r="M199">
            <v>0</v>
          </cell>
          <cell r="N199">
            <v>1</v>
          </cell>
        </row>
        <row r="200">
          <cell r="A200" t="str">
            <v>E09000001</v>
          </cell>
          <cell r="B200" t="str">
            <v>City of London</v>
          </cell>
          <cell r="C200" t="str">
            <v>E09000001</v>
          </cell>
          <cell r="D200" t="str">
            <v>City of London</v>
          </cell>
          <cell r="E200">
            <v>201</v>
          </cell>
          <cell r="F200">
            <v>1</v>
          </cell>
          <cell r="G200" t="str">
            <v>E12000007</v>
          </cell>
          <cell r="H200" t="str">
            <v>London</v>
          </cell>
          <cell r="I200" t="str">
            <v>SC&amp;NWLon</v>
          </cell>
          <cell r="J200" t="str">
            <v>South Central &amp; North West London</v>
          </cell>
          <cell r="K200" t="str">
            <v>E92000001</v>
          </cell>
          <cell r="L200" t="str">
            <v>England</v>
          </cell>
          <cell r="M200">
            <v>0</v>
          </cell>
          <cell r="N200">
            <v>1</v>
          </cell>
        </row>
        <row r="201">
          <cell r="A201" t="str">
            <v>E09000008</v>
          </cell>
          <cell r="B201" t="str">
            <v>Croydon</v>
          </cell>
          <cell r="C201" t="str">
            <v>E09000008</v>
          </cell>
          <cell r="D201" t="str">
            <v>Croydon</v>
          </cell>
          <cell r="E201">
            <v>306</v>
          </cell>
          <cell r="F201">
            <v>1</v>
          </cell>
          <cell r="G201" t="str">
            <v>E12000007</v>
          </cell>
          <cell r="H201" t="str">
            <v>London</v>
          </cell>
          <cell r="I201" t="str">
            <v>SE&amp;SLon</v>
          </cell>
          <cell r="J201" t="str">
            <v>South East &amp; South London</v>
          </cell>
          <cell r="K201" t="str">
            <v>E92000001</v>
          </cell>
          <cell r="L201" t="str">
            <v>England</v>
          </cell>
          <cell r="M201">
            <v>0</v>
          </cell>
          <cell r="N201">
            <v>1</v>
          </cell>
        </row>
        <row r="202">
          <cell r="A202" t="str">
            <v>E09000009</v>
          </cell>
          <cell r="B202" t="str">
            <v>Ealing</v>
          </cell>
          <cell r="C202" t="str">
            <v>E09000009</v>
          </cell>
          <cell r="D202" t="str">
            <v>Ealing</v>
          </cell>
          <cell r="E202">
            <v>307</v>
          </cell>
          <cell r="F202">
            <v>1</v>
          </cell>
          <cell r="G202" t="str">
            <v>E12000007</v>
          </cell>
          <cell r="H202" t="str">
            <v>London</v>
          </cell>
          <cell r="I202" t="str">
            <v>SC&amp;NWLon</v>
          </cell>
          <cell r="J202" t="str">
            <v>South Central &amp; North West London</v>
          </cell>
          <cell r="K202" t="str">
            <v>E92000001</v>
          </cell>
          <cell r="L202" t="str">
            <v>England</v>
          </cell>
          <cell r="M202">
            <v>0</v>
          </cell>
          <cell r="N202">
            <v>1</v>
          </cell>
        </row>
        <row r="203">
          <cell r="A203" t="str">
            <v>E09000010</v>
          </cell>
          <cell r="B203" t="str">
            <v>Enfield</v>
          </cell>
          <cell r="C203" t="str">
            <v>E09000010</v>
          </cell>
          <cell r="D203" t="str">
            <v>Enfield</v>
          </cell>
          <cell r="E203">
            <v>308</v>
          </cell>
          <cell r="F203">
            <v>1</v>
          </cell>
          <cell r="G203" t="str">
            <v>E12000007</v>
          </cell>
          <cell r="H203" t="str">
            <v>London</v>
          </cell>
          <cell r="I203" t="str">
            <v>SC&amp;NWLon</v>
          </cell>
          <cell r="J203" t="str">
            <v>South Central &amp; North West London</v>
          </cell>
          <cell r="K203" t="str">
            <v>E92000001</v>
          </cell>
          <cell r="L203" t="str">
            <v>England</v>
          </cell>
          <cell r="M203">
            <v>0</v>
          </cell>
          <cell r="N203">
            <v>1</v>
          </cell>
        </row>
        <row r="204">
          <cell r="A204" t="str">
            <v>E09000011</v>
          </cell>
          <cell r="B204" t="str">
            <v>Greenwich</v>
          </cell>
          <cell r="C204" t="str">
            <v>E09000011</v>
          </cell>
          <cell r="D204" t="str">
            <v>Greenwich</v>
          </cell>
          <cell r="E204">
            <v>203</v>
          </cell>
          <cell r="F204">
            <v>1</v>
          </cell>
          <cell r="G204" t="str">
            <v>E12000007</v>
          </cell>
          <cell r="H204" t="str">
            <v>London</v>
          </cell>
          <cell r="I204" t="str">
            <v>SE&amp;SLon</v>
          </cell>
          <cell r="J204" t="str">
            <v>South East &amp; South London</v>
          </cell>
          <cell r="K204" t="str">
            <v>E92000001</v>
          </cell>
          <cell r="L204" t="str">
            <v>England</v>
          </cell>
          <cell r="M204">
            <v>0</v>
          </cell>
          <cell r="N204">
            <v>1</v>
          </cell>
        </row>
        <row r="205">
          <cell r="A205" t="str">
            <v>E09000012</v>
          </cell>
          <cell r="B205" t="str">
            <v>Hackney</v>
          </cell>
          <cell r="C205" t="str">
            <v>E09000012</v>
          </cell>
          <cell r="D205" t="str">
            <v>Hackney</v>
          </cell>
          <cell r="E205">
            <v>204</v>
          </cell>
          <cell r="F205">
            <v>1</v>
          </cell>
          <cell r="G205" t="str">
            <v>E12000007</v>
          </cell>
          <cell r="H205" t="str">
            <v>London</v>
          </cell>
          <cell r="I205" t="str">
            <v>EE&amp;NELon</v>
          </cell>
          <cell r="J205" t="str">
            <v>East of England &amp; North East London</v>
          </cell>
          <cell r="K205" t="str">
            <v>E92000001</v>
          </cell>
          <cell r="L205" t="str">
            <v>England</v>
          </cell>
          <cell r="M205">
            <v>0</v>
          </cell>
          <cell r="N205">
            <v>1</v>
          </cell>
        </row>
        <row r="206">
          <cell r="A206" t="str">
            <v>E09000013</v>
          </cell>
          <cell r="B206" t="str">
            <v>Hammersmith and Fulham</v>
          </cell>
          <cell r="C206" t="str">
            <v>E09000013</v>
          </cell>
          <cell r="D206" t="str">
            <v>Hammersmith and Fulham</v>
          </cell>
          <cell r="E206">
            <v>205</v>
          </cell>
          <cell r="F206">
            <v>1</v>
          </cell>
          <cell r="G206" t="str">
            <v>E12000007</v>
          </cell>
          <cell r="H206" t="str">
            <v>London</v>
          </cell>
          <cell r="I206" t="str">
            <v>SC&amp;NWLon</v>
          </cell>
          <cell r="J206" t="str">
            <v>South Central &amp; North West London</v>
          </cell>
          <cell r="K206" t="str">
            <v>E92000001</v>
          </cell>
          <cell r="L206" t="str">
            <v>England</v>
          </cell>
          <cell r="M206">
            <v>0</v>
          </cell>
          <cell r="N206">
            <v>1</v>
          </cell>
        </row>
        <row r="207">
          <cell r="A207" t="str">
            <v>E09000014</v>
          </cell>
          <cell r="B207" t="str">
            <v>Haringey</v>
          </cell>
          <cell r="C207" t="str">
            <v>E09000014</v>
          </cell>
          <cell r="D207" t="str">
            <v>Haringey</v>
          </cell>
          <cell r="E207">
            <v>309</v>
          </cell>
          <cell r="F207">
            <v>1</v>
          </cell>
          <cell r="G207" t="str">
            <v>E12000007</v>
          </cell>
          <cell r="H207" t="str">
            <v>London</v>
          </cell>
          <cell r="I207" t="str">
            <v>EE&amp;NELon</v>
          </cell>
          <cell r="J207" t="str">
            <v>East of England &amp; North East London</v>
          </cell>
          <cell r="K207" t="str">
            <v>E92000001</v>
          </cell>
          <cell r="L207" t="str">
            <v>England</v>
          </cell>
          <cell r="M207">
            <v>0</v>
          </cell>
          <cell r="N207">
            <v>1</v>
          </cell>
        </row>
        <row r="208">
          <cell r="A208" t="str">
            <v>E09000015</v>
          </cell>
          <cell r="B208" t="str">
            <v>Harrow</v>
          </cell>
          <cell r="C208" t="str">
            <v>E09000015</v>
          </cell>
          <cell r="D208" t="str">
            <v>Harrow</v>
          </cell>
          <cell r="E208">
            <v>310</v>
          </cell>
          <cell r="F208">
            <v>1</v>
          </cell>
          <cell r="G208" t="str">
            <v>E12000007</v>
          </cell>
          <cell r="H208" t="str">
            <v>London</v>
          </cell>
          <cell r="I208" t="str">
            <v>SC&amp;NWLon</v>
          </cell>
          <cell r="J208" t="str">
            <v>South Central &amp; North West London</v>
          </cell>
          <cell r="K208" t="str">
            <v>E92000001</v>
          </cell>
          <cell r="L208" t="str">
            <v>England</v>
          </cell>
          <cell r="M208">
            <v>0</v>
          </cell>
          <cell r="N208">
            <v>1</v>
          </cell>
        </row>
        <row r="209">
          <cell r="A209" t="str">
            <v>E09000016</v>
          </cell>
          <cell r="B209" t="str">
            <v>Havering</v>
          </cell>
          <cell r="C209" t="str">
            <v>E09000016</v>
          </cell>
          <cell r="D209" t="str">
            <v>Havering</v>
          </cell>
          <cell r="E209">
            <v>311</v>
          </cell>
          <cell r="F209">
            <v>1</v>
          </cell>
          <cell r="G209" t="str">
            <v>E12000007</v>
          </cell>
          <cell r="H209" t="str">
            <v>London</v>
          </cell>
          <cell r="I209" t="str">
            <v>EE&amp;NELon</v>
          </cell>
          <cell r="J209" t="str">
            <v>East of England &amp; North East London</v>
          </cell>
          <cell r="K209" t="str">
            <v>E92000001</v>
          </cell>
          <cell r="L209" t="str">
            <v>England</v>
          </cell>
          <cell r="M209">
            <v>0</v>
          </cell>
          <cell r="N209">
            <v>1</v>
          </cell>
        </row>
        <row r="210">
          <cell r="A210" t="str">
            <v>E09000017</v>
          </cell>
          <cell r="B210" t="str">
            <v>Hillingdon</v>
          </cell>
          <cell r="C210" t="str">
            <v>E09000017</v>
          </cell>
          <cell r="D210" t="str">
            <v>Hillingdon</v>
          </cell>
          <cell r="E210">
            <v>312</v>
          </cell>
          <cell r="F210">
            <v>1</v>
          </cell>
          <cell r="G210" t="str">
            <v>E12000007</v>
          </cell>
          <cell r="H210" t="str">
            <v>London</v>
          </cell>
          <cell r="I210" t="str">
            <v>SC&amp;NWLon</v>
          </cell>
          <cell r="J210" t="str">
            <v>South Central &amp; North West London</v>
          </cell>
          <cell r="K210" t="str">
            <v>E92000001</v>
          </cell>
          <cell r="L210" t="str">
            <v>England</v>
          </cell>
          <cell r="M210">
            <v>0</v>
          </cell>
          <cell r="N210">
            <v>1</v>
          </cell>
        </row>
        <row r="211">
          <cell r="A211" t="str">
            <v>E09000018</v>
          </cell>
          <cell r="B211" t="str">
            <v>Hounslow</v>
          </cell>
          <cell r="C211" t="str">
            <v>E09000018</v>
          </cell>
          <cell r="D211" t="str">
            <v>Hounslow</v>
          </cell>
          <cell r="E211">
            <v>313</v>
          </cell>
          <cell r="F211">
            <v>1</v>
          </cell>
          <cell r="G211" t="str">
            <v>E12000007</v>
          </cell>
          <cell r="H211" t="str">
            <v>London</v>
          </cell>
          <cell r="I211" t="str">
            <v>SC&amp;NWLon</v>
          </cell>
          <cell r="J211" t="str">
            <v>South Central &amp; North West London</v>
          </cell>
          <cell r="K211" t="str">
            <v>E92000001</v>
          </cell>
          <cell r="L211" t="str">
            <v>England</v>
          </cell>
          <cell r="M211">
            <v>0</v>
          </cell>
          <cell r="N211">
            <v>1</v>
          </cell>
        </row>
        <row r="212">
          <cell r="A212" t="str">
            <v>E09000019</v>
          </cell>
          <cell r="B212" t="str">
            <v>Islington</v>
          </cell>
          <cell r="C212" t="str">
            <v>E09000019</v>
          </cell>
          <cell r="D212" t="str">
            <v>Islington</v>
          </cell>
          <cell r="E212">
            <v>206</v>
          </cell>
          <cell r="F212">
            <v>1</v>
          </cell>
          <cell r="G212" t="str">
            <v>E12000007</v>
          </cell>
          <cell r="H212" t="str">
            <v>London</v>
          </cell>
          <cell r="I212" t="str">
            <v>SC&amp;NWLon</v>
          </cell>
          <cell r="J212" t="str">
            <v>South Central &amp; North West London</v>
          </cell>
          <cell r="K212" t="str">
            <v>E92000001</v>
          </cell>
          <cell r="L212" t="str">
            <v>England</v>
          </cell>
          <cell r="M212">
            <v>0</v>
          </cell>
          <cell r="N212">
            <v>1</v>
          </cell>
        </row>
        <row r="213">
          <cell r="A213" t="str">
            <v>E09000020</v>
          </cell>
          <cell r="B213" t="str">
            <v>Kensington and Chelsea</v>
          </cell>
          <cell r="C213" t="str">
            <v>E09000020</v>
          </cell>
          <cell r="D213" t="str">
            <v>Kensington and Chelsea</v>
          </cell>
          <cell r="E213">
            <v>207</v>
          </cell>
          <cell r="F213">
            <v>1</v>
          </cell>
          <cell r="G213" t="str">
            <v>E12000007</v>
          </cell>
          <cell r="H213" t="str">
            <v>London</v>
          </cell>
          <cell r="I213" t="str">
            <v>SC&amp;NWLon</v>
          </cell>
          <cell r="J213" t="str">
            <v>South Central &amp; North West London</v>
          </cell>
          <cell r="K213" t="str">
            <v>E92000001</v>
          </cell>
          <cell r="L213" t="str">
            <v>England</v>
          </cell>
          <cell r="M213">
            <v>0</v>
          </cell>
          <cell r="N213">
            <v>1</v>
          </cell>
        </row>
        <row r="214">
          <cell r="A214" t="str">
            <v>E09000021</v>
          </cell>
          <cell r="B214" t="str">
            <v>Kingston upon Thames</v>
          </cell>
          <cell r="C214" t="str">
            <v>E09000021</v>
          </cell>
          <cell r="D214" t="str">
            <v>Kingston upon Thames</v>
          </cell>
          <cell r="E214">
            <v>314</v>
          </cell>
          <cell r="F214">
            <v>1</v>
          </cell>
          <cell r="G214" t="str">
            <v>E12000007</v>
          </cell>
          <cell r="H214" t="str">
            <v>London</v>
          </cell>
          <cell r="I214" t="str">
            <v>SE&amp;SLon</v>
          </cell>
          <cell r="J214" t="str">
            <v>South East &amp; South London</v>
          </cell>
          <cell r="K214" t="str">
            <v>E92000001</v>
          </cell>
          <cell r="L214" t="str">
            <v>England</v>
          </cell>
          <cell r="M214">
            <v>0</v>
          </cell>
          <cell r="N214">
            <v>1</v>
          </cell>
        </row>
        <row r="215">
          <cell r="A215" t="str">
            <v>E09000022</v>
          </cell>
          <cell r="B215" t="str">
            <v>Lambeth</v>
          </cell>
          <cell r="C215" t="str">
            <v>E09000022</v>
          </cell>
          <cell r="D215" t="str">
            <v>Lambeth</v>
          </cell>
          <cell r="E215">
            <v>208</v>
          </cell>
          <cell r="F215">
            <v>1</v>
          </cell>
          <cell r="G215" t="str">
            <v>E12000007</v>
          </cell>
          <cell r="H215" t="str">
            <v>London</v>
          </cell>
          <cell r="I215" t="str">
            <v>SE&amp;SLon</v>
          </cell>
          <cell r="J215" t="str">
            <v>South East &amp; South London</v>
          </cell>
          <cell r="K215" t="str">
            <v>E92000001</v>
          </cell>
          <cell r="L215" t="str">
            <v>England</v>
          </cell>
          <cell r="M215">
            <v>0</v>
          </cell>
          <cell r="N215">
            <v>1</v>
          </cell>
        </row>
        <row r="216">
          <cell r="A216" t="str">
            <v>E09000023</v>
          </cell>
          <cell r="B216" t="str">
            <v>Lewisham</v>
          </cell>
          <cell r="C216" t="str">
            <v>E09000023</v>
          </cell>
          <cell r="D216" t="str">
            <v>Lewisham</v>
          </cell>
          <cell r="E216">
            <v>209</v>
          </cell>
          <cell r="F216">
            <v>1</v>
          </cell>
          <cell r="G216" t="str">
            <v>E12000007</v>
          </cell>
          <cell r="H216" t="str">
            <v>London</v>
          </cell>
          <cell r="I216" t="str">
            <v>SE&amp;SLon</v>
          </cell>
          <cell r="J216" t="str">
            <v>South East &amp; South London</v>
          </cell>
          <cell r="K216" t="str">
            <v>E92000001</v>
          </cell>
          <cell r="L216" t="str">
            <v>England</v>
          </cell>
          <cell r="M216">
            <v>0</v>
          </cell>
          <cell r="N216">
            <v>1</v>
          </cell>
        </row>
        <row r="217">
          <cell r="A217" t="str">
            <v>E09000024</v>
          </cell>
          <cell r="B217" t="str">
            <v>Merton</v>
          </cell>
          <cell r="C217" t="str">
            <v>E09000024</v>
          </cell>
          <cell r="D217" t="str">
            <v>Merton</v>
          </cell>
          <cell r="E217">
            <v>315</v>
          </cell>
          <cell r="F217">
            <v>1</v>
          </cell>
          <cell r="G217" t="str">
            <v>E12000007</v>
          </cell>
          <cell r="H217" t="str">
            <v>London</v>
          </cell>
          <cell r="I217" t="str">
            <v>SE&amp;SLon</v>
          </cell>
          <cell r="J217" t="str">
            <v>South East &amp; South London</v>
          </cell>
          <cell r="K217" t="str">
            <v>E92000001</v>
          </cell>
          <cell r="L217" t="str">
            <v>England</v>
          </cell>
          <cell r="M217">
            <v>0</v>
          </cell>
          <cell r="N217">
            <v>1</v>
          </cell>
        </row>
        <row r="218">
          <cell r="A218" t="str">
            <v>E09000025</v>
          </cell>
          <cell r="B218" t="str">
            <v>Newham</v>
          </cell>
          <cell r="C218" t="str">
            <v>E09000025</v>
          </cell>
          <cell r="D218" t="str">
            <v>Newham</v>
          </cell>
          <cell r="E218">
            <v>316</v>
          </cell>
          <cell r="F218">
            <v>1</v>
          </cell>
          <cell r="G218" t="str">
            <v>E12000007</v>
          </cell>
          <cell r="H218" t="str">
            <v>London</v>
          </cell>
          <cell r="I218" t="str">
            <v>EE&amp;NELon</v>
          </cell>
          <cell r="J218" t="str">
            <v>East of England &amp; North East London</v>
          </cell>
          <cell r="K218" t="str">
            <v>E92000001</v>
          </cell>
          <cell r="L218" t="str">
            <v>England</v>
          </cell>
          <cell r="M218">
            <v>0</v>
          </cell>
          <cell r="N218">
            <v>1</v>
          </cell>
        </row>
        <row r="219">
          <cell r="A219" t="str">
            <v>E09000026</v>
          </cell>
          <cell r="B219" t="str">
            <v>Redbridge</v>
          </cell>
          <cell r="C219" t="str">
            <v>E09000026</v>
          </cell>
          <cell r="D219" t="str">
            <v>Redbridge</v>
          </cell>
          <cell r="E219">
            <v>317</v>
          </cell>
          <cell r="F219">
            <v>1</v>
          </cell>
          <cell r="G219" t="str">
            <v>E12000007</v>
          </cell>
          <cell r="H219" t="str">
            <v>London</v>
          </cell>
          <cell r="I219" t="str">
            <v>EE&amp;NELon</v>
          </cell>
          <cell r="J219" t="str">
            <v>East of England &amp; North East London</v>
          </cell>
          <cell r="K219" t="str">
            <v>E92000001</v>
          </cell>
          <cell r="L219" t="str">
            <v>England</v>
          </cell>
          <cell r="M219">
            <v>0</v>
          </cell>
          <cell r="N219">
            <v>1</v>
          </cell>
        </row>
        <row r="220">
          <cell r="A220" t="str">
            <v>E09000027</v>
          </cell>
          <cell r="B220" t="str">
            <v>Richmond upon Thames</v>
          </cell>
          <cell r="C220" t="str">
            <v>E09000027</v>
          </cell>
          <cell r="D220" t="str">
            <v>Richmond upon Thames</v>
          </cell>
          <cell r="E220">
            <v>318</v>
          </cell>
          <cell r="F220">
            <v>1</v>
          </cell>
          <cell r="G220" t="str">
            <v>E12000007</v>
          </cell>
          <cell r="H220" t="str">
            <v>London</v>
          </cell>
          <cell r="I220" t="str">
            <v>SE&amp;SLon</v>
          </cell>
          <cell r="J220" t="str">
            <v>South East &amp; South London</v>
          </cell>
          <cell r="K220" t="str">
            <v>E92000001</v>
          </cell>
          <cell r="L220" t="str">
            <v>England</v>
          </cell>
          <cell r="M220">
            <v>0</v>
          </cell>
          <cell r="N220">
            <v>1</v>
          </cell>
        </row>
        <row r="221">
          <cell r="A221" t="str">
            <v>E09000028</v>
          </cell>
          <cell r="B221" t="str">
            <v>Southwark</v>
          </cell>
          <cell r="C221" t="str">
            <v>E09000028</v>
          </cell>
          <cell r="D221" t="str">
            <v>Southwark</v>
          </cell>
          <cell r="E221">
            <v>210</v>
          </cell>
          <cell r="F221">
            <v>1</v>
          </cell>
          <cell r="G221" t="str">
            <v>E12000007</v>
          </cell>
          <cell r="H221" t="str">
            <v>London</v>
          </cell>
          <cell r="I221" t="str">
            <v>SE&amp;SLon</v>
          </cell>
          <cell r="J221" t="str">
            <v>South East &amp; South London</v>
          </cell>
          <cell r="K221" t="str">
            <v>E92000001</v>
          </cell>
          <cell r="L221" t="str">
            <v>England</v>
          </cell>
          <cell r="M221">
            <v>0</v>
          </cell>
          <cell r="N221">
            <v>1</v>
          </cell>
        </row>
        <row r="222">
          <cell r="A222" t="str">
            <v>E09000029</v>
          </cell>
          <cell r="B222" t="str">
            <v>Sutton</v>
          </cell>
          <cell r="C222" t="str">
            <v>E09000029</v>
          </cell>
          <cell r="D222" t="str">
            <v>Sutton</v>
          </cell>
          <cell r="E222">
            <v>319</v>
          </cell>
          <cell r="F222">
            <v>1</v>
          </cell>
          <cell r="G222" t="str">
            <v>E12000007</v>
          </cell>
          <cell r="H222" t="str">
            <v>London</v>
          </cell>
          <cell r="I222" t="str">
            <v>SE&amp;SLon</v>
          </cell>
          <cell r="J222" t="str">
            <v>South East &amp; South London</v>
          </cell>
          <cell r="K222" t="str">
            <v>E92000001</v>
          </cell>
          <cell r="L222" t="str">
            <v>England</v>
          </cell>
          <cell r="M222">
            <v>0</v>
          </cell>
          <cell r="N222">
            <v>1</v>
          </cell>
        </row>
        <row r="223">
          <cell r="A223" t="str">
            <v>E09000030</v>
          </cell>
          <cell r="B223" t="str">
            <v>Tower Hamlets</v>
          </cell>
          <cell r="C223" t="str">
            <v>E09000030</v>
          </cell>
          <cell r="D223" t="str">
            <v>Tower Hamlets</v>
          </cell>
          <cell r="E223">
            <v>211</v>
          </cell>
          <cell r="F223">
            <v>1</v>
          </cell>
          <cell r="G223" t="str">
            <v>E12000007</v>
          </cell>
          <cell r="H223" t="str">
            <v>London</v>
          </cell>
          <cell r="I223" t="str">
            <v>EE&amp;NELon</v>
          </cell>
          <cell r="J223" t="str">
            <v>East of England &amp; North East London</v>
          </cell>
          <cell r="K223" t="str">
            <v>E92000001</v>
          </cell>
          <cell r="L223" t="str">
            <v>England</v>
          </cell>
          <cell r="M223">
            <v>0</v>
          </cell>
          <cell r="N223">
            <v>1</v>
          </cell>
        </row>
        <row r="224">
          <cell r="A224" t="str">
            <v>E09000031</v>
          </cell>
          <cell r="B224" t="str">
            <v>Waltham Forest</v>
          </cell>
          <cell r="C224" t="str">
            <v>E09000031</v>
          </cell>
          <cell r="D224" t="str">
            <v>Waltham Forest</v>
          </cell>
          <cell r="E224">
            <v>320</v>
          </cell>
          <cell r="F224">
            <v>1</v>
          </cell>
          <cell r="G224" t="str">
            <v>E12000007</v>
          </cell>
          <cell r="H224" t="str">
            <v>London</v>
          </cell>
          <cell r="I224" t="str">
            <v>EE&amp;NELon</v>
          </cell>
          <cell r="J224" t="str">
            <v>East of England &amp; North East London</v>
          </cell>
          <cell r="K224" t="str">
            <v>E92000001</v>
          </cell>
          <cell r="L224" t="str">
            <v>England</v>
          </cell>
          <cell r="M224">
            <v>0</v>
          </cell>
          <cell r="N224">
            <v>1</v>
          </cell>
        </row>
        <row r="225">
          <cell r="A225" t="str">
            <v>E09000032</v>
          </cell>
          <cell r="B225" t="str">
            <v>Wandsworth</v>
          </cell>
          <cell r="C225" t="str">
            <v>E09000032</v>
          </cell>
          <cell r="D225" t="str">
            <v>Wandsworth</v>
          </cell>
          <cell r="E225">
            <v>212</v>
          </cell>
          <cell r="F225">
            <v>1</v>
          </cell>
          <cell r="G225" t="str">
            <v>E12000007</v>
          </cell>
          <cell r="H225" t="str">
            <v>London</v>
          </cell>
          <cell r="I225" t="str">
            <v>SE&amp;SLon</v>
          </cell>
          <cell r="J225" t="str">
            <v>South East &amp; South London</v>
          </cell>
          <cell r="K225" t="str">
            <v>E92000001</v>
          </cell>
          <cell r="L225" t="str">
            <v>England</v>
          </cell>
          <cell r="M225">
            <v>0</v>
          </cell>
          <cell r="N225">
            <v>1</v>
          </cell>
        </row>
        <row r="226">
          <cell r="A226" t="str">
            <v>E09000033</v>
          </cell>
          <cell r="B226" t="str">
            <v>Westminster</v>
          </cell>
          <cell r="C226" t="str">
            <v>E09000033</v>
          </cell>
          <cell r="D226" t="str">
            <v>Westminster</v>
          </cell>
          <cell r="E226">
            <v>213</v>
          </cell>
          <cell r="F226">
            <v>1</v>
          </cell>
          <cell r="G226" t="str">
            <v>E12000007</v>
          </cell>
          <cell r="H226" t="str">
            <v>London</v>
          </cell>
          <cell r="I226" t="str">
            <v>SC&amp;NWLon</v>
          </cell>
          <cell r="J226" t="str">
            <v>South Central &amp; North West London</v>
          </cell>
          <cell r="K226" t="str">
            <v>E92000001</v>
          </cell>
          <cell r="L226" t="str">
            <v>England</v>
          </cell>
          <cell r="M226">
            <v>0</v>
          </cell>
          <cell r="N226">
            <v>1</v>
          </cell>
        </row>
        <row r="227">
          <cell r="A227" t="str">
            <v>E07000223</v>
          </cell>
          <cell r="B227" t="str">
            <v>Adur</v>
          </cell>
          <cell r="C227" t="str">
            <v>E10000032</v>
          </cell>
          <cell r="D227" t="str">
            <v>West Sussex</v>
          </cell>
          <cell r="E227">
            <v>938</v>
          </cell>
          <cell r="F227">
            <v>0</v>
          </cell>
          <cell r="G227" t="str">
            <v>E12000008</v>
          </cell>
          <cell r="H227" t="str">
            <v>South East</v>
          </cell>
          <cell r="I227" t="str">
            <v>SE&amp;SLon</v>
          </cell>
          <cell r="J227" t="str">
            <v>South East &amp; South London</v>
          </cell>
          <cell r="K227" t="str">
            <v>E92000001</v>
          </cell>
          <cell r="L227" t="str">
            <v>England</v>
          </cell>
          <cell r="M227">
            <v>0</v>
          </cell>
          <cell r="N227">
            <v>7</v>
          </cell>
        </row>
        <row r="228">
          <cell r="A228" t="str">
            <v>E07000224</v>
          </cell>
          <cell r="B228" t="str">
            <v>Arun</v>
          </cell>
          <cell r="C228" t="str">
            <v>E10000032</v>
          </cell>
          <cell r="D228" t="str">
            <v>West Sussex</v>
          </cell>
          <cell r="E228">
            <v>938</v>
          </cell>
          <cell r="F228">
            <v>0</v>
          </cell>
          <cell r="G228" t="str">
            <v>E12000008</v>
          </cell>
          <cell r="H228" t="str">
            <v>South East</v>
          </cell>
          <cell r="I228" t="str">
            <v>SE&amp;SLon</v>
          </cell>
          <cell r="J228" t="str">
            <v>South East &amp; South London</v>
          </cell>
          <cell r="K228" t="str">
            <v>E92000001</v>
          </cell>
          <cell r="L228" t="str">
            <v>England</v>
          </cell>
          <cell r="M228">
            <v>0</v>
          </cell>
          <cell r="N228">
            <v>7</v>
          </cell>
        </row>
        <row r="229">
          <cell r="A229" t="str">
            <v>E07000105</v>
          </cell>
          <cell r="B229" t="str">
            <v>Ashford</v>
          </cell>
          <cell r="C229" t="str">
            <v>E10000016</v>
          </cell>
          <cell r="D229" t="str">
            <v>Kent</v>
          </cell>
          <cell r="E229">
            <v>886</v>
          </cell>
          <cell r="F229">
            <v>0</v>
          </cell>
          <cell r="G229" t="str">
            <v>E12000008</v>
          </cell>
          <cell r="H229" t="str">
            <v>South East</v>
          </cell>
          <cell r="I229" t="str">
            <v>SE&amp;SLon</v>
          </cell>
          <cell r="J229" t="str">
            <v>South East &amp; South London</v>
          </cell>
          <cell r="K229" t="str">
            <v>E92000001</v>
          </cell>
          <cell r="L229" t="str">
            <v>England</v>
          </cell>
          <cell r="M229">
            <v>0</v>
          </cell>
          <cell r="N229">
            <v>12</v>
          </cell>
        </row>
        <row r="230">
          <cell r="A230" t="str">
            <v>E07000004</v>
          </cell>
          <cell r="B230" t="str">
            <v>Aylesbury Vale</v>
          </cell>
          <cell r="C230" t="str">
            <v>E10000002</v>
          </cell>
          <cell r="D230" t="str">
            <v>Buckinghamshire</v>
          </cell>
          <cell r="E230">
            <v>825</v>
          </cell>
          <cell r="F230">
            <v>0</v>
          </cell>
          <cell r="G230" t="str">
            <v>E12000008</v>
          </cell>
          <cell r="H230" t="str">
            <v>South East</v>
          </cell>
          <cell r="I230" t="str">
            <v>SC&amp;NWLon</v>
          </cell>
          <cell r="J230" t="str">
            <v>South Central &amp; North West London</v>
          </cell>
          <cell r="K230" t="str">
            <v>E92000001</v>
          </cell>
          <cell r="L230" t="str">
            <v>England</v>
          </cell>
          <cell r="M230">
            <v>0</v>
          </cell>
          <cell r="N230">
            <v>4</v>
          </cell>
        </row>
        <row r="231">
          <cell r="A231" t="str">
            <v>E07000084</v>
          </cell>
          <cell r="B231" t="str">
            <v>Basingstoke and Deane</v>
          </cell>
          <cell r="C231" t="str">
            <v>E10000014</v>
          </cell>
          <cell r="D231" t="str">
            <v>Hampshire</v>
          </cell>
          <cell r="E231">
            <v>850</v>
          </cell>
          <cell r="F231">
            <v>0</v>
          </cell>
          <cell r="G231" t="str">
            <v>E12000008</v>
          </cell>
          <cell r="H231" t="str">
            <v>South East</v>
          </cell>
          <cell r="I231" t="str">
            <v>SE&amp;SLon</v>
          </cell>
          <cell r="J231" t="str">
            <v>South East &amp; South London</v>
          </cell>
          <cell r="K231" t="str">
            <v>E92000001</v>
          </cell>
          <cell r="L231" t="str">
            <v>England</v>
          </cell>
          <cell r="M231">
            <v>0</v>
          </cell>
          <cell r="N231">
            <v>11</v>
          </cell>
        </row>
        <row r="232">
          <cell r="A232" t="str">
            <v>E06000036</v>
          </cell>
          <cell r="B232" t="str">
            <v>Bracknell Forest</v>
          </cell>
          <cell r="C232" t="str">
            <v>E06000036</v>
          </cell>
          <cell r="D232" t="str">
            <v>Bracknell Forest</v>
          </cell>
          <cell r="E232">
            <v>867</v>
          </cell>
          <cell r="F232">
            <v>1</v>
          </cell>
          <cell r="G232" t="str">
            <v>E12000008</v>
          </cell>
          <cell r="H232" t="str">
            <v>South East</v>
          </cell>
          <cell r="I232" t="str">
            <v>SC&amp;NWLon</v>
          </cell>
          <cell r="J232" t="str">
            <v>South Central &amp; North West London</v>
          </cell>
          <cell r="K232" t="str">
            <v>E92000001</v>
          </cell>
          <cell r="L232" t="str">
            <v>England</v>
          </cell>
          <cell r="M232">
            <v>0</v>
          </cell>
          <cell r="N232">
            <v>1</v>
          </cell>
        </row>
        <row r="233">
          <cell r="A233" t="str">
            <v>E06000043</v>
          </cell>
          <cell r="B233" t="str">
            <v>Brighton and Hove</v>
          </cell>
          <cell r="C233" t="str">
            <v>E06000043</v>
          </cell>
          <cell r="D233" t="str">
            <v>Brighton and Hove</v>
          </cell>
          <cell r="E233">
            <v>846</v>
          </cell>
          <cell r="F233">
            <v>1</v>
          </cell>
          <cell r="G233" t="str">
            <v>E12000008</v>
          </cell>
          <cell r="H233" t="str">
            <v>South East</v>
          </cell>
          <cell r="I233" t="str">
            <v>SE&amp;SLon</v>
          </cell>
          <cell r="J233" t="str">
            <v>South East &amp; South London</v>
          </cell>
          <cell r="K233" t="str">
            <v>E92000001</v>
          </cell>
          <cell r="L233" t="str">
            <v>England</v>
          </cell>
          <cell r="M233">
            <v>0</v>
          </cell>
          <cell r="N233">
            <v>1</v>
          </cell>
        </row>
        <row r="234">
          <cell r="A234" t="str">
            <v>E07000106</v>
          </cell>
          <cell r="B234" t="str">
            <v>Canterbury</v>
          </cell>
          <cell r="C234" t="str">
            <v>E10000016</v>
          </cell>
          <cell r="D234" t="str">
            <v>Kent</v>
          </cell>
          <cell r="E234">
            <v>886</v>
          </cell>
          <cell r="F234">
            <v>0</v>
          </cell>
          <cell r="G234" t="str">
            <v>E12000008</v>
          </cell>
          <cell r="H234" t="str">
            <v>South East</v>
          </cell>
          <cell r="I234" t="str">
            <v>SE&amp;SLon</v>
          </cell>
          <cell r="J234" t="str">
            <v>South East &amp; South London</v>
          </cell>
          <cell r="K234" t="str">
            <v>E92000001</v>
          </cell>
          <cell r="L234" t="str">
            <v>England</v>
          </cell>
          <cell r="M234">
            <v>0</v>
          </cell>
          <cell r="N234">
            <v>12</v>
          </cell>
        </row>
        <row r="235">
          <cell r="A235" t="str">
            <v>E07000177</v>
          </cell>
          <cell r="B235" t="str">
            <v>Cherwell</v>
          </cell>
          <cell r="C235" t="str">
            <v>E10000025</v>
          </cell>
          <cell r="D235" t="str">
            <v>Oxfordshire</v>
          </cell>
          <cell r="E235">
            <v>931</v>
          </cell>
          <cell r="F235">
            <v>0</v>
          </cell>
          <cell r="G235" t="str">
            <v>E12000008</v>
          </cell>
          <cell r="H235" t="str">
            <v>South East</v>
          </cell>
          <cell r="I235" t="str">
            <v>SC&amp;NWLon</v>
          </cell>
          <cell r="J235" t="str">
            <v>South Central &amp; North West London</v>
          </cell>
          <cell r="K235" t="str">
            <v>E92000001</v>
          </cell>
          <cell r="L235" t="str">
            <v>England</v>
          </cell>
          <cell r="M235">
            <v>0</v>
          </cell>
          <cell r="N235">
            <v>5</v>
          </cell>
        </row>
        <row r="236">
          <cell r="A236" t="str">
            <v>E07000225</v>
          </cell>
          <cell r="B236" t="str">
            <v>Chichester</v>
          </cell>
          <cell r="C236" t="str">
            <v>E10000032</v>
          </cell>
          <cell r="D236" t="str">
            <v>West Sussex</v>
          </cell>
          <cell r="E236">
            <v>938</v>
          </cell>
          <cell r="F236">
            <v>0</v>
          </cell>
          <cell r="G236" t="str">
            <v>E12000008</v>
          </cell>
          <cell r="H236" t="str">
            <v>South East</v>
          </cell>
          <cell r="I236" t="str">
            <v>SE&amp;SLon</v>
          </cell>
          <cell r="J236" t="str">
            <v>South East &amp; South London</v>
          </cell>
          <cell r="K236" t="str">
            <v>E92000001</v>
          </cell>
          <cell r="L236" t="str">
            <v>England</v>
          </cell>
          <cell r="M236">
            <v>0</v>
          </cell>
          <cell r="N236">
            <v>7</v>
          </cell>
        </row>
        <row r="237">
          <cell r="A237" t="str">
            <v>E07000005</v>
          </cell>
          <cell r="B237" t="str">
            <v>Chiltern</v>
          </cell>
          <cell r="C237" t="str">
            <v>E10000002</v>
          </cell>
          <cell r="D237" t="str">
            <v>Buckinghamshire</v>
          </cell>
          <cell r="E237">
            <v>825</v>
          </cell>
          <cell r="F237">
            <v>0</v>
          </cell>
          <cell r="G237" t="str">
            <v>E12000008</v>
          </cell>
          <cell r="H237" t="str">
            <v>South East</v>
          </cell>
          <cell r="I237" t="str">
            <v>SC&amp;NWLon</v>
          </cell>
          <cell r="J237" t="str">
            <v>South Central &amp; North West London</v>
          </cell>
          <cell r="K237" t="str">
            <v>E92000001</v>
          </cell>
          <cell r="L237" t="str">
            <v>England</v>
          </cell>
          <cell r="M237">
            <v>0</v>
          </cell>
          <cell r="N237">
            <v>4</v>
          </cell>
        </row>
        <row r="238">
          <cell r="A238" t="str">
            <v>E07000226</v>
          </cell>
          <cell r="B238" t="str">
            <v>Crawley</v>
          </cell>
          <cell r="C238" t="str">
            <v>E10000032</v>
          </cell>
          <cell r="D238" t="str">
            <v>West Sussex</v>
          </cell>
          <cell r="E238">
            <v>938</v>
          </cell>
          <cell r="F238">
            <v>0</v>
          </cell>
          <cell r="G238" t="str">
            <v>E12000008</v>
          </cell>
          <cell r="H238" t="str">
            <v>South East</v>
          </cell>
          <cell r="I238" t="str">
            <v>SE&amp;SLon</v>
          </cell>
          <cell r="J238" t="str">
            <v>South East &amp; South London</v>
          </cell>
          <cell r="K238" t="str">
            <v>E92000001</v>
          </cell>
          <cell r="L238" t="str">
            <v>England</v>
          </cell>
          <cell r="M238">
            <v>0</v>
          </cell>
          <cell r="N238">
            <v>7</v>
          </cell>
        </row>
        <row r="239">
          <cell r="A239" t="str">
            <v>E07000107</v>
          </cell>
          <cell r="B239" t="str">
            <v>Dartford</v>
          </cell>
          <cell r="C239" t="str">
            <v>E10000016</v>
          </cell>
          <cell r="D239" t="str">
            <v>Kent</v>
          </cell>
          <cell r="E239">
            <v>886</v>
          </cell>
          <cell r="F239">
            <v>0</v>
          </cell>
          <cell r="G239" t="str">
            <v>E12000008</v>
          </cell>
          <cell r="H239" t="str">
            <v>South East</v>
          </cell>
          <cell r="I239" t="str">
            <v>SE&amp;SLon</v>
          </cell>
          <cell r="J239" t="str">
            <v>South East &amp; South London</v>
          </cell>
          <cell r="K239" t="str">
            <v>E92000001</v>
          </cell>
          <cell r="L239" t="str">
            <v>England</v>
          </cell>
          <cell r="M239">
            <v>0</v>
          </cell>
          <cell r="N239">
            <v>12</v>
          </cell>
        </row>
        <row r="240">
          <cell r="A240" t="str">
            <v>E07000108</v>
          </cell>
          <cell r="B240" t="str">
            <v>Dover</v>
          </cell>
          <cell r="C240" t="str">
            <v>E10000016</v>
          </cell>
          <cell r="D240" t="str">
            <v>Kent</v>
          </cell>
          <cell r="E240">
            <v>886</v>
          </cell>
          <cell r="F240">
            <v>0</v>
          </cell>
          <cell r="G240" t="str">
            <v>E12000008</v>
          </cell>
          <cell r="H240" t="str">
            <v>South East</v>
          </cell>
          <cell r="I240" t="str">
            <v>SE&amp;SLon</v>
          </cell>
          <cell r="J240" t="str">
            <v>South East &amp; South London</v>
          </cell>
          <cell r="K240" t="str">
            <v>E92000001</v>
          </cell>
          <cell r="L240" t="str">
            <v>England</v>
          </cell>
          <cell r="M240">
            <v>0</v>
          </cell>
          <cell r="N240">
            <v>12</v>
          </cell>
        </row>
        <row r="241">
          <cell r="A241" t="str">
            <v>E07000085</v>
          </cell>
          <cell r="B241" t="str">
            <v>East Hampshire</v>
          </cell>
          <cell r="C241" t="str">
            <v>E10000014</v>
          </cell>
          <cell r="D241" t="str">
            <v>Hampshire</v>
          </cell>
          <cell r="E241">
            <v>850</v>
          </cell>
          <cell r="F241">
            <v>0</v>
          </cell>
          <cell r="G241" t="str">
            <v>E12000008</v>
          </cell>
          <cell r="H241" t="str">
            <v>South East</v>
          </cell>
          <cell r="I241" t="str">
            <v>SE&amp;SLon</v>
          </cell>
          <cell r="J241" t="str">
            <v>South East &amp; South London</v>
          </cell>
          <cell r="K241" t="str">
            <v>E92000001</v>
          </cell>
          <cell r="L241" t="str">
            <v>England</v>
          </cell>
          <cell r="M241">
            <v>0</v>
          </cell>
          <cell r="N241">
            <v>11</v>
          </cell>
        </row>
        <row r="242">
          <cell r="A242" t="str">
            <v>E07000061</v>
          </cell>
          <cell r="B242" t="str">
            <v>Eastbourne</v>
          </cell>
          <cell r="C242" t="str">
            <v>E10000011</v>
          </cell>
          <cell r="D242" t="str">
            <v>East Sussex</v>
          </cell>
          <cell r="E242">
            <v>845</v>
          </cell>
          <cell r="F242">
            <v>0</v>
          </cell>
          <cell r="G242" t="str">
            <v>E12000008</v>
          </cell>
          <cell r="H242" t="str">
            <v>South East</v>
          </cell>
          <cell r="I242" t="str">
            <v>SE&amp;SLon</v>
          </cell>
          <cell r="J242" t="str">
            <v>South East &amp; South London</v>
          </cell>
          <cell r="K242" t="str">
            <v>E92000001</v>
          </cell>
          <cell r="L242" t="str">
            <v>England</v>
          </cell>
          <cell r="M242">
            <v>0</v>
          </cell>
          <cell r="N242">
            <v>5</v>
          </cell>
        </row>
        <row r="243">
          <cell r="A243" t="str">
            <v>E07000086</v>
          </cell>
          <cell r="B243" t="str">
            <v>Eastleigh</v>
          </cell>
          <cell r="C243" t="str">
            <v>E10000014</v>
          </cell>
          <cell r="D243" t="str">
            <v>Hampshire</v>
          </cell>
          <cell r="E243">
            <v>850</v>
          </cell>
          <cell r="F243">
            <v>0</v>
          </cell>
          <cell r="G243" t="str">
            <v>E12000008</v>
          </cell>
          <cell r="H243" t="str">
            <v>South East</v>
          </cell>
          <cell r="I243" t="str">
            <v>SE&amp;SLon</v>
          </cell>
          <cell r="J243" t="str">
            <v>South East &amp; South London</v>
          </cell>
          <cell r="K243" t="str">
            <v>E92000001</v>
          </cell>
          <cell r="L243" t="str">
            <v>England</v>
          </cell>
          <cell r="M243">
            <v>0</v>
          </cell>
          <cell r="N243">
            <v>11</v>
          </cell>
        </row>
        <row r="244">
          <cell r="A244" t="str">
            <v>E07000207</v>
          </cell>
          <cell r="B244" t="str">
            <v>Elmbridge</v>
          </cell>
          <cell r="C244" t="str">
            <v>E10000030</v>
          </cell>
          <cell r="D244" t="str">
            <v>Surrey</v>
          </cell>
          <cell r="E244">
            <v>936</v>
          </cell>
          <cell r="F244">
            <v>0</v>
          </cell>
          <cell r="G244" t="str">
            <v>E12000008</v>
          </cell>
          <cell r="H244" t="str">
            <v>South East</v>
          </cell>
          <cell r="I244" t="str">
            <v>SE&amp;SLon</v>
          </cell>
          <cell r="J244" t="str">
            <v>South East &amp; South London</v>
          </cell>
          <cell r="K244" t="str">
            <v>E92000001</v>
          </cell>
          <cell r="L244" t="str">
            <v>England</v>
          </cell>
          <cell r="M244">
            <v>0</v>
          </cell>
          <cell r="N244">
            <v>11</v>
          </cell>
        </row>
        <row r="245">
          <cell r="A245" t="str">
            <v>E07000208</v>
          </cell>
          <cell r="B245" t="str">
            <v>Epsom and Ewell</v>
          </cell>
          <cell r="C245" t="str">
            <v>E10000030</v>
          </cell>
          <cell r="D245" t="str">
            <v>Surrey</v>
          </cell>
          <cell r="E245">
            <v>936</v>
          </cell>
          <cell r="F245">
            <v>0</v>
          </cell>
          <cell r="G245" t="str">
            <v>E12000008</v>
          </cell>
          <cell r="H245" t="str">
            <v>South East</v>
          </cell>
          <cell r="I245" t="str">
            <v>SE&amp;SLon</v>
          </cell>
          <cell r="J245" t="str">
            <v>South East &amp; South London</v>
          </cell>
          <cell r="K245" t="str">
            <v>E92000001</v>
          </cell>
          <cell r="L245" t="str">
            <v>England</v>
          </cell>
          <cell r="M245">
            <v>0</v>
          </cell>
          <cell r="N245">
            <v>11</v>
          </cell>
        </row>
        <row r="246">
          <cell r="A246" t="str">
            <v>E07000087</v>
          </cell>
          <cell r="B246" t="str">
            <v>Fareham</v>
          </cell>
          <cell r="C246" t="str">
            <v>E10000014</v>
          </cell>
          <cell r="D246" t="str">
            <v>Hampshire</v>
          </cell>
          <cell r="E246">
            <v>850</v>
          </cell>
          <cell r="F246">
            <v>0</v>
          </cell>
          <cell r="G246" t="str">
            <v>E12000008</v>
          </cell>
          <cell r="H246" t="str">
            <v>South East</v>
          </cell>
          <cell r="I246" t="str">
            <v>SE&amp;SLon</v>
          </cell>
          <cell r="J246" t="str">
            <v>South East &amp; South London</v>
          </cell>
          <cell r="K246" t="str">
            <v>E92000001</v>
          </cell>
          <cell r="L246" t="str">
            <v>England</v>
          </cell>
          <cell r="M246">
            <v>0</v>
          </cell>
          <cell r="N246">
            <v>11</v>
          </cell>
        </row>
        <row r="247">
          <cell r="A247" t="str">
            <v>E07000088</v>
          </cell>
          <cell r="B247" t="str">
            <v>Gosport</v>
          </cell>
          <cell r="C247" t="str">
            <v>E10000014</v>
          </cell>
          <cell r="D247" t="str">
            <v>Hampshire</v>
          </cell>
          <cell r="E247">
            <v>850</v>
          </cell>
          <cell r="F247">
            <v>0</v>
          </cell>
          <cell r="G247" t="str">
            <v>E12000008</v>
          </cell>
          <cell r="H247" t="str">
            <v>South East</v>
          </cell>
          <cell r="I247" t="str">
            <v>SE&amp;SLon</v>
          </cell>
          <cell r="J247" t="str">
            <v>South East &amp; South London</v>
          </cell>
          <cell r="K247" t="str">
            <v>E92000001</v>
          </cell>
          <cell r="L247" t="str">
            <v>England</v>
          </cell>
          <cell r="M247">
            <v>0</v>
          </cell>
          <cell r="N247">
            <v>11</v>
          </cell>
        </row>
        <row r="248">
          <cell r="A248" t="str">
            <v>E07000109</v>
          </cell>
          <cell r="B248" t="str">
            <v>Gravesham</v>
          </cell>
          <cell r="C248" t="str">
            <v>E10000016</v>
          </cell>
          <cell r="D248" t="str">
            <v>Kent</v>
          </cell>
          <cell r="E248">
            <v>886</v>
          </cell>
          <cell r="F248">
            <v>0</v>
          </cell>
          <cell r="G248" t="str">
            <v>E12000008</v>
          </cell>
          <cell r="H248" t="str">
            <v>South East</v>
          </cell>
          <cell r="I248" t="str">
            <v>SE&amp;SLon</v>
          </cell>
          <cell r="J248" t="str">
            <v>South East &amp; South London</v>
          </cell>
          <cell r="K248" t="str">
            <v>E92000001</v>
          </cell>
          <cell r="L248" t="str">
            <v>England</v>
          </cell>
          <cell r="M248">
            <v>0</v>
          </cell>
          <cell r="N248">
            <v>12</v>
          </cell>
        </row>
        <row r="249">
          <cell r="A249" t="str">
            <v>E07000209</v>
          </cell>
          <cell r="B249" t="str">
            <v>Guildford</v>
          </cell>
          <cell r="C249" t="str">
            <v>E10000030</v>
          </cell>
          <cell r="D249" t="str">
            <v>Surrey</v>
          </cell>
          <cell r="E249">
            <v>936</v>
          </cell>
          <cell r="F249">
            <v>0</v>
          </cell>
          <cell r="G249" t="str">
            <v>E12000008</v>
          </cell>
          <cell r="H249" t="str">
            <v>South East</v>
          </cell>
          <cell r="I249" t="str">
            <v>SE&amp;SLon</v>
          </cell>
          <cell r="J249" t="str">
            <v>South East &amp; South London</v>
          </cell>
          <cell r="K249" t="str">
            <v>E92000001</v>
          </cell>
          <cell r="L249" t="str">
            <v>England</v>
          </cell>
          <cell r="M249">
            <v>0</v>
          </cell>
          <cell r="N249">
            <v>11</v>
          </cell>
        </row>
        <row r="250">
          <cell r="A250" t="str">
            <v>E07000089</v>
          </cell>
          <cell r="B250" t="str">
            <v>Hart</v>
          </cell>
          <cell r="C250" t="str">
            <v>E10000014</v>
          </cell>
          <cell r="D250" t="str">
            <v>Hampshire</v>
          </cell>
          <cell r="E250">
            <v>850</v>
          </cell>
          <cell r="F250">
            <v>0</v>
          </cell>
          <cell r="G250" t="str">
            <v>E12000008</v>
          </cell>
          <cell r="H250" t="str">
            <v>South East</v>
          </cell>
          <cell r="I250" t="str">
            <v>SE&amp;SLon</v>
          </cell>
          <cell r="J250" t="str">
            <v>South East &amp; South London</v>
          </cell>
          <cell r="K250" t="str">
            <v>E92000001</v>
          </cell>
          <cell r="L250" t="str">
            <v>England</v>
          </cell>
          <cell r="M250">
            <v>0</v>
          </cell>
          <cell r="N250">
            <v>11</v>
          </cell>
        </row>
        <row r="251">
          <cell r="A251" t="str">
            <v>E07000090</v>
          </cell>
          <cell r="B251" t="str">
            <v>Havant</v>
          </cell>
          <cell r="C251" t="str">
            <v>E10000014</v>
          </cell>
          <cell r="D251" t="str">
            <v>Hampshire</v>
          </cell>
          <cell r="E251">
            <v>850</v>
          </cell>
          <cell r="F251">
            <v>0</v>
          </cell>
          <cell r="G251" t="str">
            <v>E12000008</v>
          </cell>
          <cell r="H251" t="str">
            <v>South East</v>
          </cell>
          <cell r="I251" t="str">
            <v>SE&amp;SLon</v>
          </cell>
          <cell r="J251" t="str">
            <v>South East &amp; South London</v>
          </cell>
          <cell r="K251" t="str">
            <v>E92000001</v>
          </cell>
          <cell r="L251" t="str">
            <v>England</v>
          </cell>
          <cell r="M251">
            <v>0</v>
          </cell>
          <cell r="N251">
            <v>11</v>
          </cell>
        </row>
        <row r="252">
          <cell r="A252" t="str">
            <v>E07000227</v>
          </cell>
          <cell r="B252" t="str">
            <v>Horsham</v>
          </cell>
          <cell r="C252" t="str">
            <v>E10000032</v>
          </cell>
          <cell r="D252" t="str">
            <v>West Sussex</v>
          </cell>
          <cell r="E252">
            <v>938</v>
          </cell>
          <cell r="F252">
            <v>0</v>
          </cell>
          <cell r="G252" t="str">
            <v>E12000008</v>
          </cell>
          <cell r="H252" t="str">
            <v>South East</v>
          </cell>
          <cell r="I252" t="str">
            <v>SE&amp;SLon</v>
          </cell>
          <cell r="J252" t="str">
            <v>South East &amp; South London</v>
          </cell>
          <cell r="K252" t="str">
            <v>E92000001</v>
          </cell>
          <cell r="L252" t="str">
            <v>England</v>
          </cell>
          <cell r="M252">
            <v>0</v>
          </cell>
          <cell r="N252">
            <v>7</v>
          </cell>
        </row>
        <row r="253">
          <cell r="A253" t="str">
            <v>E06000046</v>
          </cell>
          <cell r="B253" t="str">
            <v>Isle of Wight</v>
          </cell>
          <cell r="C253" t="str">
            <v>E06000046</v>
          </cell>
          <cell r="D253" t="str">
            <v>Isle of Wight</v>
          </cell>
          <cell r="E253">
            <v>921</v>
          </cell>
          <cell r="F253">
            <v>1</v>
          </cell>
          <cell r="G253" t="str">
            <v>E12000008</v>
          </cell>
          <cell r="H253" t="str">
            <v>South East</v>
          </cell>
          <cell r="I253" t="str">
            <v>SE&amp;SLon</v>
          </cell>
          <cell r="J253" t="str">
            <v>South East &amp; South London</v>
          </cell>
          <cell r="K253" t="str">
            <v>E92000001</v>
          </cell>
          <cell r="L253" t="str">
            <v>England</v>
          </cell>
          <cell r="M253">
            <v>0</v>
          </cell>
          <cell r="N253">
            <v>1</v>
          </cell>
        </row>
        <row r="254">
          <cell r="A254" t="str">
            <v>E07000063</v>
          </cell>
          <cell r="B254" t="str">
            <v>Lewes</v>
          </cell>
          <cell r="C254" t="str">
            <v>E10000011</v>
          </cell>
          <cell r="D254" t="str">
            <v>East Sussex</v>
          </cell>
          <cell r="E254">
            <v>845</v>
          </cell>
          <cell r="F254">
            <v>0</v>
          </cell>
          <cell r="G254" t="str">
            <v>E12000008</v>
          </cell>
          <cell r="H254" t="str">
            <v>South East</v>
          </cell>
          <cell r="I254" t="str">
            <v>SE&amp;SLon</v>
          </cell>
          <cell r="J254" t="str">
            <v>South East &amp; South London</v>
          </cell>
          <cell r="K254" t="str">
            <v>E92000001</v>
          </cell>
          <cell r="L254" t="str">
            <v>England</v>
          </cell>
          <cell r="M254">
            <v>0</v>
          </cell>
          <cell r="N254">
            <v>5</v>
          </cell>
        </row>
        <row r="255">
          <cell r="A255" t="str">
            <v>E07000110</v>
          </cell>
          <cell r="B255" t="str">
            <v>Maidstone</v>
          </cell>
          <cell r="C255" t="str">
            <v>E10000016</v>
          </cell>
          <cell r="D255" t="str">
            <v>Kent</v>
          </cell>
          <cell r="E255">
            <v>886</v>
          </cell>
          <cell r="F255">
            <v>0</v>
          </cell>
          <cell r="G255" t="str">
            <v>E12000008</v>
          </cell>
          <cell r="H255" t="str">
            <v>South East</v>
          </cell>
          <cell r="I255" t="str">
            <v>SE&amp;SLon</v>
          </cell>
          <cell r="J255" t="str">
            <v>South East &amp; South London</v>
          </cell>
          <cell r="K255" t="str">
            <v>E92000001</v>
          </cell>
          <cell r="L255" t="str">
            <v>England</v>
          </cell>
          <cell r="M255">
            <v>0</v>
          </cell>
          <cell r="N255">
            <v>12</v>
          </cell>
        </row>
        <row r="256">
          <cell r="A256" t="str">
            <v>E06000035</v>
          </cell>
          <cell r="B256" t="str">
            <v>Medway</v>
          </cell>
          <cell r="C256" t="str">
            <v>E06000035</v>
          </cell>
          <cell r="D256" t="str">
            <v>Medway</v>
          </cell>
          <cell r="E256">
            <v>887</v>
          </cell>
          <cell r="F256">
            <v>1</v>
          </cell>
          <cell r="G256" t="str">
            <v>E12000008</v>
          </cell>
          <cell r="H256" t="str">
            <v>South East</v>
          </cell>
          <cell r="I256" t="str">
            <v>SE&amp;SLon</v>
          </cell>
          <cell r="J256" t="str">
            <v>South East &amp; South London</v>
          </cell>
          <cell r="K256" t="str">
            <v>E92000001</v>
          </cell>
          <cell r="L256" t="str">
            <v>England</v>
          </cell>
          <cell r="M256">
            <v>0</v>
          </cell>
          <cell r="N256">
            <v>1</v>
          </cell>
        </row>
        <row r="257">
          <cell r="A257" t="str">
            <v>E07000228</v>
          </cell>
          <cell r="B257" t="str">
            <v>Mid Sussex</v>
          </cell>
          <cell r="C257" t="str">
            <v>E10000032</v>
          </cell>
          <cell r="D257" t="str">
            <v>West Sussex</v>
          </cell>
          <cell r="E257">
            <v>938</v>
          </cell>
          <cell r="F257">
            <v>0</v>
          </cell>
          <cell r="G257" t="str">
            <v>E12000008</v>
          </cell>
          <cell r="H257" t="str">
            <v>South East</v>
          </cell>
          <cell r="I257" t="str">
            <v>SE&amp;SLon</v>
          </cell>
          <cell r="J257" t="str">
            <v>South East &amp; South London</v>
          </cell>
          <cell r="K257" t="str">
            <v>E92000001</v>
          </cell>
          <cell r="L257" t="str">
            <v>England</v>
          </cell>
          <cell r="M257">
            <v>0</v>
          </cell>
          <cell r="N257">
            <v>7</v>
          </cell>
        </row>
        <row r="258">
          <cell r="A258" t="str">
            <v>E06000042</v>
          </cell>
          <cell r="B258" t="str">
            <v>Milton Keynes</v>
          </cell>
          <cell r="C258" t="str">
            <v>E06000042</v>
          </cell>
          <cell r="D258" t="str">
            <v>Milton Keynes</v>
          </cell>
          <cell r="E258">
            <v>826</v>
          </cell>
          <cell r="F258">
            <v>1</v>
          </cell>
          <cell r="G258" t="str">
            <v>E12000008</v>
          </cell>
          <cell r="H258" t="str">
            <v>South East</v>
          </cell>
          <cell r="I258" t="str">
            <v>SC&amp;NWLon</v>
          </cell>
          <cell r="J258" t="str">
            <v>South Central &amp; North West London</v>
          </cell>
          <cell r="K258" t="str">
            <v>E92000001</v>
          </cell>
          <cell r="L258" t="str">
            <v>England</v>
          </cell>
          <cell r="M258">
            <v>0</v>
          </cell>
          <cell r="N258">
            <v>1</v>
          </cell>
        </row>
        <row r="259">
          <cell r="A259" t="str">
            <v>E07000210</v>
          </cell>
          <cell r="B259" t="str">
            <v>Mole Valley</v>
          </cell>
          <cell r="C259" t="str">
            <v>E10000030</v>
          </cell>
          <cell r="D259" t="str">
            <v>Surrey</v>
          </cell>
          <cell r="E259">
            <v>936</v>
          </cell>
          <cell r="F259">
            <v>0</v>
          </cell>
          <cell r="G259" t="str">
            <v>E12000008</v>
          </cell>
          <cell r="H259" t="str">
            <v>South East</v>
          </cell>
          <cell r="I259" t="str">
            <v>SE&amp;SLon</v>
          </cell>
          <cell r="J259" t="str">
            <v>South East &amp; South London</v>
          </cell>
          <cell r="K259" t="str">
            <v>E92000001</v>
          </cell>
          <cell r="L259" t="str">
            <v>England</v>
          </cell>
          <cell r="M259">
            <v>0</v>
          </cell>
          <cell r="N259">
            <v>11</v>
          </cell>
        </row>
        <row r="260">
          <cell r="A260" t="str">
            <v>E07000091</v>
          </cell>
          <cell r="B260" t="str">
            <v>New Forest</v>
          </cell>
          <cell r="C260" t="str">
            <v>E10000014</v>
          </cell>
          <cell r="D260" t="str">
            <v>Hampshire</v>
          </cell>
          <cell r="E260">
            <v>850</v>
          </cell>
          <cell r="F260">
            <v>0</v>
          </cell>
          <cell r="G260" t="str">
            <v>E12000008</v>
          </cell>
          <cell r="H260" t="str">
            <v>South East</v>
          </cell>
          <cell r="I260" t="str">
            <v>SE&amp;SLon</v>
          </cell>
          <cell r="J260" t="str">
            <v>South East &amp; South London</v>
          </cell>
          <cell r="K260" t="str">
            <v>E92000001</v>
          </cell>
          <cell r="L260" t="str">
            <v>England</v>
          </cell>
          <cell r="M260">
            <v>0</v>
          </cell>
          <cell r="N260">
            <v>11</v>
          </cell>
        </row>
        <row r="261">
          <cell r="A261" t="str">
            <v>E07000178</v>
          </cell>
          <cell r="B261" t="str">
            <v>Oxford</v>
          </cell>
          <cell r="C261" t="str">
            <v>E10000025</v>
          </cell>
          <cell r="D261" t="str">
            <v>Oxfordshire</v>
          </cell>
          <cell r="E261">
            <v>931</v>
          </cell>
          <cell r="F261">
            <v>0</v>
          </cell>
          <cell r="G261" t="str">
            <v>E12000008</v>
          </cell>
          <cell r="H261" t="str">
            <v>South East</v>
          </cell>
          <cell r="I261" t="str">
            <v>SC&amp;NWLon</v>
          </cell>
          <cell r="J261" t="str">
            <v>South Central &amp; North West London</v>
          </cell>
          <cell r="K261" t="str">
            <v>E92000001</v>
          </cell>
          <cell r="L261" t="str">
            <v>England</v>
          </cell>
          <cell r="M261">
            <v>0</v>
          </cell>
          <cell r="N261">
            <v>5</v>
          </cell>
        </row>
        <row r="262">
          <cell r="A262" t="str">
            <v>E06000044</v>
          </cell>
          <cell r="B262" t="str">
            <v>Portsmouth</v>
          </cell>
          <cell r="C262" t="str">
            <v>E06000044</v>
          </cell>
          <cell r="D262" t="str">
            <v>Portsmouth</v>
          </cell>
          <cell r="E262">
            <v>851</v>
          </cell>
          <cell r="F262">
            <v>1</v>
          </cell>
          <cell r="G262" t="str">
            <v>E12000008</v>
          </cell>
          <cell r="H262" t="str">
            <v>South East</v>
          </cell>
          <cell r="I262" t="str">
            <v>SE&amp;SLon</v>
          </cell>
          <cell r="J262" t="str">
            <v>South East &amp; South London</v>
          </cell>
          <cell r="K262" t="str">
            <v>E92000001</v>
          </cell>
          <cell r="L262" t="str">
            <v>England</v>
          </cell>
          <cell r="M262">
            <v>0</v>
          </cell>
          <cell r="N262">
            <v>1</v>
          </cell>
        </row>
        <row r="263">
          <cell r="A263" t="str">
            <v>E06000038</v>
          </cell>
          <cell r="B263" t="str">
            <v>Reading</v>
          </cell>
          <cell r="C263" t="str">
            <v>E06000038</v>
          </cell>
          <cell r="D263" t="str">
            <v>Reading</v>
          </cell>
          <cell r="E263">
            <v>870</v>
          </cell>
          <cell r="F263">
            <v>1</v>
          </cell>
          <cell r="G263" t="str">
            <v>E12000008</v>
          </cell>
          <cell r="H263" t="str">
            <v>South East</v>
          </cell>
          <cell r="I263" t="str">
            <v>SC&amp;NWLon</v>
          </cell>
          <cell r="J263" t="str">
            <v>South Central &amp; North West London</v>
          </cell>
          <cell r="K263" t="str">
            <v>E92000001</v>
          </cell>
          <cell r="L263" t="str">
            <v>England</v>
          </cell>
          <cell r="M263">
            <v>0</v>
          </cell>
          <cell r="N263">
            <v>1</v>
          </cell>
        </row>
        <row r="264">
          <cell r="A264" t="str">
            <v>E07000211</v>
          </cell>
          <cell r="B264" t="str">
            <v>Reigate and Banstead</v>
          </cell>
          <cell r="C264" t="str">
            <v>E10000030</v>
          </cell>
          <cell r="D264" t="str">
            <v>Surrey</v>
          </cell>
          <cell r="E264">
            <v>936</v>
          </cell>
          <cell r="F264">
            <v>0</v>
          </cell>
          <cell r="G264" t="str">
            <v>E12000008</v>
          </cell>
          <cell r="H264" t="str">
            <v>South East</v>
          </cell>
          <cell r="I264" t="str">
            <v>SE&amp;SLon</v>
          </cell>
          <cell r="J264" t="str">
            <v>South East &amp; South London</v>
          </cell>
          <cell r="K264" t="str">
            <v>E92000001</v>
          </cell>
          <cell r="L264" t="str">
            <v>England</v>
          </cell>
          <cell r="M264">
            <v>0</v>
          </cell>
          <cell r="N264">
            <v>11</v>
          </cell>
        </row>
        <row r="265">
          <cell r="A265" t="str">
            <v>E07000064</v>
          </cell>
          <cell r="B265" t="str">
            <v>Rother</v>
          </cell>
          <cell r="C265" t="str">
            <v>E10000011</v>
          </cell>
          <cell r="D265" t="str">
            <v>East Sussex</v>
          </cell>
          <cell r="E265">
            <v>845</v>
          </cell>
          <cell r="F265">
            <v>0</v>
          </cell>
          <cell r="G265" t="str">
            <v>E12000008</v>
          </cell>
          <cell r="H265" t="str">
            <v>South East</v>
          </cell>
          <cell r="I265" t="str">
            <v>SE&amp;SLon</v>
          </cell>
          <cell r="J265" t="str">
            <v>South East &amp; South London</v>
          </cell>
          <cell r="K265" t="str">
            <v>E92000001</v>
          </cell>
          <cell r="L265" t="str">
            <v>England</v>
          </cell>
          <cell r="M265">
            <v>0</v>
          </cell>
          <cell r="N265">
            <v>5</v>
          </cell>
        </row>
        <row r="266">
          <cell r="A266" t="str">
            <v>E07000212</v>
          </cell>
          <cell r="B266" t="str">
            <v>Runnymede</v>
          </cell>
          <cell r="C266" t="str">
            <v>E10000030</v>
          </cell>
          <cell r="D266" t="str">
            <v>Surrey</v>
          </cell>
          <cell r="E266">
            <v>936</v>
          </cell>
          <cell r="F266">
            <v>0</v>
          </cell>
          <cell r="G266" t="str">
            <v>E12000008</v>
          </cell>
          <cell r="H266" t="str">
            <v>South East</v>
          </cell>
          <cell r="I266" t="str">
            <v>SE&amp;SLon</v>
          </cell>
          <cell r="J266" t="str">
            <v>South East &amp; South London</v>
          </cell>
          <cell r="K266" t="str">
            <v>E92000001</v>
          </cell>
          <cell r="L266" t="str">
            <v>England</v>
          </cell>
          <cell r="M266">
            <v>0</v>
          </cell>
          <cell r="N266">
            <v>11</v>
          </cell>
        </row>
        <row r="267">
          <cell r="A267" t="str">
            <v>E07000092</v>
          </cell>
          <cell r="B267" t="str">
            <v>Rushmoor</v>
          </cell>
          <cell r="C267" t="str">
            <v>E10000014</v>
          </cell>
          <cell r="D267" t="str">
            <v>Hampshire</v>
          </cell>
          <cell r="E267">
            <v>850</v>
          </cell>
          <cell r="F267">
            <v>0</v>
          </cell>
          <cell r="G267" t="str">
            <v>E12000008</v>
          </cell>
          <cell r="H267" t="str">
            <v>South East</v>
          </cell>
          <cell r="I267" t="str">
            <v>SE&amp;SLon</v>
          </cell>
          <cell r="J267" t="str">
            <v>South East &amp; South London</v>
          </cell>
          <cell r="K267" t="str">
            <v>E92000001</v>
          </cell>
          <cell r="L267" t="str">
            <v>England</v>
          </cell>
          <cell r="M267">
            <v>0</v>
          </cell>
          <cell r="N267">
            <v>11</v>
          </cell>
        </row>
        <row r="268">
          <cell r="A268" t="str">
            <v>E07000111</v>
          </cell>
          <cell r="B268" t="str">
            <v>Sevenoaks</v>
          </cell>
          <cell r="C268" t="str">
            <v>E10000016</v>
          </cell>
          <cell r="D268" t="str">
            <v>Kent</v>
          </cell>
          <cell r="E268">
            <v>886</v>
          </cell>
          <cell r="F268">
            <v>0</v>
          </cell>
          <cell r="G268" t="str">
            <v>E12000008</v>
          </cell>
          <cell r="H268" t="str">
            <v>South East</v>
          </cell>
          <cell r="I268" t="str">
            <v>SE&amp;SLon</v>
          </cell>
          <cell r="J268" t="str">
            <v>South East &amp; South London</v>
          </cell>
          <cell r="K268" t="str">
            <v>E92000001</v>
          </cell>
          <cell r="L268" t="str">
            <v>England</v>
          </cell>
          <cell r="M268">
            <v>0</v>
          </cell>
          <cell r="N268">
            <v>12</v>
          </cell>
        </row>
        <row r="269">
          <cell r="A269" t="str">
            <v>E07000112</v>
          </cell>
          <cell r="B269" t="str">
            <v>Shepway</v>
          </cell>
          <cell r="C269" t="str">
            <v>E10000016</v>
          </cell>
          <cell r="D269" t="str">
            <v>Kent</v>
          </cell>
          <cell r="E269">
            <v>886</v>
          </cell>
          <cell r="F269">
            <v>0</v>
          </cell>
          <cell r="G269" t="str">
            <v>E12000008</v>
          </cell>
          <cell r="H269" t="str">
            <v>South East</v>
          </cell>
          <cell r="I269" t="str">
            <v>SE&amp;SLon</v>
          </cell>
          <cell r="J269" t="str">
            <v>South East &amp; South London</v>
          </cell>
          <cell r="K269" t="str">
            <v>E92000001</v>
          </cell>
          <cell r="L269" t="str">
            <v>England</v>
          </cell>
          <cell r="M269">
            <v>0</v>
          </cell>
          <cell r="N269">
            <v>12</v>
          </cell>
        </row>
        <row r="270">
          <cell r="A270" t="str">
            <v>E06000039</v>
          </cell>
          <cell r="B270" t="str">
            <v>Slough</v>
          </cell>
          <cell r="C270" t="str">
            <v>E06000039</v>
          </cell>
          <cell r="D270" t="str">
            <v>Slough</v>
          </cell>
          <cell r="E270">
            <v>871</v>
          </cell>
          <cell r="F270">
            <v>1</v>
          </cell>
          <cell r="G270" t="str">
            <v>E12000008</v>
          </cell>
          <cell r="H270" t="str">
            <v>South East</v>
          </cell>
          <cell r="I270" t="str">
            <v>SC&amp;NWLon</v>
          </cell>
          <cell r="J270" t="str">
            <v>South Central &amp; North West London</v>
          </cell>
          <cell r="K270" t="str">
            <v>E92000001</v>
          </cell>
          <cell r="L270" t="str">
            <v>England</v>
          </cell>
          <cell r="M270">
            <v>0</v>
          </cell>
          <cell r="N270">
            <v>1</v>
          </cell>
        </row>
        <row r="271">
          <cell r="A271" t="str">
            <v>E07000006</v>
          </cell>
          <cell r="B271" t="str">
            <v>South Bucks</v>
          </cell>
          <cell r="C271" t="str">
            <v>E10000002</v>
          </cell>
          <cell r="D271" t="str">
            <v>Buckinghamshire</v>
          </cell>
          <cell r="E271">
            <v>825</v>
          </cell>
          <cell r="F271">
            <v>0</v>
          </cell>
          <cell r="G271" t="str">
            <v>E12000008</v>
          </cell>
          <cell r="H271" t="str">
            <v>South East</v>
          </cell>
          <cell r="I271" t="str">
            <v>SC&amp;NWLon</v>
          </cell>
          <cell r="J271" t="str">
            <v>South Central &amp; North West London</v>
          </cell>
          <cell r="K271" t="str">
            <v>E92000001</v>
          </cell>
          <cell r="L271" t="str">
            <v>England</v>
          </cell>
          <cell r="M271">
            <v>0</v>
          </cell>
          <cell r="N271">
            <v>4</v>
          </cell>
        </row>
        <row r="272">
          <cell r="A272" t="str">
            <v>E07000179</v>
          </cell>
          <cell r="B272" t="str">
            <v>South Oxfordshire</v>
          </cell>
          <cell r="C272" t="str">
            <v>E10000025</v>
          </cell>
          <cell r="D272" t="str">
            <v>Oxfordshire</v>
          </cell>
          <cell r="E272">
            <v>931</v>
          </cell>
          <cell r="F272">
            <v>0</v>
          </cell>
          <cell r="G272" t="str">
            <v>E12000008</v>
          </cell>
          <cell r="H272" t="str">
            <v>South East</v>
          </cell>
          <cell r="I272" t="str">
            <v>SC&amp;NWLon</v>
          </cell>
          <cell r="J272" t="str">
            <v>South Central &amp; North West London</v>
          </cell>
          <cell r="K272" t="str">
            <v>E92000001</v>
          </cell>
          <cell r="L272" t="str">
            <v>England</v>
          </cell>
          <cell r="M272">
            <v>0</v>
          </cell>
          <cell r="N272">
            <v>5</v>
          </cell>
        </row>
        <row r="273">
          <cell r="A273" t="str">
            <v>E06000045</v>
          </cell>
          <cell r="B273" t="str">
            <v>Southampton</v>
          </cell>
          <cell r="C273" t="str">
            <v>E06000045</v>
          </cell>
          <cell r="D273" t="str">
            <v>Southampton</v>
          </cell>
          <cell r="E273">
            <v>852</v>
          </cell>
          <cell r="F273">
            <v>1</v>
          </cell>
          <cell r="G273" t="str">
            <v>E12000008</v>
          </cell>
          <cell r="H273" t="str">
            <v>South East</v>
          </cell>
          <cell r="I273" t="str">
            <v>SE&amp;SLon</v>
          </cell>
          <cell r="J273" t="str">
            <v>South East &amp; South London</v>
          </cell>
          <cell r="K273" t="str">
            <v>E92000001</v>
          </cell>
          <cell r="L273" t="str">
            <v>England</v>
          </cell>
          <cell r="M273">
            <v>0</v>
          </cell>
          <cell r="N273">
            <v>1</v>
          </cell>
        </row>
        <row r="274">
          <cell r="A274" t="str">
            <v>E07000213</v>
          </cell>
          <cell r="B274" t="str">
            <v>Spelthorne</v>
          </cell>
          <cell r="C274" t="str">
            <v>E10000030</v>
          </cell>
          <cell r="D274" t="str">
            <v>Surrey</v>
          </cell>
          <cell r="E274">
            <v>936</v>
          </cell>
          <cell r="F274">
            <v>0</v>
          </cell>
          <cell r="G274" t="str">
            <v>E12000008</v>
          </cell>
          <cell r="H274" t="str">
            <v>South East</v>
          </cell>
          <cell r="I274" t="str">
            <v>SE&amp;SLon</v>
          </cell>
          <cell r="J274" t="str">
            <v>South East &amp; South London</v>
          </cell>
          <cell r="K274" t="str">
            <v>E92000001</v>
          </cell>
          <cell r="L274" t="str">
            <v>England</v>
          </cell>
          <cell r="M274">
            <v>0</v>
          </cell>
          <cell r="N274">
            <v>11</v>
          </cell>
        </row>
        <row r="275">
          <cell r="A275" t="str">
            <v>E07000214</v>
          </cell>
          <cell r="B275" t="str">
            <v>Surrey Heath</v>
          </cell>
          <cell r="C275" t="str">
            <v>E10000030</v>
          </cell>
          <cell r="D275" t="str">
            <v>Surrey</v>
          </cell>
          <cell r="E275">
            <v>936</v>
          </cell>
          <cell r="F275">
            <v>0</v>
          </cell>
          <cell r="G275" t="str">
            <v>E12000008</v>
          </cell>
          <cell r="H275" t="str">
            <v>South East</v>
          </cell>
          <cell r="I275" t="str">
            <v>SE&amp;SLon</v>
          </cell>
          <cell r="J275" t="str">
            <v>South East &amp; South London</v>
          </cell>
          <cell r="K275" t="str">
            <v>E92000001</v>
          </cell>
          <cell r="L275" t="str">
            <v>England</v>
          </cell>
          <cell r="M275">
            <v>0</v>
          </cell>
          <cell r="N275">
            <v>11</v>
          </cell>
        </row>
        <row r="276">
          <cell r="A276" t="str">
            <v>E07000113</v>
          </cell>
          <cell r="B276" t="str">
            <v>Swale</v>
          </cell>
          <cell r="C276" t="str">
            <v>E10000016</v>
          </cell>
          <cell r="D276" t="str">
            <v>Kent</v>
          </cell>
          <cell r="E276">
            <v>886</v>
          </cell>
          <cell r="F276">
            <v>0</v>
          </cell>
          <cell r="G276" t="str">
            <v>E12000008</v>
          </cell>
          <cell r="H276" t="str">
            <v>South East</v>
          </cell>
          <cell r="I276" t="str">
            <v>SE&amp;SLon</v>
          </cell>
          <cell r="J276" t="str">
            <v>South East &amp; South London</v>
          </cell>
          <cell r="K276" t="str">
            <v>E92000001</v>
          </cell>
          <cell r="L276" t="str">
            <v>England</v>
          </cell>
          <cell r="M276">
            <v>0</v>
          </cell>
          <cell r="N276">
            <v>12</v>
          </cell>
        </row>
        <row r="277">
          <cell r="A277" t="str">
            <v>E07000215</v>
          </cell>
          <cell r="B277" t="str">
            <v>Tandridge</v>
          </cell>
          <cell r="C277" t="str">
            <v>E10000030</v>
          </cell>
          <cell r="D277" t="str">
            <v>Surrey</v>
          </cell>
          <cell r="E277">
            <v>936</v>
          </cell>
          <cell r="F277">
            <v>0</v>
          </cell>
          <cell r="G277" t="str">
            <v>E12000008</v>
          </cell>
          <cell r="H277" t="str">
            <v>South East</v>
          </cell>
          <cell r="I277" t="str">
            <v>SE&amp;SLon</v>
          </cell>
          <cell r="J277" t="str">
            <v>South East &amp; South London</v>
          </cell>
          <cell r="K277" t="str">
            <v>E92000001</v>
          </cell>
          <cell r="L277" t="str">
            <v>England</v>
          </cell>
          <cell r="M277">
            <v>0</v>
          </cell>
          <cell r="N277">
            <v>11</v>
          </cell>
        </row>
        <row r="278">
          <cell r="A278" t="str">
            <v>E07000093</v>
          </cell>
          <cell r="B278" t="str">
            <v>Test Valley</v>
          </cell>
          <cell r="C278" t="str">
            <v>E10000014</v>
          </cell>
          <cell r="D278" t="str">
            <v>Hampshire</v>
          </cell>
          <cell r="E278">
            <v>850</v>
          </cell>
          <cell r="F278">
            <v>0</v>
          </cell>
          <cell r="G278" t="str">
            <v>E12000008</v>
          </cell>
          <cell r="H278" t="str">
            <v>South East</v>
          </cell>
          <cell r="I278" t="str">
            <v>SE&amp;SLon</v>
          </cell>
          <cell r="J278" t="str">
            <v>South East &amp; South London</v>
          </cell>
          <cell r="K278" t="str">
            <v>E92000001</v>
          </cell>
          <cell r="L278" t="str">
            <v>England</v>
          </cell>
          <cell r="M278">
            <v>0</v>
          </cell>
          <cell r="N278">
            <v>11</v>
          </cell>
        </row>
        <row r="279">
          <cell r="A279" t="str">
            <v>E07000114</v>
          </cell>
          <cell r="B279" t="str">
            <v>Thanet</v>
          </cell>
          <cell r="C279" t="str">
            <v>E10000016</v>
          </cell>
          <cell r="D279" t="str">
            <v>Kent</v>
          </cell>
          <cell r="E279">
            <v>886</v>
          </cell>
          <cell r="F279">
            <v>0</v>
          </cell>
          <cell r="G279" t="str">
            <v>E12000008</v>
          </cell>
          <cell r="H279" t="str">
            <v>South East</v>
          </cell>
          <cell r="I279" t="str">
            <v>SE&amp;SLon</v>
          </cell>
          <cell r="J279" t="str">
            <v>South East &amp; South London</v>
          </cell>
          <cell r="K279" t="str">
            <v>E92000001</v>
          </cell>
          <cell r="L279" t="str">
            <v>England</v>
          </cell>
          <cell r="M279">
            <v>0</v>
          </cell>
          <cell r="N279">
            <v>12</v>
          </cell>
        </row>
        <row r="280">
          <cell r="A280" t="str">
            <v>E07000115</v>
          </cell>
          <cell r="B280" t="str">
            <v>Tonbridge and Malling</v>
          </cell>
          <cell r="C280" t="str">
            <v>E10000016</v>
          </cell>
          <cell r="D280" t="str">
            <v>Kent</v>
          </cell>
          <cell r="E280">
            <v>886</v>
          </cell>
          <cell r="F280">
            <v>0</v>
          </cell>
          <cell r="G280" t="str">
            <v>E12000008</v>
          </cell>
          <cell r="H280" t="str">
            <v>South East</v>
          </cell>
          <cell r="I280" t="str">
            <v>SE&amp;SLon</v>
          </cell>
          <cell r="J280" t="str">
            <v>South East &amp; South London</v>
          </cell>
          <cell r="K280" t="str">
            <v>E92000001</v>
          </cell>
          <cell r="L280" t="str">
            <v>England</v>
          </cell>
          <cell r="M280">
            <v>0</v>
          </cell>
          <cell r="N280">
            <v>12</v>
          </cell>
        </row>
        <row r="281">
          <cell r="A281" t="str">
            <v>E07000116</v>
          </cell>
          <cell r="B281" t="str">
            <v>Tunbridge Wells</v>
          </cell>
          <cell r="C281" t="str">
            <v>E10000016</v>
          </cell>
          <cell r="D281" t="str">
            <v>Kent</v>
          </cell>
          <cell r="E281">
            <v>886</v>
          </cell>
          <cell r="F281">
            <v>0</v>
          </cell>
          <cell r="G281" t="str">
            <v>E12000008</v>
          </cell>
          <cell r="H281" t="str">
            <v>South East</v>
          </cell>
          <cell r="I281" t="str">
            <v>SE&amp;SLon</v>
          </cell>
          <cell r="J281" t="str">
            <v>South East &amp; South London</v>
          </cell>
          <cell r="K281" t="str">
            <v>E92000001</v>
          </cell>
          <cell r="L281" t="str">
            <v>England</v>
          </cell>
          <cell r="M281">
            <v>0</v>
          </cell>
          <cell r="N281">
            <v>12</v>
          </cell>
        </row>
        <row r="282">
          <cell r="A282" t="str">
            <v>E07000180</v>
          </cell>
          <cell r="B282" t="str">
            <v>Vale of White Horse</v>
          </cell>
          <cell r="C282" t="str">
            <v>E10000025</v>
          </cell>
          <cell r="D282" t="str">
            <v>Oxfordshire</v>
          </cell>
          <cell r="E282">
            <v>931</v>
          </cell>
          <cell r="F282">
            <v>0</v>
          </cell>
          <cell r="G282" t="str">
            <v>E12000008</v>
          </cell>
          <cell r="H282" t="str">
            <v>South East</v>
          </cell>
          <cell r="I282" t="str">
            <v>SC&amp;NWLon</v>
          </cell>
          <cell r="J282" t="str">
            <v>South Central &amp; North West London</v>
          </cell>
          <cell r="K282" t="str">
            <v>E92000001</v>
          </cell>
          <cell r="L282" t="str">
            <v>England</v>
          </cell>
          <cell r="M282">
            <v>0</v>
          </cell>
          <cell r="N282">
            <v>5</v>
          </cell>
        </row>
        <row r="283">
          <cell r="A283" t="str">
            <v>E07000216</v>
          </cell>
          <cell r="B283" t="str">
            <v>Waverley</v>
          </cell>
          <cell r="C283" t="str">
            <v>E10000030</v>
          </cell>
          <cell r="D283" t="str">
            <v>Surrey</v>
          </cell>
          <cell r="E283">
            <v>936</v>
          </cell>
          <cell r="F283">
            <v>0</v>
          </cell>
          <cell r="G283" t="str">
            <v>E12000008</v>
          </cell>
          <cell r="H283" t="str">
            <v>South East</v>
          </cell>
          <cell r="I283" t="str">
            <v>SE&amp;SLon</v>
          </cell>
          <cell r="J283" t="str">
            <v>South East &amp; South London</v>
          </cell>
          <cell r="K283" t="str">
            <v>E92000001</v>
          </cell>
          <cell r="L283" t="str">
            <v>England</v>
          </cell>
          <cell r="M283">
            <v>0</v>
          </cell>
          <cell r="N283">
            <v>11</v>
          </cell>
        </row>
        <row r="284">
          <cell r="A284" t="str">
            <v>E07000065</v>
          </cell>
          <cell r="B284" t="str">
            <v>Wealden</v>
          </cell>
          <cell r="C284" t="str">
            <v>E10000011</v>
          </cell>
          <cell r="D284" t="str">
            <v>East Sussex</v>
          </cell>
          <cell r="E284">
            <v>845</v>
          </cell>
          <cell r="F284">
            <v>0</v>
          </cell>
          <cell r="G284" t="str">
            <v>E12000008</v>
          </cell>
          <cell r="H284" t="str">
            <v>South East</v>
          </cell>
          <cell r="I284" t="str">
            <v>SE&amp;SLon</v>
          </cell>
          <cell r="J284" t="str">
            <v>South East &amp; South London</v>
          </cell>
          <cell r="K284" t="str">
            <v>E92000001</v>
          </cell>
          <cell r="L284" t="str">
            <v>England</v>
          </cell>
          <cell r="M284">
            <v>0</v>
          </cell>
          <cell r="N284">
            <v>5</v>
          </cell>
        </row>
        <row r="285">
          <cell r="A285" t="str">
            <v>E06000037</v>
          </cell>
          <cell r="B285" t="str">
            <v>West Berkshire</v>
          </cell>
          <cell r="C285" t="str">
            <v>E06000037</v>
          </cell>
          <cell r="D285" t="str">
            <v>West Berkshire</v>
          </cell>
          <cell r="E285">
            <v>869</v>
          </cell>
          <cell r="F285">
            <v>1</v>
          </cell>
          <cell r="G285" t="str">
            <v>E12000008</v>
          </cell>
          <cell r="H285" t="str">
            <v>South East</v>
          </cell>
          <cell r="I285" t="str">
            <v>SC&amp;NWLon</v>
          </cell>
          <cell r="J285" t="str">
            <v>South Central &amp; North West London</v>
          </cell>
          <cell r="K285" t="str">
            <v>E92000001</v>
          </cell>
          <cell r="L285" t="str">
            <v>England</v>
          </cell>
          <cell r="M285">
            <v>0</v>
          </cell>
          <cell r="N285">
            <v>1</v>
          </cell>
        </row>
        <row r="286">
          <cell r="A286" t="str">
            <v>E07000181</v>
          </cell>
          <cell r="B286" t="str">
            <v>West Oxfordshire</v>
          </cell>
          <cell r="C286" t="str">
            <v>E10000025</v>
          </cell>
          <cell r="D286" t="str">
            <v>Oxfordshire</v>
          </cell>
          <cell r="E286">
            <v>931</v>
          </cell>
          <cell r="F286">
            <v>0</v>
          </cell>
          <cell r="G286" t="str">
            <v>E12000008</v>
          </cell>
          <cell r="H286" t="str">
            <v>South East</v>
          </cell>
          <cell r="I286" t="str">
            <v>SC&amp;NWLon</v>
          </cell>
          <cell r="J286" t="str">
            <v>South Central &amp; North West London</v>
          </cell>
          <cell r="K286" t="str">
            <v>E92000001</v>
          </cell>
          <cell r="L286" t="str">
            <v>England</v>
          </cell>
          <cell r="M286">
            <v>0</v>
          </cell>
          <cell r="N286">
            <v>5</v>
          </cell>
        </row>
        <row r="287">
          <cell r="A287" t="str">
            <v>E07000094</v>
          </cell>
          <cell r="B287" t="str">
            <v>Winchester</v>
          </cell>
          <cell r="C287" t="str">
            <v>E10000014</v>
          </cell>
          <cell r="D287" t="str">
            <v>Hampshire</v>
          </cell>
          <cell r="E287">
            <v>850</v>
          </cell>
          <cell r="F287">
            <v>0</v>
          </cell>
          <cell r="G287" t="str">
            <v>E12000008</v>
          </cell>
          <cell r="H287" t="str">
            <v>South East</v>
          </cell>
          <cell r="I287" t="str">
            <v>SE&amp;SLon</v>
          </cell>
          <cell r="J287" t="str">
            <v>South East &amp; South London</v>
          </cell>
          <cell r="K287" t="str">
            <v>E92000001</v>
          </cell>
          <cell r="L287" t="str">
            <v>England</v>
          </cell>
          <cell r="M287">
            <v>0</v>
          </cell>
          <cell r="N287">
            <v>11</v>
          </cell>
        </row>
        <row r="288">
          <cell r="A288" t="str">
            <v>E06000040</v>
          </cell>
          <cell r="B288" t="str">
            <v>Windsor and Maidenhead</v>
          </cell>
          <cell r="C288" t="str">
            <v>E06000040</v>
          </cell>
          <cell r="D288" t="str">
            <v>Windsor and Maidenhead</v>
          </cell>
          <cell r="E288">
            <v>868</v>
          </cell>
          <cell r="F288">
            <v>1</v>
          </cell>
          <cell r="G288" t="str">
            <v>E12000008</v>
          </cell>
          <cell r="H288" t="str">
            <v>South East</v>
          </cell>
          <cell r="I288" t="str">
            <v>SC&amp;NWLon</v>
          </cell>
          <cell r="J288" t="str">
            <v>South Central &amp; North West London</v>
          </cell>
          <cell r="K288" t="str">
            <v>E92000001</v>
          </cell>
          <cell r="L288" t="str">
            <v>England</v>
          </cell>
          <cell r="M288">
            <v>0</v>
          </cell>
          <cell r="N288">
            <v>1</v>
          </cell>
        </row>
        <row r="289">
          <cell r="A289" t="str">
            <v>E07000217</v>
          </cell>
          <cell r="B289" t="str">
            <v>Woking</v>
          </cell>
          <cell r="C289" t="str">
            <v>E10000030</v>
          </cell>
          <cell r="D289" t="str">
            <v>Surrey</v>
          </cell>
          <cell r="E289">
            <v>936</v>
          </cell>
          <cell r="F289">
            <v>0</v>
          </cell>
          <cell r="G289" t="str">
            <v>E12000008</v>
          </cell>
          <cell r="H289" t="str">
            <v>South East</v>
          </cell>
          <cell r="I289" t="str">
            <v>SE&amp;SLon</v>
          </cell>
          <cell r="J289" t="str">
            <v>South East &amp; South London</v>
          </cell>
          <cell r="K289" t="str">
            <v>E92000001</v>
          </cell>
          <cell r="L289" t="str">
            <v>England</v>
          </cell>
          <cell r="M289">
            <v>0</v>
          </cell>
          <cell r="N289">
            <v>11</v>
          </cell>
        </row>
        <row r="290">
          <cell r="A290" t="str">
            <v>E06000041</v>
          </cell>
          <cell r="B290" t="str">
            <v>Wokingham</v>
          </cell>
          <cell r="C290" t="str">
            <v>E06000041</v>
          </cell>
          <cell r="D290" t="str">
            <v>Wokingham</v>
          </cell>
          <cell r="E290">
            <v>872</v>
          </cell>
          <cell r="F290">
            <v>1</v>
          </cell>
          <cell r="G290" t="str">
            <v>E12000008</v>
          </cell>
          <cell r="H290" t="str">
            <v>South East</v>
          </cell>
          <cell r="I290" t="str">
            <v>SC&amp;NWLon</v>
          </cell>
          <cell r="J290" t="str">
            <v>South Central &amp; North West London</v>
          </cell>
          <cell r="K290" t="str">
            <v>E92000001</v>
          </cell>
          <cell r="L290" t="str">
            <v>England</v>
          </cell>
          <cell r="M290">
            <v>0</v>
          </cell>
          <cell r="N290">
            <v>1</v>
          </cell>
        </row>
        <row r="291">
          <cell r="A291" t="str">
            <v>E07000229</v>
          </cell>
          <cell r="B291" t="str">
            <v>Worthing</v>
          </cell>
          <cell r="C291" t="str">
            <v>E10000032</v>
          </cell>
          <cell r="D291" t="str">
            <v>West Sussex</v>
          </cell>
          <cell r="E291">
            <v>938</v>
          </cell>
          <cell r="F291">
            <v>0</v>
          </cell>
          <cell r="G291" t="str">
            <v>E12000008</v>
          </cell>
          <cell r="H291" t="str">
            <v>South East</v>
          </cell>
          <cell r="I291" t="str">
            <v>SE&amp;SLon</v>
          </cell>
          <cell r="J291" t="str">
            <v>South East &amp; South London</v>
          </cell>
          <cell r="K291" t="str">
            <v>E92000001</v>
          </cell>
          <cell r="L291" t="str">
            <v>England</v>
          </cell>
          <cell r="M291">
            <v>0</v>
          </cell>
          <cell r="N291">
            <v>7</v>
          </cell>
        </row>
        <row r="292">
          <cell r="A292" t="str">
            <v>E07000007</v>
          </cell>
          <cell r="B292" t="str">
            <v>Wycombe</v>
          </cell>
          <cell r="C292" t="str">
            <v>E10000002</v>
          </cell>
          <cell r="D292" t="str">
            <v>Buckinghamshire</v>
          </cell>
          <cell r="E292">
            <v>825</v>
          </cell>
          <cell r="F292">
            <v>0</v>
          </cell>
          <cell r="G292" t="str">
            <v>E12000008</v>
          </cell>
          <cell r="H292" t="str">
            <v>South East</v>
          </cell>
          <cell r="I292" t="str">
            <v>SC&amp;NWLon</v>
          </cell>
          <cell r="J292" t="str">
            <v>South Central &amp; North West London</v>
          </cell>
          <cell r="K292" t="str">
            <v>E92000001</v>
          </cell>
          <cell r="L292" t="str">
            <v>England</v>
          </cell>
          <cell r="M292">
            <v>0</v>
          </cell>
          <cell r="N292">
            <v>4</v>
          </cell>
        </row>
        <row r="293">
          <cell r="A293" t="str">
            <v>E06000022</v>
          </cell>
          <cell r="B293" t="str">
            <v>Bath and North East Somerset</v>
          </cell>
          <cell r="C293" t="str">
            <v>E06000022</v>
          </cell>
          <cell r="D293" t="str">
            <v>Bath and North East Somerset</v>
          </cell>
          <cell r="E293">
            <v>800</v>
          </cell>
          <cell r="F293">
            <v>1</v>
          </cell>
          <cell r="G293" t="str">
            <v>E12000009</v>
          </cell>
          <cell r="H293" t="str">
            <v>South West</v>
          </cell>
          <cell r="I293" t="str">
            <v>SW</v>
          </cell>
          <cell r="J293" t="str">
            <v>South West</v>
          </cell>
          <cell r="K293" t="str">
            <v>E92000001</v>
          </cell>
          <cell r="L293" t="str">
            <v>England</v>
          </cell>
          <cell r="M293">
            <v>0</v>
          </cell>
          <cell r="N293">
            <v>1</v>
          </cell>
        </row>
        <row r="294">
          <cell r="A294" t="str">
            <v>E06000028</v>
          </cell>
          <cell r="B294" t="str">
            <v>Bournemouth</v>
          </cell>
          <cell r="C294" t="str">
            <v>E06000028</v>
          </cell>
          <cell r="D294" t="str">
            <v>Bournemouth</v>
          </cell>
          <cell r="E294">
            <v>837</v>
          </cell>
          <cell r="F294">
            <v>1</v>
          </cell>
          <cell r="G294" t="str">
            <v>E12000009</v>
          </cell>
          <cell r="H294" t="str">
            <v>South West</v>
          </cell>
          <cell r="I294" t="str">
            <v>SW</v>
          </cell>
          <cell r="J294" t="str">
            <v>South West</v>
          </cell>
          <cell r="K294" t="str">
            <v>E92000001</v>
          </cell>
          <cell r="L294" t="str">
            <v>England</v>
          </cell>
          <cell r="M294">
            <v>0</v>
          </cell>
          <cell r="N294">
            <v>1</v>
          </cell>
        </row>
        <row r="295">
          <cell r="A295" t="str">
            <v>E06000023</v>
          </cell>
          <cell r="B295" t="str">
            <v>Bristol, City of</v>
          </cell>
          <cell r="C295" t="str">
            <v>E06000023</v>
          </cell>
          <cell r="D295" t="str">
            <v>Bristol, City of</v>
          </cell>
          <cell r="E295">
            <v>801</v>
          </cell>
          <cell r="F295">
            <v>1</v>
          </cell>
          <cell r="G295" t="str">
            <v>E12000009</v>
          </cell>
          <cell r="H295" t="str">
            <v>South West</v>
          </cell>
          <cell r="I295" t="str">
            <v>SW</v>
          </cell>
          <cell r="J295" t="str">
            <v>South West</v>
          </cell>
          <cell r="K295" t="str">
            <v>E92000001</v>
          </cell>
          <cell r="L295" t="str">
            <v>England</v>
          </cell>
          <cell r="M295">
            <v>0</v>
          </cell>
          <cell r="N295">
            <v>1</v>
          </cell>
        </row>
        <row r="296">
          <cell r="A296" t="str">
            <v>E07000078</v>
          </cell>
          <cell r="B296" t="str">
            <v>Cheltenham</v>
          </cell>
          <cell r="C296" t="str">
            <v>E10000013</v>
          </cell>
          <cell r="D296" t="str">
            <v>Gloucestershire</v>
          </cell>
          <cell r="E296">
            <v>916</v>
          </cell>
          <cell r="F296">
            <v>0</v>
          </cell>
          <cell r="G296" t="str">
            <v>E12000009</v>
          </cell>
          <cell r="H296" t="str">
            <v>South West</v>
          </cell>
          <cell r="I296" t="str">
            <v>SW</v>
          </cell>
          <cell r="J296" t="str">
            <v>South West</v>
          </cell>
          <cell r="K296" t="str">
            <v>E92000001</v>
          </cell>
          <cell r="L296" t="str">
            <v>England</v>
          </cell>
          <cell r="M296">
            <v>0</v>
          </cell>
          <cell r="N296">
            <v>6</v>
          </cell>
        </row>
        <row r="297">
          <cell r="A297" t="str">
            <v>E07000048</v>
          </cell>
          <cell r="B297" t="str">
            <v>Christchurch</v>
          </cell>
          <cell r="C297" t="str">
            <v>E10000009</v>
          </cell>
          <cell r="D297" t="str">
            <v>Dorset</v>
          </cell>
          <cell r="E297">
            <v>835</v>
          </cell>
          <cell r="F297">
            <v>0</v>
          </cell>
          <cell r="G297" t="str">
            <v>E12000009</v>
          </cell>
          <cell r="H297" t="str">
            <v>South West</v>
          </cell>
          <cell r="I297" t="str">
            <v>SW</v>
          </cell>
          <cell r="J297" t="str">
            <v>South West</v>
          </cell>
          <cell r="K297" t="str">
            <v>E92000001</v>
          </cell>
          <cell r="L297" t="str">
            <v>England</v>
          </cell>
          <cell r="M297">
            <v>0</v>
          </cell>
          <cell r="N297">
            <v>6</v>
          </cell>
        </row>
        <row r="298">
          <cell r="A298" t="str">
            <v>E06000052</v>
          </cell>
          <cell r="B298" t="str">
            <v>Cornwall</v>
          </cell>
          <cell r="C298" t="str">
            <v>E06000052</v>
          </cell>
          <cell r="D298" t="str">
            <v>Cornwall</v>
          </cell>
          <cell r="E298">
            <v>908</v>
          </cell>
          <cell r="F298">
            <v>1</v>
          </cell>
          <cell r="G298" t="str">
            <v>E12000009</v>
          </cell>
          <cell r="H298" t="str">
            <v>South West</v>
          </cell>
          <cell r="I298" t="str">
            <v>SW</v>
          </cell>
          <cell r="J298" t="str">
            <v>South West</v>
          </cell>
          <cell r="K298" t="str">
            <v>E92000001</v>
          </cell>
          <cell r="L298" t="str">
            <v>England</v>
          </cell>
          <cell r="M298">
            <v>0</v>
          </cell>
          <cell r="N298">
            <v>1</v>
          </cell>
        </row>
        <row r="299">
          <cell r="A299" t="str">
            <v>E07000079</v>
          </cell>
          <cell r="B299" t="str">
            <v>Cotswold</v>
          </cell>
          <cell r="C299" t="str">
            <v>E10000013</v>
          </cell>
          <cell r="D299" t="str">
            <v>Gloucestershire</v>
          </cell>
          <cell r="E299">
            <v>916</v>
          </cell>
          <cell r="F299">
            <v>0</v>
          </cell>
          <cell r="G299" t="str">
            <v>E12000009</v>
          </cell>
          <cell r="H299" t="str">
            <v>South West</v>
          </cell>
          <cell r="I299" t="str">
            <v>SW</v>
          </cell>
          <cell r="J299" t="str">
            <v>South West</v>
          </cell>
          <cell r="K299" t="str">
            <v>E92000001</v>
          </cell>
          <cell r="L299" t="str">
            <v>England</v>
          </cell>
          <cell r="M299">
            <v>0</v>
          </cell>
          <cell r="N299">
            <v>6</v>
          </cell>
        </row>
        <row r="300">
          <cell r="A300" t="str">
            <v>E07000040</v>
          </cell>
          <cell r="B300" t="str">
            <v>East Devon</v>
          </cell>
          <cell r="C300" t="str">
            <v>E10000008</v>
          </cell>
          <cell r="D300" t="str">
            <v>Devon</v>
          </cell>
          <cell r="E300">
            <v>878</v>
          </cell>
          <cell r="F300">
            <v>0</v>
          </cell>
          <cell r="G300" t="str">
            <v>E12000009</v>
          </cell>
          <cell r="H300" t="str">
            <v>South West</v>
          </cell>
          <cell r="I300" t="str">
            <v>SW</v>
          </cell>
          <cell r="J300" t="str">
            <v>South West</v>
          </cell>
          <cell r="K300" t="str">
            <v>E92000001</v>
          </cell>
          <cell r="L300" t="str">
            <v>England</v>
          </cell>
          <cell r="M300">
            <v>0</v>
          </cell>
          <cell r="N300">
            <v>8</v>
          </cell>
        </row>
        <row r="301">
          <cell r="A301" t="str">
            <v>E07000049</v>
          </cell>
          <cell r="B301" t="str">
            <v>East Dorset</v>
          </cell>
          <cell r="C301" t="str">
            <v>E10000009</v>
          </cell>
          <cell r="D301" t="str">
            <v>Dorset</v>
          </cell>
          <cell r="E301">
            <v>835</v>
          </cell>
          <cell r="F301">
            <v>0</v>
          </cell>
          <cell r="G301" t="str">
            <v>E12000009</v>
          </cell>
          <cell r="H301" t="str">
            <v>South West</v>
          </cell>
          <cell r="I301" t="str">
            <v>SW</v>
          </cell>
          <cell r="J301" t="str">
            <v>South West</v>
          </cell>
          <cell r="K301" t="str">
            <v>E92000001</v>
          </cell>
          <cell r="L301" t="str">
            <v>England</v>
          </cell>
          <cell r="M301">
            <v>0</v>
          </cell>
          <cell r="N301">
            <v>6</v>
          </cell>
        </row>
        <row r="302">
          <cell r="A302" t="str">
            <v>E07000041</v>
          </cell>
          <cell r="B302" t="str">
            <v>Exeter</v>
          </cell>
          <cell r="C302" t="str">
            <v>E10000008</v>
          </cell>
          <cell r="D302" t="str">
            <v>Devon</v>
          </cell>
          <cell r="E302">
            <v>878</v>
          </cell>
          <cell r="F302">
            <v>0</v>
          </cell>
          <cell r="G302" t="str">
            <v>E12000009</v>
          </cell>
          <cell r="H302" t="str">
            <v>South West</v>
          </cell>
          <cell r="I302" t="str">
            <v>SW</v>
          </cell>
          <cell r="J302" t="str">
            <v>South West</v>
          </cell>
          <cell r="K302" t="str">
            <v>E92000001</v>
          </cell>
          <cell r="L302" t="str">
            <v>England</v>
          </cell>
          <cell r="M302">
            <v>0</v>
          </cell>
          <cell r="N302">
            <v>8</v>
          </cell>
        </row>
        <row r="303">
          <cell r="A303" t="str">
            <v>E07000080</v>
          </cell>
          <cell r="B303" t="str">
            <v>Forest of Dean</v>
          </cell>
          <cell r="C303" t="str">
            <v>E10000013</v>
          </cell>
          <cell r="D303" t="str">
            <v>Gloucestershire</v>
          </cell>
          <cell r="E303">
            <v>916</v>
          </cell>
          <cell r="F303">
            <v>0</v>
          </cell>
          <cell r="G303" t="str">
            <v>E12000009</v>
          </cell>
          <cell r="H303" t="str">
            <v>South West</v>
          </cell>
          <cell r="I303" t="str">
            <v>SW</v>
          </cell>
          <cell r="J303" t="str">
            <v>South West</v>
          </cell>
          <cell r="K303" t="str">
            <v>E92000001</v>
          </cell>
          <cell r="L303" t="str">
            <v>England</v>
          </cell>
          <cell r="M303">
            <v>0</v>
          </cell>
          <cell r="N303">
            <v>6</v>
          </cell>
        </row>
        <row r="304">
          <cell r="A304" t="str">
            <v>E07000081</v>
          </cell>
          <cell r="B304" t="str">
            <v>Gloucester</v>
          </cell>
          <cell r="C304" t="str">
            <v>E10000013</v>
          </cell>
          <cell r="D304" t="str">
            <v>Gloucestershire</v>
          </cell>
          <cell r="E304">
            <v>916</v>
          </cell>
          <cell r="F304">
            <v>0</v>
          </cell>
          <cell r="G304" t="str">
            <v>E12000009</v>
          </cell>
          <cell r="H304" t="str">
            <v>South West</v>
          </cell>
          <cell r="I304" t="str">
            <v>SW</v>
          </cell>
          <cell r="J304" t="str">
            <v>South West</v>
          </cell>
          <cell r="K304" t="str">
            <v>E92000001</v>
          </cell>
          <cell r="L304" t="str">
            <v>England</v>
          </cell>
          <cell r="M304">
            <v>0</v>
          </cell>
          <cell r="N304">
            <v>6</v>
          </cell>
        </row>
        <row r="305">
          <cell r="A305" t="str">
            <v>E06000053</v>
          </cell>
          <cell r="B305" t="str">
            <v>Isles of Scilly</v>
          </cell>
          <cell r="C305" t="str">
            <v>E06000053</v>
          </cell>
          <cell r="D305" t="str">
            <v>Isles of Scilly</v>
          </cell>
          <cell r="E305">
            <v>420</v>
          </cell>
          <cell r="F305">
            <v>1</v>
          </cell>
          <cell r="G305" t="str">
            <v>E12000009</v>
          </cell>
          <cell r="H305" t="str">
            <v>South West</v>
          </cell>
          <cell r="I305" t="str">
            <v>SW</v>
          </cell>
          <cell r="J305" t="str">
            <v>South West</v>
          </cell>
          <cell r="K305" t="str">
            <v>E92000001</v>
          </cell>
          <cell r="L305" t="str">
            <v>England</v>
          </cell>
          <cell r="M305">
            <v>0</v>
          </cell>
          <cell r="N305">
            <v>1</v>
          </cell>
        </row>
        <row r="306">
          <cell r="A306" t="str">
            <v>E07000187</v>
          </cell>
          <cell r="B306" t="str">
            <v>Mendip</v>
          </cell>
          <cell r="C306" t="str">
            <v>E10000027</v>
          </cell>
          <cell r="D306" t="str">
            <v>Somerset</v>
          </cell>
          <cell r="E306">
            <v>933</v>
          </cell>
          <cell r="F306">
            <v>0</v>
          </cell>
          <cell r="G306" t="str">
            <v>E12000009</v>
          </cell>
          <cell r="H306" t="str">
            <v>South West</v>
          </cell>
          <cell r="I306" t="str">
            <v>SW</v>
          </cell>
          <cell r="J306" t="str">
            <v>South West</v>
          </cell>
          <cell r="K306" t="str">
            <v>E92000001</v>
          </cell>
          <cell r="L306" t="str">
            <v>England</v>
          </cell>
          <cell r="M306">
            <v>0</v>
          </cell>
          <cell r="N306">
            <v>5</v>
          </cell>
        </row>
        <row r="307">
          <cell r="A307" t="str">
            <v>E07000042</v>
          </cell>
          <cell r="B307" t="str">
            <v>Mid Devon</v>
          </cell>
          <cell r="C307" t="str">
            <v>E10000008</v>
          </cell>
          <cell r="D307" t="str">
            <v>Devon</v>
          </cell>
          <cell r="E307">
            <v>878</v>
          </cell>
          <cell r="F307">
            <v>0</v>
          </cell>
          <cell r="G307" t="str">
            <v>E12000009</v>
          </cell>
          <cell r="H307" t="str">
            <v>South West</v>
          </cell>
          <cell r="I307" t="str">
            <v>SW</v>
          </cell>
          <cell r="J307" t="str">
            <v>South West</v>
          </cell>
          <cell r="K307" t="str">
            <v>E92000001</v>
          </cell>
          <cell r="L307" t="str">
            <v>England</v>
          </cell>
          <cell r="M307">
            <v>0</v>
          </cell>
          <cell r="N307">
            <v>8</v>
          </cell>
        </row>
        <row r="308">
          <cell r="A308" t="str">
            <v>E07000043</v>
          </cell>
          <cell r="B308" t="str">
            <v>North Devon</v>
          </cell>
          <cell r="C308" t="str">
            <v>E10000008</v>
          </cell>
          <cell r="D308" t="str">
            <v>Devon</v>
          </cell>
          <cell r="E308">
            <v>878</v>
          </cell>
          <cell r="F308">
            <v>0</v>
          </cell>
          <cell r="G308" t="str">
            <v>E12000009</v>
          </cell>
          <cell r="H308" t="str">
            <v>South West</v>
          </cell>
          <cell r="I308" t="str">
            <v>SW</v>
          </cell>
          <cell r="J308" t="str">
            <v>South West</v>
          </cell>
          <cell r="K308" t="str">
            <v>E92000001</v>
          </cell>
          <cell r="L308" t="str">
            <v>England</v>
          </cell>
          <cell r="M308">
            <v>0</v>
          </cell>
          <cell r="N308">
            <v>8</v>
          </cell>
        </row>
        <row r="309">
          <cell r="A309" t="str">
            <v>E07000050</v>
          </cell>
          <cell r="B309" t="str">
            <v>North Dorset</v>
          </cell>
          <cell r="C309" t="str">
            <v>E10000009</v>
          </cell>
          <cell r="D309" t="str">
            <v>Dorset</v>
          </cell>
          <cell r="E309">
            <v>835</v>
          </cell>
          <cell r="F309">
            <v>0</v>
          </cell>
          <cell r="G309" t="str">
            <v>E12000009</v>
          </cell>
          <cell r="H309" t="str">
            <v>South West</v>
          </cell>
          <cell r="I309" t="str">
            <v>SW</v>
          </cell>
          <cell r="J309" t="str">
            <v>South West</v>
          </cell>
          <cell r="K309" t="str">
            <v>E92000001</v>
          </cell>
          <cell r="L309" t="str">
            <v>England</v>
          </cell>
          <cell r="M309">
            <v>0</v>
          </cell>
          <cell r="N309">
            <v>6</v>
          </cell>
        </row>
        <row r="310">
          <cell r="A310" t="str">
            <v>E06000024</v>
          </cell>
          <cell r="B310" t="str">
            <v>North Somerset</v>
          </cell>
          <cell r="C310" t="str">
            <v>E06000024</v>
          </cell>
          <cell r="D310" t="str">
            <v>North Somerset</v>
          </cell>
          <cell r="E310">
            <v>802</v>
          </cell>
          <cell r="F310">
            <v>1</v>
          </cell>
          <cell r="G310" t="str">
            <v>E12000009</v>
          </cell>
          <cell r="H310" t="str">
            <v>South West</v>
          </cell>
          <cell r="I310" t="str">
            <v>SW</v>
          </cell>
          <cell r="J310" t="str">
            <v>South West</v>
          </cell>
          <cell r="K310" t="str">
            <v>E92000001</v>
          </cell>
          <cell r="L310" t="str">
            <v>England</v>
          </cell>
          <cell r="M310">
            <v>0</v>
          </cell>
          <cell r="N310">
            <v>1</v>
          </cell>
        </row>
        <row r="311">
          <cell r="A311" t="str">
            <v>E06000026</v>
          </cell>
          <cell r="B311" t="str">
            <v>Plymouth</v>
          </cell>
          <cell r="C311" t="str">
            <v>E06000026</v>
          </cell>
          <cell r="D311" t="str">
            <v>Plymouth</v>
          </cell>
          <cell r="E311">
            <v>879</v>
          </cell>
          <cell r="F311">
            <v>1</v>
          </cell>
          <cell r="G311" t="str">
            <v>E12000009</v>
          </cell>
          <cell r="H311" t="str">
            <v>South West</v>
          </cell>
          <cell r="I311" t="str">
            <v>SW</v>
          </cell>
          <cell r="J311" t="str">
            <v>South West</v>
          </cell>
          <cell r="K311" t="str">
            <v>E92000001</v>
          </cell>
          <cell r="L311" t="str">
            <v>England</v>
          </cell>
          <cell r="M311">
            <v>0</v>
          </cell>
          <cell r="N311">
            <v>1</v>
          </cell>
        </row>
        <row r="312">
          <cell r="A312" t="str">
            <v>E06000029</v>
          </cell>
          <cell r="B312" t="str">
            <v>Poole</v>
          </cell>
          <cell r="C312" t="str">
            <v>E06000029</v>
          </cell>
          <cell r="D312" t="str">
            <v>Poole</v>
          </cell>
          <cell r="E312">
            <v>836</v>
          </cell>
          <cell r="F312">
            <v>1</v>
          </cell>
          <cell r="G312" t="str">
            <v>E12000009</v>
          </cell>
          <cell r="H312" t="str">
            <v>South West</v>
          </cell>
          <cell r="I312" t="str">
            <v>SW</v>
          </cell>
          <cell r="J312" t="str">
            <v>South West</v>
          </cell>
          <cell r="K312" t="str">
            <v>E92000001</v>
          </cell>
          <cell r="L312" t="str">
            <v>England</v>
          </cell>
          <cell r="M312">
            <v>0</v>
          </cell>
          <cell r="N312">
            <v>1</v>
          </cell>
        </row>
        <row r="313">
          <cell r="A313" t="str">
            <v>E07000051</v>
          </cell>
          <cell r="B313" t="str">
            <v>Purbeck</v>
          </cell>
          <cell r="C313" t="str">
            <v>E10000009</v>
          </cell>
          <cell r="D313" t="str">
            <v>Dorset</v>
          </cell>
          <cell r="E313">
            <v>835</v>
          </cell>
          <cell r="F313">
            <v>0</v>
          </cell>
          <cell r="G313" t="str">
            <v>E12000009</v>
          </cell>
          <cell r="H313" t="str">
            <v>South West</v>
          </cell>
          <cell r="I313" t="str">
            <v>SW</v>
          </cell>
          <cell r="J313" t="str">
            <v>South West</v>
          </cell>
          <cell r="K313" t="str">
            <v>E92000001</v>
          </cell>
          <cell r="L313" t="str">
            <v>England</v>
          </cell>
          <cell r="M313">
            <v>0</v>
          </cell>
          <cell r="N313">
            <v>6</v>
          </cell>
        </row>
        <row r="314">
          <cell r="A314" t="str">
            <v>E07000188</v>
          </cell>
          <cell r="B314" t="str">
            <v>Sedgemoor</v>
          </cell>
          <cell r="C314" t="str">
            <v>E10000027</v>
          </cell>
          <cell r="D314" t="str">
            <v>Somerset</v>
          </cell>
          <cell r="E314">
            <v>933</v>
          </cell>
          <cell r="F314">
            <v>0</v>
          </cell>
          <cell r="G314" t="str">
            <v>E12000009</v>
          </cell>
          <cell r="H314" t="str">
            <v>South West</v>
          </cell>
          <cell r="I314" t="str">
            <v>SW</v>
          </cell>
          <cell r="J314" t="str">
            <v>South West</v>
          </cell>
          <cell r="K314" t="str">
            <v>E92000001</v>
          </cell>
          <cell r="L314" t="str">
            <v>England</v>
          </cell>
          <cell r="M314">
            <v>0</v>
          </cell>
          <cell r="N314">
            <v>5</v>
          </cell>
        </row>
        <row r="315">
          <cell r="A315" t="str">
            <v>E06000025</v>
          </cell>
          <cell r="B315" t="str">
            <v>South Gloucestershire</v>
          </cell>
          <cell r="C315" t="str">
            <v>E06000025</v>
          </cell>
          <cell r="D315" t="str">
            <v>South Gloucestershire</v>
          </cell>
          <cell r="E315">
            <v>803</v>
          </cell>
          <cell r="F315">
            <v>1</v>
          </cell>
          <cell r="G315" t="str">
            <v>E12000009</v>
          </cell>
          <cell r="H315" t="str">
            <v>South West</v>
          </cell>
          <cell r="I315" t="str">
            <v>SW</v>
          </cell>
          <cell r="J315" t="str">
            <v>South West</v>
          </cell>
          <cell r="K315" t="str">
            <v>E92000001</v>
          </cell>
          <cell r="L315" t="str">
            <v>England</v>
          </cell>
          <cell r="M315">
            <v>0</v>
          </cell>
          <cell r="N315">
            <v>1</v>
          </cell>
        </row>
        <row r="316">
          <cell r="A316" t="str">
            <v>E07000044</v>
          </cell>
          <cell r="B316" t="str">
            <v>South Hams</v>
          </cell>
          <cell r="C316" t="str">
            <v>E10000008</v>
          </cell>
          <cell r="D316" t="str">
            <v>Devon</v>
          </cell>
          <cell r="E316">
            <v>878</v>
          </cell>
          <cell r="F316">
            <v>0</v>
          </cell>
          <cell r="G316" t="str">
            <v>E12000009</v>
          </cell>
          <cell r="H316" t="str">
            <v>South West</v>
          </cell>
          <cell r="I316" t="str">
            <v>SW</v>
          </cell>
          <cell r="J316" t="str">
            <v>South West</v>
          </cell>
          <cell r="K316" t="str">
            <v>E92000001</v>
          </cell>
          <cell r="L316" t="str">
            <v>England</v>
          </cell>
          <cell r="M316">
            <v>0</v>
          </cell>
          <cell r="N316">
            <v>8</v>
          </cell>
        </row>
        <row r="317">
          <cell r="A317" t="str">
            <v>E07000189</v>
          </cell>
          <cell r="B317" t="str">
            <v>South Somerset</v>
          </cell>
          <cell r="C317" t="str">
            <v>E10000027</v>
          </cell>
          <cell r="D317" t="str">
            <v>Somerset</v>
          </cell>
          <cell r="E317">
            <v>933</v>
          </cell>
          <cell r="F317">
            <v>0</v>
          </cell>
          <cell r="G317" t="str">
            <v>E12000009</v>
          </cell>
          <cell r="H317" t="str">
            <v>South West</v>
          </cell>
          <cell r="I317" t="str">
            <v>SW</v>
          </cell>
          <cell r="J317" t="str">
            <v>South West</v>
          </cell>
          <cell r="K317" t="str">
            <v>E92000001</v>
          </cell>
          <cell r="L317" t="str">
            <v>England</v>
          </cell>
          <cell r="M317">
            <v>0</v>
          </cell>
          <cell r="N317">
            <v>5</v>
          </cell>
        </row>
        <row r="318">
          <cell r="A318" t="str">
            <v>E07000082</v>
          </cell>
          <cell r="B318" t="str">
            <v>Stroud</v>
          </cell>
          <cell r="C318" t="str">
            <v>E10000013</v>
          </cell>
          <cell r="D318" t="str">
            <v>Gloucestershire</v>
          </cell>
          <cell r="E318">
            <v>916</v>
          </cell>
          <cell r="F318">
            <v>0</v>
          </cell>
          <cell r="G318" t="str">
            <v>E12000009</v>
          </cell>
          <cell r="H318" t="str">
            <v>South West</v>
          </cell>
          <cell r="I318" t="str">
            <v>SW</v>
          </cell>
          <cell r="J318" t="str">
            <v>South West</v>
          </cell>
          <cell r="K318" t="str">
            <v>E92000001</v>
          </cell>
          <cell r="L318" t="str">
            <v>England</v>
          </cell>
          <cell r="M318">
            <v>0</v>
          </cell>
          <cell r="N318">
            <v>6</v>
          </cell>
        </row>
        <row r="319">
          <cell r="A319" t="str">
            <v>E06000030</v>
          </cell>
          <cell r="B319" t="str">
            <v>Swindon</v>
          </cell>
          <cell r="C319" t="str">
            <v>E06000030</v>
          </cell>
          <cell r="D319" t="str">
            <v>Swindon</v>
          </cell>
          <cell r="E319">
            <v>866</v>
          </cell>
          <cell r="F319">
            <v>1</v>
          </cell>
          <cell r="G319" t="str">
            <v>E12000009</v>
          </cell>
          <cell r="H319" t="str">
            <v>South West</v>
          </cell>
          <cell r="I319" t="str">
            <v>SW</v>
          </cell>
          <cell r="J319" t="str">
            <v>South West</v>
          </cell>
          <cell r="K319" t="str">
            <v>E92000001</v>
          </cell>
          <cell r="L319" t="str">
            <v>England</v>
          </cell>
          <cell r="M319">
            <v>0</v>
          </cell>
          <cell r="N319">
            <v>1</v>
          </cell>
        </row>
        <row r="320">
          <cell r="A320" t="str">
            <v>E07000190</v>
          </cell>
          <cell r="B320" t="str">
            <v>Taunton Deane</v>
          </cell>
          <cell r="C320" t="str">
            <v>E10000027</v>
          </cell>
          <cell r="D320" t="str">
            <v>Somerset</v>
          </cell>
          <cell r="E320">
            <v>933</v>
          </cell>
          <cell r="F320">
            <v>0</v>
          </cell>
          <cell r="G320" t="str">
            <v>E12000009</v>
          </cell>
          <cell r="H320" t="str">
            <v>South West</v>
          </cell>
          <cell r="I320" t="str">
            <v>SW</v>
          </cell>
          <cell r="J320" t="str">
            <v>South West</v>
          </cell>
          <cell r="K320" t="str">
            <v>E92000001</v>
          </cell>
          <cell r="L320" t="str">
            <v>England</v>
          </cell>
          <cell r="M320">
            <v>0</v>
          </cell>
          <cell r="N320">
            <v>5</v>
          </cell>
        </row>
        <row r="321">
          <cell r="A321" t="str">
            <v>E07000045</v>
          </cell>
          <cell r="B321" t="str">
            <v>Teignbridge</v>
          </cell>
          <cell r="C321" t="str">
            <v>E10000008</v>
          </cell>
          <cell r="D321" t="str">
            <v>Devon</v>
          </cell>
          <cell r="E321">
            <v>878</v>
          </cell>
          <cell r="F321">
            <v>0</v>
          </cell>
          <cell r="G321" t="str">
            <v>E12000009</v>
          </cell>
          <cell r="H321" t="str">
            <v>South West</v>
          </cell>
          <cell r="I321" t="str">
            <v>SW</v>
          </cell>
          <cell r="J321" t="str">
            <v>South West</v>
          </cell>
          <cell r="K321" t="str">
            <v>E92000001</v>
          </cell>
          <cell r="L321" t="str">
            <v>England</v>
          </cell>
          <cell r="M321">
            <v>0</v>
          </cell>
          <cell r="N321">
            <v>8</v>
          </cell>
        </row>
        <row r="322">
          <cell r="A322" t="str">
            <v>E07000083</v>
          </cell>
          <cell r="B322" t="str">
            <v>Tewkesbury</v>
          </cell>
          <cell r="C322" t="str">
            <v>E10000013</v>
          </cell>
          <cell r="D322" t="str">
            <v>Gloucestershire</v>
          </cell>
          <cell r="E322">
            <v>916</v>
          </cell>
          <cell r="F322">
            <v>0</v>
          </cell>
          <cell r="G322" t="str">
            <v>E12000009</v>
          </cell>
          <cell r="H322" t="str">
            <v>South West</v>
          </cell>
          <cell r="I322" t="str">
            <v>SW</v>
          </cell>
          <cell r="J322" t="str">
            <v>South West</v>
          </cell>
          <cell r="K322" t="str">
            <v>E92000001</v>
          </cell>
          <cell r="L322" t="str">
            <v>England</v>
          </cell>
          <cell r="M322">
            <v>0</v>
          </cell>
          <cell r="N322">
            <v>6</v>
          </cell>
        </row>
        <row r="323">
          <cell r="A323" t="str">
            <v>E06000027</v>
          </cell>
          <cell r="B323" t="str">
            <v>Torbay</v>
          </cell>
          <cell r="C323" t="str">
            <v>E06000027</v>
          </cell>
          <cell r="D323" t="str">
            <v>Torbay</v>
          </cell>
          <cell r="E323">
            <v>880</v>
          </cell>
          <cell r="F323">
            <v>1</v>
          </cell>
          <cell r="G323" t="str">
            <v>E12000009</v>
          </cell>
          <cell r="H323" t="str">
            <v>South West</v>
          </cell>
          <cell r="I323" t="str">
            <v>SW</v>
          </cell>
          <cell r="J323" t="str">
            <v>South West</v>
          </cell>
          <cell r="K323" t="str">
            <v>E92000001</v>
          </cell>
          <cell r="L323" t="str">
            <v>England</v>
          </cell>
          <cell r="M323">
            <v>0</v>
          </cell>
          <cell r="N323">
            <v>1</v>
          </cell>
        </row>
        <row r="324">
          <cell r="A324" t="str">
            <v>E07000046</v>
          </cell>
          <cell r="B324" t="str">
            <v>Torridge</v>
          </cell>
          <cell r="C324" t="str">
            <v>E10000008</v>
          </cell>
          <cell r="D324" t="str">
            <v>Devon</v>
          </cell>
          <cell r="E324">
            <v>878</v>
          </cell>
          <cell r="F324">
            <v>0</v>
          </cell>
          <cell r="G324" t="str">
            <v>E12000009</v>
          </cell>
          <cell r="H324" t="str">
            <v>South West</v>
          </cell>
          <cell r="I324" t="str">
            <v>SW</v>
          </cell>
          <cell r="J324" t="str">
            <v>South West</v>
          </cell>
          <cell r="K324" t="str">
            <v>E92000001</v>
          </cell>
          <cell r="L324" t="str">
            <v>England</v>
          </cell>
          <cell r="M324">
            <v>0</v>
          </cell>
          <cell r="N324">
            <v>8</v>
          </cell>
        </row>
        <row r="325">
          <cell r="A325" t="str">
            <v>E07000047</v>
          </cell>
          <cell r="B325" t="str">
            <v>West Devon</v>
          </cell>
          <cell r="C325" t="str">
            <v>E10000008</v>
          </cell>
          <cell r="D325" t="str">
            <v>Devon</v>
          </cell>
          <cell r="E325">
            <v>878</v>
          </cell>
          <cell r="F325">
            <v>0</v>
          </cell>
          <cell r="G325" t="str">
            <v>E12000009</v>
          </cell>
          <cell r="H325" t="str">
            <v>South West</v>
          </cell>
          <cell r="I325" t="str">
            <v>SW</v>
          </cell>
          <cell r="J325" t="str">
            <v>South West</v>
          </cell>
          <cell r="K325" t="str">
            <v>E92000001</v>
          </cell>
          <cell r="L325" t="str">
            <v>England</v>
          </cell>
          <cell r="M325">
            <v>0</v>
          </cell>
          <cell r="N325">
            <v>8</v>
          </cell>
        </row>
        <row r="326">
          <cell r="A326" t="str">
            <v>E07000052</v>
          </cell>
          <cell r="B326" t="str">
            <v>West Dorset</v>
          </cell>
          <cell r="C326" t="str">
            <v>E10000009</v>
          </cell>
          <cell r="D326" t="str">
            <v>Dorset</v>
          </cell>
          <cell r="E326">
            <v>835</v>
          </cell>
          <cell r="F326">
            <v>0</v>
          </cell>
          <cell r="G326" t="str">
            <v>E12000009</v>
          </cell>
          <cell r="H326" t="str">
            <v>South West</v>
          </cell>
          <cell r="I326" t="str">
            <v>SW</v>
          </cell>
          <cell r="J326" t="str">
            <v>South West</v>
          </cell>
          <cell r="K326" t="str">
            <v>E92000001</v>
          </cell>
          <cell r="L326" t="str">
            <v>England</v>
          </cell>
          <cell r="M326">
            <v>0</v>
          </cell>
          <cell r="N326">
            <v>6</v>
          </cell>
        </row>
        <row r="327">
          <cell r="A327" t="str">
            <v>E07000053</v>
          </cell>
          <cell r="B327" t="str">
            <v>Weymouth and Portland</v>
          </cell>
          <cell r="C327" t="str">
            <v>E10000009</v>
          </cell>
          <cell r="D327" t="str">
            <v>Dorset</v>
          </cell>
          <cell r="E327">
            <v>835</v>
          </cell>
          <cell r="F327">
            <v>0</v>
          </cell>
          <cell r="G327" t="str">
            <v>E12000009</v>
          </cell>
          <cell r="H327" t="str">
            <v>South West</v>
          </cell>
          <cell r="I327" t="str">
            <v>SW</v>
          </cell>
          <cell r="J327" t="str">
            <v>South West</v>
          </cell>
          <cell r="K327" t="str">
            <v>E92000001</v>
          </cell>
          <cell r="L327" t="str">
            <v>England</v>
          </cell>
          <cell r="M327">
            <v>0</v>
          </cell>
          <cell r="N327">
            <v>6</v>
          </cell>
        </row>
        <row r="328">
          <cell r="A328" t="str">
            <v>E06000054</v>
          </cell>
          <cell r="B328" t="str">
            <v>Wiltshire</v>
          </cell>
          <cell r="C328" t="str">
            <v>E06000054</v>
          </cell>
          <cell r="D328" t="str">
            <v>Wiltshire</v>
          </cell>
          <cell r="E328">
            <v>865</v>
          </cell>
          <cell r="F328">
            <v>1</v>
          </cell>
          <cell r="G328" t="str">
            <v>E12000009</v>
          </cell>
          <cell r="H328" t="str">
            <v>South West</v>
          </cell>
          <cell r="I328" t="str">
            <v>SW</v>
          </cell>
          <cell r="J328" t="str">
            <v>South West</v>
          </cell>
          <cell r="K328" t="str">
            <v>E92000001</v>
          </cell>
          <cell r="L328" t="str">
            <v>England</v>
          </cell>
          <cell r="M328">
            <v>0</v>
          </cell>
          <cell r="N328">
            <v>1</v>
          </cell>
        </row>
      </sheetData>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HSQ and UK births"/>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s>
    <sheetDataSet>
      <sheetData sheetId="0" refreshError="1">
        <row r="3">
          <cell r="H3" t="str">
            <v>England</v>
          </cell>
        </row>
        <row r="5">
          <cell r="H5" t="str">
            <v>DME78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s>
    <sheetDataSet>
      <sheetData sheetId="0">
        <row r="5">
          <cell r="H5" t="str">
            <v>DME75</v>
          </cell>
        </row>
      </sheetData>
      <sheetData sheetId="1"/>
      <sheetData sheetId="2"/>
      <sheetData sheetId="3"/>
      <sheetData sheetId="4"/>
      <sheetData sheetId="5"/>
      <sheetData sheetId="6"/>
      <sheetData sheetId="7" refreshError="1"/>
      <sheetData sheetId="8" refreshError="1"/>
      <sheetData sheetId="9"/>
      <sheetData sheetId="10"/>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tors_v2"/>
      <sheetName val="sources"/>
      <sheetName val="EY Data Commissioned"/>
      <sheetName val="Schools - Attainment"/>
      <sheetName val="Schools - Quality"/>
      <sheetName val="16-19 Data Commission"/>
      <sheetName val="19+ Data Commission"/>
      <sheetName val="Notes"/>
      <sheetName val="Indicators"/>
      <sheetName val="1. Early Years Provision"/>
      <sheetName val="2. Home Learning Environment"/>
      <sheetName val="3. Quality of Schools"/>
      <sheetName val="4. Education Outcomes (Pri)"/>
      <sheetName val="4. Education Outcomes (Sec)"/>
      <sheetName val="5.Aspirations Advice Experience"/>
      <sheetName val="6. Post 16 and HE"/>
      <sheetName val="7. Progression into Work"/>
      <sheetName val="8. Other"/>
    </sheetNames>
    <sheetDataSet>
      <sheetData sheetId="0"/>
      <sheetData sheetId="1"/>
      <sheetData sheetId="2"/>
      <sheetData sheetId="3"/>
      <sheetData sheetId="4"/>
      <sheetData sheetId="5"/>
      <sheetData sheetId="6"/>
      <sheetData sheetId="7"/>
      <sheetData sheetId="8">
        <row r="2">
          <cell r="AL2" t="str">
            <v>Indicator Categories</v>
          </cell>
        </row>
        <row r="3">
          <cell r="AL3" t="str">
            <v>H</v>
          </cell>
        </row>
        <row r="4">
          <cell r="AL4" t="str">
            <v>SH</v>
          </cell>
        </row>
        <row r="5">
          <cell r="AL5" t="str">
            <v>L</v>
          </cell>
          <cell r="AO5" t="str">
            <v>Y</v>
          </cell>
        </row>
        <row r="6">
          <cell r="AL6"/>
        </row>
        <row r="7">
          <cell r="AL7" t="str">
            <v>I</v>
          </cell>
          <cell r="AO7" t="str">
            <v>N</v>
          </cell>
        </row>
        <row r="8">
          <cell r="AO8" t="str">
            <v>n/a</v>
          </cell>
        </row>
      </sheetData>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methodology/geography/ukgeographies/administrativegeography/england" TargetMode="External"/><Relationship Id="rId2" Type="http://schemas.openxmlformats.org/officeDocument/2006/relationships/hyperlink" Target="https://www.gov.uk/government/statistics/phonics-screening-check-and-key-stage-1-assessments-england-2016" TargetMode="External"/><Relationship Id="rId1" Type="http://schemas.openxmlformats.org/officeDocument/2006/relationships/hyperlink" Target="https://www.gov.uk/government/statistics/national-curriculum-assessments-key-stage-2-2016-revised"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gov.uk/government/uploads/system/uploads/attachment_data/file/577304/SFR62_2016_Qualityandmethodology.pdf" TargetMode="External"/><Relationship Id="rId1" Type="http://schemas.openxmlformats.org/officeDocument/2006/relationships/hyperlink" Target="https://www.gov.uk/government/statistics/national-curriculum-assessments-key-stage-2-2016-revised"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gov.uk/government/uploads/system/uploads/attachment_data/file/577838/SFR42_2016_Qualityandmethodology.pdf" TargetMode="External"/><Relationship Id="rId1" Type="http://schemas.openxmlformats.org/officeDocument/2006/relationships/hyperlink" Target="https://www.gov.uk/government/statistics/phonics-screening-check-and-key-stage-1-assessments-england-2016"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gov.uk/government/uploads/system/uploads/attachment_data/file/577838/SFR42_2016_Qualityandmethodology.pdf" TargetMode="External"/><Relationship Id="rId1" Type="http://schemas.openxmlformats.org/officeDocument/2006/relationships/hyperlink" Target="https://www.gov.uk/government/statistics/phonics-screening-check-and-key-stage-1-assessments-england-2016"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uploads/system/uploads/attachment_data/file/577304/SFR62_2016_Qualityandmethodology.pdf" TargetMode="External"/><Relationship Id="rId1" Type="http://schemas.openxmlformats.org/officeDocument/2006/relationships/hyperlink" Target="https://www.gov.uk/government/statistics/national-curriculum-assessments-key-stage-2-2016-revised"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uploads/system/uploads/attachment_data/file/577304/SFR62_2016_Qualityandmethodology.pdf" TargetMode="External"/><Relationship Id="rId1" Type="http://schemas.openxmlformats.org/officeDocument/2006/relationships/hyperlink" Target="https://www.gov.uk/government/statistics/national-curriculum-assessments-key-stage-2-2016-revise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ov.uk/government/uploads/system/uploads/attachment_data/file/577304/SFR62_2016_Qualityandmethodology.pdf" TargetMode="External"/><Relationship Id="rId1" Type="http://schemas.openxmlformats.org/officeDocument/2006/relationships/hyperlink" Target="https://www.gov.uk/government/statistics/national-curriculum-assessments-key-stage-2-2016-revised"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ov.uk/government/uploads/system/uploads/attachment_data/file/577304/SFR62_2016_Qualityandmethodology.pdf" TargetMode="External"/><Relationship Id="rId1" Type="http://schemas.openxmlformats.org/officeDocument/2006/relationships/hyperlink" Target="https://www.gov.uk/government/statistics/national-curriculum-assessments-key-stage-2-2016-revise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gov.uk/government/uploads/system/uploads/attachment_data/file/577304/SFR62_2016_Qualityandmethodology.pdf" TargetMode="External"/><Relationship Id="rId1" Type="http://schemas.openxmlformats.org/officeDocument/2006/relationships/hyperlink" Target="https://www.gov.uk/government/statistics/national-curriculum-assessments-key-stage-2-2016-revised"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gov.uk/government/uploads/system/uploads/attachment_data/file/577304/SFR62_2016_Qualityandmethodology.pdf" TargetMode="External"/><Relationship Id="rId2" Type="http://schemas.openxmlformats.org/officeDocument/2006/relationships/hyperlink" Target="https://www.gov.uk/government/statistics/national-curriculum-assessments-key-stage-2-2016-revised" TargetMode="External"/><Relationship Id="rId1" Type="http://schemas.openxmlformats.org/officeDocument/2006/relationships/hyperlink" Target="https://www.gov.uk/government/Primary_school_accountability_in_2016_technical_guide.pdf"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gov.uk/government/uploads/system/uploads/attachment_data/file/577304/SFR62_2016_Qualityandmethodology.pdf" TargetMode="External"/><Relationship Id="rId2" Type="http://schemas.openxmlformats.org/officeDocument/2006/relationships/hyperlink" Target="https://www.gov.uk/government/statistics/national-curriculum-assessments-key-stage-2-2016-revised" TargetMode="External"/><Relationship Id="rId1" Type="http://schemas.openxmlformats.org/officeDocument/2006/relationships/hyperlink" Target="https://www.gov.uk/government/Primary_school_accountability_in_2016_technical_guide.pdf"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government/uploads/system/uploads/attachment_data/file/577304/SFR62_2016_Qualityandmethodology.pdf" TargetMode="External"/><Relationship Id="rId2" Type="http://schemas.openxmlformats.org/officeDocument/2006/relationships/hyperlink" Target="https://www.gov.uk/government/statistics/national-curriculum-assessments-key-stage-2-2016-revised" TargetMode="External"/><Relationship Id="rId1" Type="http://schemas.openxmlformats.org/officeDocument/2006/relationships/hyperlink" Target="https://www.gov.uk/government/Primary_school_accountability_in_2016_technical_guide.pdf"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7:O44"/>
  <sheetViews>
    <sheetView showGridLines="0" tabSelected="1" zoomScaleNormal="100" workbookViewId="0"/>
  </sheetViews>
  <sheetFormatPr defaultColWidth="9.08984375" defaultRowHeight="12.5" x14ac:dyDescent="0.25"/>
  <cols>
    <col min="1" max="1" width="11.81640625" style="84" customWidth="1"/>
    <col min="2" max="2" width="21.36328125" style="84" customWidth="1"/>
    <col min="3" max="3" width="152.7265625" style="84" bestFit="1" customWidth="1"/>
    <col min="4" max="4" width="21" style="84" customWidth="1"/>
    <col min="5" max="16384" width="9.08984375" style="84"/>
  </cols>
  <sheetData>
    <row r="7" spans="1:15" s="86" customFormat="1" ht="20" x14ac:dyDescent="0.4">
      <c r="A7" s="85" t="s">
        <v>1204</v>
      </c>
    </row>
    <row r="8" spans="1:15" s="96" customFormat="1" ht="15.5" x14ac:dyDescent="0.35">
      <c r="A8" s="87"/>
      <c r="B8" s="84"/>
      <c r="C8" s="86"/>
      <c r="D8" s="86"/>
      <c r="E8" s="86"/>
      <c r="F8" s="86"/>
      <c r="G8" s="86"/>
      <c r="H8" s="86"/>
      <c r="I8" s="86"/>
      <c r="J8" s="86"/>
      <c r="K8" s="86"/>
      <c r="L8" s="86"/>
      <c r="M8" s="86"/>
      <c r="N8" s="86"/>
      <c r="O8" s="86"/>
    </row>
    <row r="9" spans="1:15" s="96" customFormat="1" ht="15.5" x14ac:dyDescent="0.35">
      <c r="A9" s="204" t="s">
        <v>1186</v>
      </c>
      <c r="B9" s="205"/>
      <c r="C9" s="206"/>
      <c r="D9" s="88"/>
      <c r="E9" s="88"/>
      <c r="F9" s="88"/>
      <c r="G9" s="88"/>
      <c r="H9" s="88"/>
      <c r="I9" s="88"/>
      <c r="J9" s="88"/>
      <c r="K9" s="88"/>
      <c r="L9" s="88"/>
      <c r="M9" s="89"/>
      <c r="N9" s="89"/>
      <c r="O9" s="89"/>
    </row>
    <row r="10" spans="1:15" s="91" customFormat="1" ht="15.5" x14ac:dyDescent="0.35">
      <c r="A10" s="207"/>
      <c r="B10" s="208"/>
      <c r="C10" s="206"/>
      <c r="D10" s="88"/>
      <c r="E10" s="88"/>
      <c r="F10" s="88"/>
      <c r="G10" s="88"/>
      <c r="H10" s="88"/>
      <c r="I10" s="88"/>
      <c r="J10" s="88"/>
      <c r="K10" s="88"/>
      <c r="L10" s="88"/>
      <c r="M10" s="90"/>
      <c r="N10" s="90"/>
      <c r="O10" s="90"/>
    </row>
    <row r="11" spans="1:15" s="97" customFormat="1" ht="15.5" x14ac:dyDescent="0.35">
      <c r="A11" s="209"/>
      <c r="B11" s="210" t="s">
        <v>1187</v>
      </c>
      <c r="C11" s="211" t="s">
        <v>1188</v>
      </c>
      <c r="D11" s="98"/>
      <c r="E11" s="98"/>
      <c r="F11" s="98"/>
      <c r="G11" s="98"/>
      <c r="H11" s="99"/>
      <c r="I11" s="99"/>
      <c r="J11" s="99"/>
      <c r="K11" s="99"/>
      <c r="L11" s="99"/>
      <c r="M11" s="100"/>
      <c r="N11" s="100"/>
      <c r="O11" s="100"/>
    </row>
    <row r="12" spans="1:15" s="83" customFormat="1" ht="15.5" x14ac:dyDescent="0.35">
      <c r="A12" s="212"/>
      <c r="B12" s="203" t="s">
        <v>1157</v>
      </c>
      <c r="C12" s="203" t="s">
        <v>1288</v>
      </c>
    </row>
    <row r="13" spans="1:15" s="83" customFormat="1" ht="15.5" x14ac:dyDescent="0.35">
      <c r="A13" s="212"/>
      <c r="B13" s="203" t="s">
        <v>1164</v>
      </c>
      <c r="C13" s="203" t="s">
        <v>1289</v>
      </c>
    </row>
    <row r="14" spans="1:15" s="83" customFormat="1" ht="15.5" x14ac:dyDescent="0.35">
      <c r="A14" s="212"/>
      <c r="B14" s="203" t="s">
        <v>1165</v>
      </c>
      <c r="C14" s="203" t="s">
        <v>1290</v>
      </c>
    </row>
    <row r="15" spans="1:15" s="83" customFormat="1" ht="15.5" x14ac:dyDescent="0.35">
      <c r="A15" s="212"/>
      <c r="B15" s="203" t="s">
        <v>1166</v>
      </c>
      <c r="C15" s="203" t="s">
        <v>1291</v>
      </c>
    </row>
    <row r="16" spans="1:15" s="83" customFormat="1" ht="15.5" x14ac:dyDescent="0.35">
      <c r="A16" s="212"/>
      <c r="B16" s="203" t="s">
        <v>1167</v>
      </c>
      <c r="C16" s="203" t="s">
        <v>1292</v>
      </c>
    </row>
    <row r="17" spans="1:4" s="83" customFormat="1" ht="15.5" x14ac:dyDescent="0.35">
      <c r="A17" s="212"/>
      <c r="B17" s="203" t="s">
        <v>1168</v>
      </c>
      <c r="C17" s="203" t="s">
        <v>1293</v>
      </c>
    </row>
    <row r="18" spans="1:4" s="83" customFormat="1" ht="15.5" x14ac:dyDescent="0.35">
      <c r="A18" s="212"/>
      <c r="B18" s="203" t="s">
        <v>1169</v>
      </c>
      <c r="C18" s="203" t="s">
        <v>1294</v>
      </c>
    </row>
    <row r="19" spans="1:4" s="83" customFormat="1" ht="15.5" x14ac:dyDescent="0.35">
      <c r="A19" s="212"/>
      <c r="B19" s="203" t="s">
        <v>1170</v>
      </c>
      <c r="C19" s="203" t="s">
        <v>1295</v>
      </c>
    </row>
    <row r="20" spans="1:4" s="83" customFormat="1" ht="15.5" x14ac:dyDescent="0.35">
      <c r="A20" s="212"/>
      <c r="B20" s="203" t="s">
        <v>1171</v>
      </c>
      <c r="C20" s="203" t="s">
        <v>1296</v>
      </c>
    </row>
    <row r="21" spans="1:4" s="83" customFormat="1" ht="15.5" x14ac:dyDescent="0.35">
      <c r="A21" s="212"/>
      <c r="B21" s="203" t="s">
        <v>1172</v>
      </c>
      <c r="C21" s="203" t="s">
        <v>1297</v>
      </c>
    </row>
    <row r="22" spans="1:4" s="83" customFormat="1" ht="15.5" x14ac:dyDescent="0.35">
      <c r="A22" s="212"/>
      <c r="B22" s="203" t="s">
        <v>1173</v>
      </c>
      <c r="C22" s="203" t="s">
        <v>1298</v>
      </c>
    </row>
    <row r="23" spans="1:4" s="83" customFormat="1" ht="15.5" x14ac:dyDescent="0.35">
      <c r="A23" s="212"/>
      <c r="B23" s="212"/>
      <c r="C23" s="212"/>
    </row>
    <row r="24" spans="1:4" ht="15.5" x14ac:dyDescent="0.35">
      <c r="A24" s="213"/>
      <c r="B24" s="420" t="s">
        <v>1238</v>
      </c>
      <c r="C24" s="421" t="s">
        <v>1239</v>
      </c>
    </row>
    <row r="25" spans="1:4" x14ac:dyDescent="0.25">
      <c r="C25" s="421" t="s">
        <v>1240</v>
      </c>
    </row>
    <row r="26" spans="1:4" ht="15.5" x14ac:dyDescent="0.35">
      <c r="C26" s="214"/>
    </row>
    <row r="27" spans="1:4" ht="15.5" x14ac:dyDescent="0.35">
      <c r="A27" s="215"/>
      <c r="B27" s="216"/>
    </row>
    <row r="28" spans="1:4" ht="15.5" x14ac:dyDescent="0.35">
      <c r="A28" s="215"/>
      <c r="B28" s="428" t="s">
        <v>1299</v>
      </c>
      <c r="C28" s="82"/>
      <c r="D28" s="82"/>
    </row>
    <row r="29" spans="1:4" ht="42" customHeight="1" x14ac:dyDescent="0.25">
      <c r="B29" s="443" t="s">
        <v>1300</v>
      </c>
      <c r="C29" s="443"/>
      <c r="D29" s="443"/>
    </row>
    <row r="30" spans="1:4" ht="6" customHeight="1" x14ac:dyDescent="0.25">
      <c r="B30" s="429"/>
      <c r="C30" s="82"/>
      <c r="D30" s="82"/>
    </row>
    <row r="31" spans="1:4" x14ac:dyDescent="0.25">
      <c r="B31" s="429" t="s">
        <v>1301</v>
      </c>
      <c r="C31" s="82"/>
      <c r="D31" s="82"/>
    </row>
    <row r="32" spans="1:4" ht="13" x14ac:dyDescent="0.25">
      <c r="B32" s="430" t="s">
        <v>1302</v>
      </c>
      <c r="C32" s="431" t="s">
        <v>1303</v>
      </c>
      <c r="D32" s="432" t="s">
        <v>1304</v>
      </c>
    </row>
    <row r="33" spans="1:4" x14ac:dyDescent="0.25">
      <c r="B33" s="433" t="s">
        <v>1305</v>
      </c>
      <c r="C33" s="434" t="s">
        <v>1306</v>
      </c>
      <c r="D33" s="435" t="s">
        <v>1307</v>
      </c>
    </row>
    <row r="34" spans="1:4" x14ac:dyDescent="0.25">
      <c r="B34" s="436" t="s">
        <v>1308</v>
      </c>
      <c r="C34" s="437" t="s">
        <v>1309</v>
      </c>
      <c r="D34" s="438" t="s">
        <v>1310</v>
      </c>
    </row>
    <row r="35" spans="1:4" x14ac:dyDescent="0.25">
      <c r="B35" s="436" t="s">
        <v>1311</v>
      </c>
      <c r="C35" s="437" t="s">
        <v>1312</v>
      </c>
      <c r="D35" s="438" t="s">
        <v>1307</v>
      </c>
    </row>
    <row r="36" spans="1:4" x14ac:dyDescent="0.25">
      <c r="B36" s="436" t="s">
        <v>1313</v>
      </c>
      <c r="C36" s="437" t="s">
        <v>1314</v>
      </c>
      <c r="D36" s="438" t="s">
        <v>1307</v>
      </c>
    </row>
    <row r="37" spans="1:4" x14ac:dyDescent="0.25">
      <c r="B37" s="436" t="s">
        <v>1315</v>
      </c>
      <c r="C37" s="437" t="s">
        <v>1316</v>
      </c>
      <c r="D37" s="438" t="s">
        <v>1317</v>
      </c>
    </row>
    <row r="38" spans="1:4" x14ac:dyDescent="0.25">
      <c r="B38" s="436" t="s">
        <v>1318</v>
      </c>
      <c r="C38" s="437" t="s">
        <v>1319</v>
      </c>
      <c r="D38" s="438" t="s">
        <v>1066</v>
      </c>
    </row>
    <row r="39" spans="1:4" x14ac:dyDescent="0.25">
      <c r="B39" s="439" t="s">
        <v>1320</v>
      </c>
      <c r="C39" s="440" t="s">
        <v>1065</v>
      </c>
      <c r="D39" s="441" t="s">
        <v>721</v>
      </c>
    </row>
    <row r="40" spans="1:4" x14ac:dyDescent="0.25">
      <c r="B40" s="420" t="s">
        <v>1321</v>
      </c>
      <c r="C40" s="420"/>
      <c r="D40" s="420"/>
    </row>
    <row r="41" spans="1:4" x14ac:dyDescent="0.25">
      <c r="B41" s="442" t="s">
        <v>1322</v>
      </c>
      <c r="C41" s="420"/>
      <c r="D41" s="420"/>
    </row>
    <row r="43" spans="1:4" ht="15.5" x14ac:dyDescent="0.35">
      <c r="A43" s="215" t="s">
        <v>1189</v>
      </c>
      <c r="B43" s="216">
        <v>43014</v>
      </c>
    </row>
    <row r="44" spans="1:4" ht="15.5" x14ac:dyDescent="0.35">
      <c r="A44" s="215" t="s">
        <v>1190</v>
      </c>
      <c r="B44" s="214"/>
    </row>
  </sheetData>
  <mergeCells count="1">
    <mergeCell ref="B29:D29"/>
  </mergeCells>
  <hyperlinks>
    <hyperlink ref="B12" location="'Table PA1'!A1" display="Table PA1"/>
    <hyperlink ref="B13" location="'Table PA2'!A1" display="Table PA2"/>
    <hyperlink ref="B14" location="'Table PA3'!A1" display="Table PA3"/>
    <hyperlink ref="B15" location="'Table PA4'!A1" display="Table PA4"/>
    <hyperlink ref="B16" location="'Table PA5'!A1" display="Table PA5"/>
    <hyperlink ref="B17" location="'Table PA6'!A1" display="Table PA6"/>
    <hyperlink ref="B18" location="'Table PA7'!A1" display="Table PA7"/>
    <hyperlink ref="B19" location="'Table PA8'!A1" display="Table PA8"/>
    <hyperlink ref="B20" location="'Table PA9'!A1" display="Table PA9"/>
    <hyperlink ref="B21" location="'Table PA10'!A1" display="Table PA10"/>
    <hyperlink ref="B22" location="'Table PA11'!A1" display="Table PA11"/>
    <hyperlink ref="C12" location="'Table PA1'!A1" display="Attainment of pupils at key stage 2 in Reading, Writing and Mathematics"/>
    <hyperlink ref="C13" location="'Table PA2'!A1" display="Attainment of pupils at key stage 2 for reading"/>
    <hyperlink ref="C14" location="'Table PA3'!A1" display="Attainment of pupils at key stage 2 for writing by local authority district and region of school location"/>
    <hyperlink ref="C15" location="'Table PA4'!A1" display="Attainment of pupils at key stage 2 for mathematics by local authority district and region of school location"/>
    <hyperlink ref="C16" location="'Table PA5'!A1" display="Attainment of pupils at key stage 2 for grammar, punctuality and spelling by local authority district and region of school location"/>
    <hyperlink ref="C17" location="'Table PA6'!A1" display="Reading KS1-KS2 progress scores1 of pupils by local authority district and region of school location"/>
    <hyperlink ref="C18" location="'Table PA7'!A1" display="Writing KS1-KS2 progress scores1 of pupils by local authority district and region of school location"/>
    <hyperlink ref="C19" location="'Table PA8'!A1" display="Mathematics KS1-KS2 progress scores1 of pupils by local authority district and region of school location"/>
    <hyperlink ref="C20" location="'Table PA9'!A1" display="Average scaled scores in key stage 2 tests by subject and local authority district"/>
    <hyperlink ref="C21" location="'Table PA10'!A1" display="Attainment of year 1 pupils in the phonics screening check"/>
    <hyperlink ref="C22" location="'Table PA11'!A1" display="Attainment of pupils at key stage 1"/>
    <hyperlink ref="C24" r:id="rId1"/>
    <hyperlink ref="C25" r:id="rId2"/>
    <hyperlink ref="B41" r:id="rId3"/>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A389"/>
  <sheetViews>
    <sheetView zoomScaleNormal="100" workbookViewId="0">
      <pane xSplit="2" ySplit="9" topLeftCell="C10" activePane="bottomRight" state="frozen"/>
      <selection activeCell="C10" sqref="C10"/>
      <selection pane="topRight" activeCell="C10" sqref="C10"/>
      <selection pane="bottomLeft" activeCell="C10" sqref="C10"/>
      <selection pane="bottomRight"/>
    </sheetView>
  </sheetViews>
  <sheetFormatPr defaultColWidth="8.7265625" defaultRowHeight="10" x14ac:dyDescent="0.2"/>
  <cols>
    <col min="1" max="1" width="11.81640625" style="95" bestFit="1" customWidth="1"/>
    <col min="2" max="2" width="25.6328125" style="95" customWidth="1"/>
    <col min="3" max="17" width="12.6328125" style="95" customWidth="1"/>
    <col min="18" max="16384" width="8.7265625" style="95"/>
  </cols>
  <sheetData>
    <row r="1" spans="1:27" s="102" customFormat="1" ht="15" customHeight="1" x14ac:dyDescent="0.3">
      <c r="A1" s="101" t="s">
        <v>1328</v>
      </c>
    </row>
    <row r="2" spans="1:27" s="102" customFormat="1" ht="15" customHeight="1" x14ac:dyDescent="0.3">
      <c r="A2" s="101" t="s">
        <v>1205</v>
      </c>
    </row>
    <row r="3" spans="1:27" s="102" customFormat="1" ht="15" customHeight="1" x14ac:dyDescent="0.3">
      <c r="A3" s="102" t="s">
        <v>1153</v>
      </c>
    </row>
    <row r="4" spans="1:27" s="102" customFormat="1" ht="15" customHeight="1" x14ac:dyDescent="0.3">
      <c r="A4" s="101" t="s">
        <v>1221</v>
      </c>
    </row>
    <row r="5" spans="1:27" s="102" customFormat="1" ht="10" customHeight="1" thickBot="1" x14ac:dyDescent="0.35">
      <c r="A5" s="101"/>
    </row>
    <row r="6" spans="1:27" ht="16" customHeight="1" x14ac:dyDescent="0.25">
      <c r="A6" s="464" t="s">
        <v>1122</v>
      </c>
      <c r="B6" s="450" t="s">
        <v>1123</v>
      </c>
      <c r="C6" s="482" t="s">
        <v>1199</v>
      </c>
      <c r="D6" s="482"/>
      <c r="E6" s="482"/>
      <c r="F6" s="482"/>
      <c r="G6" s="482"/>
      <c r="H6" s="482" t="s">
        <v>1200</v>
      </c>
      <c r="I6" s="482"/>
      <c r="J6" s="482"/>
      <c r="K6" s="482"/>
      <c r="L6" s="482"/>
      <c r="M6" s="482" t="s">
        <v>1201</v>
      </c>
      <c r="N6" s="482"/>
      <c r="O6" s="482"/>
      <c r="P6" s="482"/>
      <c r="Q6" s="483"/>
    </row>
    <row r="7" spans="1:27" s="164" customFormat="1" ht="16" customHeight="1" x14ac:dyDescent="0.35">
      <c r="A7" s="465"/>
      <c r="B7" s="451"/>
      <c r="C7" s="484" t="s">
        <v>1195</v>
      </c>
      <c r="D7" s="451" t="s">
        <v>1184</v>
      </c>
      <c r="E7" s="451"/>
      <c r="F7" s="451" t="s">
        <v>1197</v>
      </c>
      <c r="G7" s="451"/>
      <c r="H7" s="484" t="s">
        <v>1195</v>
      </c>
      <c r="I7" s="451" t="s">
        <v>1184</v>
      </c>
      <c r="J7" s="451"/>
      <c r="K7" s="451" t="s">
        <v>1197</v>
      </c>
      <c r="L7" s="451"/>
      <c r="M7" s="484" t="s">
        <v>1195</v>
      </c>
      <c r="N7" s="451" t="s">
        <v>1184</v>
      </c>
      <c r="O7" s="451"/>
      <c r="P7" s="451" t="s">
        <v>1197</v>
      </c>
      <c r="Q7" s="460"/>
    </row>
    <row r="8" spans="1:27" s="137" customFormat="1" ht="42.5" thickBot="1" x14ac:dyDescent="0.4">
      <c r="A8" s="466"/>
      <c r="B8" s="463"/>
      <c r="C8" s="485"/>
      <c r="D8" s="419" t="s">
        <v>1193</v>
      </c>
      <c r="E8" s="258" t="s">
        <v>1222</v>
      </c>
      <c r="F8" s="258" t="s">
        <v>1219</v>
      </c>
      <c r="G8" s="419" t="s">
        <v>1237</v>
      </c>
      <c r="H8" s="485"/>
      <c r="I8" s="419" t="s">
        <v>1193</v>
      </c>
      <c r="J8" s="258" t="s">
        <v>1222</v>
      </c>
      <c r="K8" s="258" t="s">
        <v>1219</v>
      </c>
      <c r="L8" s="419" t="s">
        <v>1237</v>
      </c>
      <c r="M8" s="485"/>
      <c r="N8" s="419" t="s">
        <v>1193</v>
      </c>
      <c r="O8" s="258" t="s">
        <v>1222</v>
      </c>
      <c r="P8" s="258" t="s">
        <v>1219</v>
      </c>
      <c r="Q8" s="163" t="s">
        <v>1237</v>
      </c>
    </row>
    <row r="9" spans="1:27" ht="10.5" x14ac:dyDescent="0.25">
      <c r="A9" s="138" t="s">
        <v>720</v>
      </c>
      <c r="B9" s="139" t="s">
        <v>1124</v>
      </c>
      <c r="C9" s="246">
        <v>103</v>
      </c>
      <c r="D9" s="227">
        <v>99</v>
      </c>
      <c r="E9" s="246">
        <v>103</v>
      </c>
      <c r="F9" s="227">
        <v>100</v>
      </c>
      <c r="G9" s="229">
        <v>104</v>
      </c>
      <c r="H9" s="304">
        <v>103</v>
      </c>
      <c r="I9" s="227">
        <v>100</v>
      </c>
      <c r="J9" s="229">
        <v>104</v>
      </c>
      <c r="K9" s="293">
        <v>101</v>
      </c>
      <c r="L9" s="246">
        <v>104</v>
      </c>
      <c r="M9" s="311">
        <v>104</v>
      </c>
      <c r="N9" s="293">
        <v>101</v>
      </c>
      <c r="O9" s="246">
        <v>105</v>
      </c>
      <c r="P9" s="227">
        <v>102</v>
      </c>
      <c r="Q9" s="202">
        <v>105</v>
      </c>
      <c r="R9" s="159"/>
      <c r="S9" s="159"/>
      <c r="T9" s="159"/>
      <c r="U9" s="159"/>
      <c r="V9" s="159"/>
      <c r="W9" s="159"/>
      <c r="X9" s="159"/>
      <c r="Y9" s="159"/>
      <c r="Z9" s="159"/>
      <c r="AA9" s="159"/>
    </row>
    <row r="10" spans="1:27" x14ac:dyDescent="0.2">
      <c r="A10" s="140" t="s">
        <v>26</v>
      </c>
      <c r="B10" s="141" t="s">
        <v>27</v>
      </c>
      <c r="C10" s="283">
        <v>101</v>
      </c>
      <c r="D10" s="288">
        <v>99</v>
      </c>
      <c r="E10" s="283">
        <v>102</v>
      </c>
      <c r="F10" s="288">
        <v>99</v>
      </c>
      <c r="G10" s="299">
        <v>103</v>
      </c>
      <c r="H10" s="305">
        <v>102</v>
      </c>
      <c r="I10" s="288">
        <v>100</v>
      </c>
      <c r="J10" s="299">
        <v>103</v>
      </c>
      <c r="K10" s="294">
        <v>101</v>
      </c>
      <c r="L10" s="283">
        <v>104</v>
      </c>
      <c r="M10" s="312">
        <v>103</v>
      </c>
      <c r="N10" s="294">
        <v>100</v>
      </c>
      <c r="O10" s="283">
        <v>104</v>
      </c>
      <c r="P10" s="288">
        <v>101</v>
      </c>
      <c r="Q10" s="165">
        <v>105</v>
      </c>
    </row>
    <row r="11" spans="1:27" x14ac:dyDescent="0.2">
      <c r="A11" s="140" t="s">
        <v>38</v>
      </c>
      <c r="B11" s="141" t="s">
        <v>39</v>
      </c>
      <c r="C11" s="283">
        <v>101</v>
      </c>
      <c r="D11" s="288">
        <v>99</v>
      </c>
      <c r="E11" s="283">
        <v>102</v>
      </c>
      <c r="F11" s="288">
        <v>99</v>
      </c>
      <c r="G11" s="299">
        <v>103</v>
      </c>
      <c r="H11" s="305">
        <v>102</v>
      </c>
      <c r="I11" s="288">
        <v>99</v>
      </c>
      <c r="J11" s="299">
        <v>103</v>
      </c>
      <c r="K11" s="294">
        <v>100</v>
      </c>
      <c r="L11" s="283">
        <v>103</v>
      </c>
      <c r="M11" s="312">
        <v>103</v>
      </c>
      <c r="N11" s="294">
        <v>100</v>
      </c>
      <c r="O11" s="283">
        <v>104</v>
      </c>
      <c r="P11" s="288">
        <v>101</v>
      </c>
      <c r="Q11" s="165">
        <v>105</v>
      </c>
    </row>
    <row r="12" spans="1:27" x14ac:dyDescent="0.2">
      <c r="A12" s="140" t="s">
        <v>394</v>
      </c>
      <c r="B12" s="141" t="s">
        <v>395</v>
      </c>
      <c r="C12" s="283">
        <v>101</v>
      </c>
      <c r="D12" s="288">
        <v>98</v>
      </c>
      <c r="E12" s="283">
        <v>102</v>
      </c>
      <c r="F12" s="288">
        <v>99</v>
      </c>
      <c r="G12" s="299">
        <v>103</v>
      </c>
      <c r="H12" s="305">
        <v>101</v>
      </c>
      <c r="I12" s="288">
        <v>98</v>
      </c>
      <c r="J12" s="299">
        <v>102</v>
      </c>
      <c r="K12" s="294">
        <v>99</v>
      </c>
      <c r="L12" s="283">
        <v>103</v>
      </c>
      <c r="M12" s="312">
        <v>102</v>
      </c>
      <c r="N12" s="294">
        <v>99</v>
      </c>
      <c r="O12" s="283">
        <v>103</v>
      </c>
      <c r="P12" s="288">
        <v>100</v>
      </c>
      <c r="Q12" s="165">
        <v>104</v>
      </c>
    </row>
    <row r="13" spans="1:27" x14ac:dyDescent="0.2">
      <c r="A13" s="140" t="s">
        <v>426</v>
      </c>
      <c r="B13" s="141" t="s">
        <v>427</v>
      </c>
      <c r="C13" s="283">
        <v>101</v>
      </c>
      <c r="D13" s="288">
        <v>96</v>
      </c>
      <c r="E13" s="283">
        <v>101</v>
      </c>
      <c r="F13" s="288">
        <v>97</v>
      </c>
      <c r="G13" s="299">
        <v>102</v>
      </c>
      <c r="H13" s="305">
        <v>101</v>
      </c>
      <c r="I13" s="288">
        <v>98</v>
      </c>
      <c r="J13" s="299">
        <v>102</v>
      </c>
      <c r="K13" s="294">
        <v>98</v>
      </c>
      <c r="L13" s="283">
        <v>103</v>
      </c>
      <c r="M13" s="312">
        <v>101</v>
      </c>
      <c r="N13" s="294">
        <v>97</v>
      </c>
      <c r="O13" s="283">
        <v>102</v>
      </c>
      <c r="P13" s="288">
        <v>98</v>
      </c>
      <c r="Q13" s="165">
        <v>103</v>
      </c>
    </row>
    <row r="14" spans="1:27" x14ac:dyDescent="0.2">
      <c r="A14" s="140" t="s">
        <v>468</v>
      </c>
      <c r="B14" s="141" t="s">
        <v>469</v>
      </c>
      <c r="C14" s="283">
        <v>102</v>
      </c>
      <c r="D14" s="288">
        <v>97</v>
      </c>
      <c r="E14" s="283">
        <v>103</v>
      </c>
      <c r="F14" s="288">
        <v>100</v>
      </c>
      <c r="G14" s="299">
        <v>103</v>
      </c>
      <c r="H14" s="305">
        <v>100</v>
      </c>
      <c r="I14" s="288">
        <v>97</v>
      </c>
      <c r="J14" s="299">
        <v>101</v>
      </c>
      <c r="K14" s="294">
        <v>98</v>
      </c>
      <c r="L14" s="283">
        <v>101</v>
      </c>
      <c r="M14" s="312">
        <v>102</v>
      </c>
      <c r="N14" s="294">
        <v>98</v>
      </c>
      <c r="O14" s="283">
        <v>102</v>
      </c>
      <c r="P14" s="288">
        <v>99</v>
      </c>
      <c r="Q14" s="165">
        <v>103</v>
      </c>
    </row>
    <row r="15" spans="1:27" x14ac:dyDescent="0.2">
      <c r="A15" s="140" t="s">
        <v>584</v>
      </c>
      <c r="B15" s="141" t="s">
        <v>585</v>
      </c>
      <c r="C15" s="283">
        <v>101</v>
      </c>
      <c r="D15" s="288">
        <v>98</v>
      </c>
      <c r="E15" s="283">
        <v>102</v>
      </c>
      <c r="F15" s="288">
        <v>99</v>
      </c>
      <c r="G15" s="299">
        <v>102</v>
      </c>
      <c r="H15" s="305">
        <v>103</v>
      </c>
      <c r="I15" s="288">
        <v>100</v>
      </c>
      <c r="J15" s="299">
        <v>103</v>
      </c>
      <c r="K15" s="294">
        <v>101</v>
      </c>
      <c r="L15" s="283">
        <v>104</v>
      </c>
      <c r="M15" s="312">
        <v>104</v>
      </c>
      <c r="N15" s="294">
        <v>101</v>
      </c>
      <c r="O15" s="283">
        <v>104</v>
      </c>
      <c r="P15" s="288">
        <v>102</v>
      </c>
      <c r="Q15" s="165">
        <v>105</v>
      </c>
    </row>
    <row r="16" spans="1:27" x14ac:dyDescent="0.2">
      <c r="A16" s="140" t="s">
        <v>50</v>
      </c>
      <c r="B16" s="141" t="s">
        <v>51</v>
      </c>
      <c r="C16" s="283">
        <v>101</v>
      </c>
      <c r="D16" s="288">
        <v>98</v>
      </c>
      <c r="E16" s="283">
        <v>102</v>
      </c>
      <c r="F16" s="288">
        <v>99</v>
      </c>
      <c r="G16" s="299">
        <v>102</v>
      </c>
      <c r="H16" s="305">
        <v>102</v>
      </c>
      <c r="I16" s="288">
        <v>99</v>
      </c>
      <c r="J16" s="299">
        <v>103</v>
      </c>
      <c r="K16" s="294">
        <v>100</v>
      </c>
      <c r="L16" s="283">
        <v>103</v>
      </c>
      <c r="M16" s="312">
        <v>103</v>
      </c>
      <c r="N16" s="294">
        <v>100</v>
      </c>
      <c r="O16" s="283">
        <v>104</v>
      </c>
      <c r="P16" s="288">
        <v>101</v>
      </c>
      <c r="Q16" s="165">
        <v>105</v>
      </c>
    </row>
    <row r="17" spans="1:17" x14ac:dyDescent="0.2">
      <c r="A17" s="140" t="s">
        <v>136</v>
      </c>
      <c r="B17" s="141" t="s">
        <v>137</v>
      </c>
      <c r="C17" s="283">
        <v>103</v>
      </c>
      <c r="D17" s="288">
        <v>98</v>
      </c>
      <c r="E17" s="283">
        <v>103</v>
      </c>
      <c r="F17" s="288">
        <v>98</v>
      </c>
      <c r="G17" s="299">
        <v>104</v>
      </c>
      <c r="H17" s="305">
        <v>103</v>
      </c>
      <c r="I17" s="288">
        <v>99</v>
      </c>
      <c r="J17" s="299">
        <v>103</v>
      </c>
      <c r="K17" s="294">
        <v>99</v>
      </c>
      <c r="L17" s="283">
        <v>103</v>
      </c>
      <c r="M17" s="312">
        <v>104</v>
      </c>
      <c r="N17" s="294">
        <v>101</v>
      </c>
      <c r="O17" s="283">
        <v>104</v>
      </c>
      <c r="P17" s="288">
        <v>100</v>
      </c>
      <c r="Q17" s="165">
        <v>105</v>
      </c>
    </row>
    <row r="18" spans="1:17" x14ac:dyDescent="0.2">
      <c r="A18" s="140" t="s">
        <v>138</v>
      </c>
      <c r="B18" s="141" t="s">
        <v>139</v>
      </c>
      <c r="C18" s="283">
        <v>101</v>
      </c>
      <c r="D18" s="288">
        <v>97</v>
      </c>
      <c r="E18" s="283">
        <v>101</v>
      </c>
      <c r="F18" s="288">
        <v>98</v>
      </c>
      <c r="G18" s="299">
        <v>102</v>
      </c>
      <c r="H18" s="305">
        <v>102</v>
      </c>
      <c r="I18" s="288">
        <v>99</v>
      </c>
      <c r="J18" s="299">
        <v>102</v>
      </c>
      <c r="K18" s="294">
        <v>99</v>
      </c>
      <c r="L18" s="283">
        <v>103</v>
      </c>
      <c r="M18" s="312">
        <v>102</v>
      </c>
      <c r="N18" s="294">
        <v>99</v>
      </c>
      <c r="O18" s="283">
        <v>103</v>
      </c>
      <c r="P18" s="288">
        <v>100</v>
      </c>
      <c r="Q18" s="165">
        <v>104</v>
      </c>
    </row>
    <row r="19" spans="1:17" x14ac:dyDescent="0.2">
      <c r="A19" s="140" t="s">
        <v>212</v>
      </c>
      <c r="B19" s="141" t="s">
        <v>213</v>
      </c>
      <c r="C19" s="283">
        <v>101</v>
      </c>
      <c r="D19" s="288">
        <v>97</v>
      </c>
      <c r="E19" s="283">
        <v>102</v>
      </c>
      <c r="F19" s="288">
        <v>98</v>
      </c>
      <c r="G19" s="299">
        <v>102</v>
      </c>
      <c r="H19" s="305">
        <v>101</v>
      </c>
      <c r="I19" s="288">
        <v>98</v>
      </c>
      <c r="J19" s="299">
        <v>102</v>
      </c>
      <c r="K19" s="294">
        <v>99</v>
      </c>
      <c r="L19" s="283">
        <v>103</v>
      </c>
      <c r="M19" s="312">
        <v>101</v>
      </c>
      <c r="N19" s="294">
        <v>98</v>
      </c>
      <c r="O19" s="283">
        <v>102</v>
      </c>
      <c r="P19" s="288">
        <v>99</v>
      </c>
      <c r="Q19" s="165">
        <v>103</v>
      </c>
    </row>
    <row r="20" spans="1:17" x14ac:dyDescent="0.2">
      <c r="A20" s="140" t="s">
        <v>494</v>
      </c>
      <c r="B20" s="141" t="s">
        <v>495</v>
      </c>
      <c r="C20" s="283">
        <v>102</v>
      </c>
      <c r="D20" s="288">
        <v>98</v>
      </c>
      <c r="E20" s="283">
        <v>102</v>
      </c>
      <c r="F20" s="288">
        <v>99</v>
      </c>
      <c r="G20" s="299">
        <v>103</v>
      </c>
      <c r="H20" s="305">
        <v>102</v>
      </c>
      <c r="I20" s="288">
        <v>99</v>
      </c>
      <c r="J20" s="299">
        <v>103</v>
      </c>
      <c r="K20" s="294">
        <v>100</v>
      </c>
      <c r="L20" s="283">
        <v>104</v>
      </c>
      <c r="M20" s="312">
        <v>103</v>
      </c>
      <c r="N20" s="294">
        <v>101</v>
      </c>
      <c r="O20" s="283">
        <v>103</v>
      </c>
      <c r="P20" s="288">
        <v>101</v>
      </c>
      <c r="Q20" s="165">
        <v>104</v>
      </c>
    </row>
    <row r="21" spans="1:17" x14ac:dyDescent="0.2">
      <c r="A21" s="140" t="s">
        <v>610</v>
      </c>
      <c r="B21" s="141" t="s">
        <v>611</v>
      </c>
      <c r="C21" s="283">
        <v>100</v>
      </c>
      <c r="D21" s="288">
        <v>97</v>
      </c>
      <c r="E21" s="283">
        <v>101</v>
      </c>
      <c r="F21" s="288">
        <v>98</v>
      </c>
      <c r="G21" s="299">
        <v>102</v>
      </c>
      <c r="H21" s="305">
        <v>102</v>
      </c>
      <c r="I21" s="288">
        <v>98</v>
      </c>
      <c r="J21" s="299">
        <v>103</v>
      </c>
      <c r="K21" s="294">
        <v>100</v>
      </c>
      <c r="L21" s="283">
        <v>103</v>
      </c>
      <c r="M21" s="312">
        <v>102</v>
      </c>
      <c r="N21" s="294">
        <v>99</v>
      </c>
      <c r="O21" s="283">
        <v>103</v>
      </c>
      <c r="P21" s="288">
        <v>100</v>
      </c>
      <c r="Q21" s="165">
        <v>104</v>
      </c>
    </row>
    <row r="22" spans="1:17" x14ac:dyDescent="0.2">
      <c r="A22" s="140" t="s">
        <v>638</v>
      </c>
      <c r="B22" s="141" t="s">
        <v>639</v>
      </c>
      <c r="C22" s="283">
        <v>101</v>
      </c>
      <c r="D22" s="288">
        <v>98</v>
      </c>
      <c r="E22" s="283">
        <v>101</v>
      </c>
      <c r="F22" s="288">
        <v>99</v>
      </c>
      <c r="G22" s="299">
        <v>102</v>
      </c>
      <c r="H22" s="305">
        <v>102</v>
      </c>
      <c r="I22" s="288">
        <v>100</v>
      </c>
      <c r="J22" s="299">
        <v>103</v>
      </c>
      <c r="K22" s="294">
        <v>100</v>
      </c>
      <c r="L22" s="283">
        <v>104</v>
      </c>
      <c r="M22" s="312">
        <v>103</v>
      </c>
      <c r="N22" s="294">
        <v>101</v>
      </c>
      <c r="O22" s="283">
        <v>104</v>
      </c>
      <c r="P22" s="288">
        <v>101</v>
      </c>
      <c r="Q22" s="165">
        <v>104</v>
      </c>
    </row>
    <row r="23" spans="1:17" x14ac:dyDescent="0.2">
      <c r="A23" s="142" t="s">
        <v>1125</v>
      </c>
      <c r="B23" s="143" t="s">
        <v>1126</v>
      </c>
      <c r="C23" s="284">
        <v>102</v>
      </c>
      <c r="D23" s="289">
        <v>97</v>
      </c>
      <c r="E23" s="284">
        <v>102</v>
      </c>
      <c r="F23" s="289">
        <v>98</v>
      </c>
      <c r="G23" s="300">
        <v>103</v>
      </c>
      <c r="H23" s="306">
        <v>102</v>
      </c>
      <c r="I23" s="289">
        <v>99</v>
      </c>
      <c r="J23" s="300">
        <v>103</v>
      </c>
      <c r="K23" s="295">
        <v>99</v>
      </c>
      <c r="L23" s="284">
        <v>103</v>
      </c>
      <c r="M23" s="313">
        <v>103</v>
      </c>
      <c r="N23" s="295">
        <v>100</v>
      </c>
      <c r="O23" s="284">
        <v>104</v>
      </c>
      <c r="P23" s="289">
        <v>100</v>
      </c>
      <c r="Q23" s="176">
        <v>104</v>
      </c>
    </row>
    <row r="24" spans="1:17" x14ac:dyDescent="0.2">
      <c r="A24" s="140" t="s">
        <v>10</v>
      </c>
      <c r="B24" s="141" t="s">
        <v>11</v>
      </c>
      <c r="C24" s="283">
        <v>102</v>
      </c>
      <c r="D24" s="288">
        <v>100</v>
      </c>
      <c r="E24" s="283">
        <v>103</v>
      </c>
      <c r="F24" s="288">
        <v>100</v>
      </c>
      <c r="G24" s="299">
        <v>104</v>
      </c>
      <c r="H24" s="305">
        <v>103</v>
      </c>
      <c r="I24" s="288">
        <v>101</v>
      </c>
      <c r="J24" s="299">
        <v>103</v>
      </c>
      <c r="K24" s="294">
        <v>101</v>
      </c>
      <c r="L24" s="283">
        <v>104</v>
      </c>
      <c r="M24" s="312">
        <v>104</v>
      </c>
      <c r="N24" s="294">
        <v>102</v>
      </c>
      <c r="O24" s="283">
        <v>105</v>
      </c>
      <c r="P24" s="288">
        <v>102</v>
      </c>
      <c r="Q24" s="165">
        <v>106</v>
      </c>
    </row>
    <row r="25" spans="1:17" x14ac:dyDescent="0.2">
      <c r="A25" s="140" t="s">
        <v>12</v>
      </c>
      <c r="B25" s="141" t="s">
        <v>13</v>
      </c>
      <c r="C25" s="283">
        <v>101</v>
      </c>
      <c r="D25" s="288">
        <v>99</v>
      </c>
      <c r="E25" s="283">
        <v>103</v>
      </c>
      <c r="F25" s="288">
        <v>100</v>
      </c>
      <c r="G25" s="299">
        <v>103</v>
      </c>
      <c r="H25" s="305">
        <v>103</v>
      </c>
      <c r="I25" s="288">
        <v>101</v>
      </c>
      <c r="J25" s="299">
        <v>104</v>
      </c>
      <c r="K25" s="294">
        <v>101</v>
      </c>
      <c r="L25" s="283">
        <v>105</v>
      </c>
      <c r="M25" s="312">
        <v>103</v>
      </c>
      <c r="N25" s="294">
        <v>101</v>
      </c>
      <c r="O25" s="283">
        <v>104</v>
      </c>
      <c r="P25" s="288">
        <v>102</v>
      </c>
      <c r="Q25" s="165">
        <v>105</v>
      </c>
    </row>
    <row r="26" spans="1:17" x14ac:dyDescent="0.2">
      <c r="A26" s="140" t="s">
        <v>14</v>
      </c>
      <c r="B26" s="141" t="s">
        <v>15</v>
      </c>
      <c r="C26" s="283">
        <v>103</v>
      </c>
      <c r="D26" s="288">
        <v>100</v>
      </c>
      <c r="E26" s="283">
        <v>104</v>
      </c>
      <c r="F26" s="288">
        <v>101</v>
      </c>
      <c r="G26" s="299">
        <v>105</v>
      </c>
      <c r="H26" s="305">
        <v>104</v>
      </c>
      <c r="I26" s="288">
        <v>102</v>
      </c>
      <c r="J26" s="299">
        <v>105</v>
      </c>
      <c r="K26" s="294">
        <v>103</v>
      </c>
      <c r="L26" s="283">
        <v>106</v>
      </c>
      <c r="M26" s="312">
        <v>105</v>
      </c>
      <c r="N26" s="294">
        <v>102</v>
      </c>
      <c r="O26" s="283">
        <v>105</v>
      </c>
      <c r="P26" s="288">
        <v>103</v>
      </c>
      <c r="Q26" s="165">
        <v>106</v>
      </c>
    </row>
    <row r="27" spans="1:17" x14ac:dyDescent="0.2">
      <c r="A27" s="140" t="s">
        <v>16</v>
      </c>
      <c r="B27" s="141" t="s">
        <v>17</v>
      </c>
      <c r="C27" s="283">
        <v>102</v>
      </c>
      <c r="D27" s="288">
        <v>98</v>
      </c>
      <c r="E27" s="283">
        <v>103</v>
      </c>
      <c r="F27" s="288">
        <v>99</v>
      </c>
      <c r="G27" s="299">
        <v>104</v>
      </c>
      <c r="H27" s="305">
        <v>104</v>
      </c>
      <c r="I27" s="288">
        <v>100</v>
      </c>
      <c r="J27" s="299">
        <v>104</v>
      </c>
      <c r="K27" s="294">
        <v>101</v>
      </c>
      <c r="L27" s="283">
        <v>105</v>
      </c>
      <c r="M27" s="312">
        <v>105</v>
      </c>
      <c r="N27" s="294">
        <v>101</v>
      </c>
      <c r="O27" s="283">
        <v>105</v>
      </c>
      <c r="P27" s="288">
        <v>102</v>
      </c>
      <c r="Q27" s="165">
        <v>106</v>
      </c>
    </row>
    <row r="28" spans="1:17" x14ac:dyDescent="0.2">
      <c r="A28" s="140" t="s">
        <v>18</v>
      </c>
      <c r="B28" s="141" t="s">
        <v>19</v>
      </c>
      <c r="C28" s="283">
        <v>103</v>
      </c>
      <c r="D28" s="288">
        <v>100</v>
      </c>
      <c r="E28" s="283">
        <v>104</v>
      </c>
      <c r="F28" s="288">
        <v>100</v>
      </c>
      <c r="G28" s="299">
        <v>105</v>
      </c>
      <c r="H28" s="305">
        <v>104</v>
      </c>
      <c r="I28" s="288">
        <v>101</v>
      </c>
      <c r="J28" s="299">
        <v>104</v>
      </c>
      <c r="K28" s="294">
        <v>101</v>
      </c>
      <c r="L28" s="283">
        <v>105</v>
      </c>
      <c r="M28" s="312">
        <v>104</v>
      </c>
      <c r="N28" s="294">
        <v>101</v>
      </c>
      <c r="O28" s="283">
        <v>105</v>
      </c>
      <c r="P28" s="288">
        <v>101</v>
      </c>
      <c r="Q28" s="165">
        <v>106</v>
      </c>
    </row>
    <row r="29" spans="1:17" x14ac:dyDescent="0.2">
      <c r="A29" s="140" t="s">
        <v>20</v>
      </c>
      <c r="B29" s="141" t="s">
        <v>21</v>
      </c>
      <c r="C29" s="283">
        <v>102</v>
      </c>
      <c r="D29" s="288">
        <v>99</v>
      </c>
      <c r="E29" s="283">
        <v>103</v>
      </c>
      <c r="F29" s="288">
        <v>99</v>
      </c>
      <c r="G29" s="299">
        <v>104</v>
      </c>
      <c r="H29" s="305">
        <v>102</v>
      </c>
      <c r="I29" s="288">
        <v>100</v>
      </c>
      <c r="J29" s="299">
        <v>103</v>
      </c>
      <c r="K29" s="294">
        <v>100</v>
      </c>
      <c r="L29" s="283">
        <v>103</v>
      </c>
      <c r="M29" s="312">
        <v>103</v>
      </c>
      <c r="N29" s="294">
        <v>101</v>
      </c>
      <c r="O29" s="283">
        <v>104</v>
      </c>
      <c r="P29" s="288">
        <v>101</v>
      </c>
      <c r="Q29" s="165">
        <v>105</v>
      </c>
    </row>
    <row r="30" spans="1:17" x14ac:dyDescent="0.2">
      <c r="A30" s="140" t="s">
        <v>22</v>
      </c>
      <c r="B30" s="141" t="s">
        <v>23</v>
      </c>
      <c r="C30" s="283">
        <v>103</v>
      </c>
      <c r="D30" s="288">
        <v>100</v>
      </c>
      <c r="E30" s="283">
        <v>104</v>
      </c>
      <c r="F30" s="288">
        <v>101</v>
      </c>
      <c r="G30" s="299">
        <v>104</v>
      </c>
      <c r="H30" s="305">
        <v>104</v>
      </c>
      <c r="I30" s="288">
        <v>101</v>
      </c>
      <c r="J30" s="299">
        <v>104</v>
      </c>
      <c r="K30" s="294">
        <v>102</v>
      </c>
      <c r="L30" s="283">
        <v>105</v>
      </c>
      <c r="M30" s="312">
        <v>105</v>
      </c>
      <c r="N30" s="294">
        <v>101</v>
      </c>
      <c r="O30" s="283">
        <v>105</v>
      </c>
      <c r="P30" s="288">
        <v>102</v>
      </c>
      <c r="Q30" s="165">
        <v>105</v>
      </c>
    </row>
    <row r="31" spans="1:17" x14ac:dyDescent="0.2">
      <c r="A31" s="140" t="s">
        <v>24</v>
      </c>
      <c r="B31" s="141" t="s">
        <v>25</v>
      </c>
      <c r="C31" s="283">
        <v>102</v>
      </c>
      <c r="D31" s="288">
        <v>100</v>
      </c>
      <c r="E31" s="283">
        <v>102</v>
      </c>
      <c r="F31" s="288">
        <v>100</v>
      </c>
      <c r="G31" s="299">
        <v>102</v>
      </c>
      <c r="H31" s="305">
        <v>103</v>
      </c>
      <c r="I31" s="288">
        <v>101</v>
      </c>
      <c r="J31" s="299">
        <v>104</v>
      </c>
      <c r="K31" s="294">
        <v>101</v>
      </c>
      <c r="L31" s="283">
        <v>104</v>
      </c>
      <c r="M31" s="312">
        <v>104</v>
      </c>
      <c r="N31" s="294">
        <v>102</v>
      </c>
      <c r="O31" s="283">
        <v>104</v>
      </c>
      <c r="P31" s="288">
        <v>102</v>
      </c>
      <c r="Q31" s="165">
        <v>105</v>
      </c>
    </row>
    <row r="32" spans="1:17" x14ac:dyDescent="0.2">
      <c r="A32" s="140" t="s">
        <v>28</v>
      </c>
      <c r="B32" s="141" t="s">
        <v>29</v>
      </c>
      <c r="C32" s="283">
        <v>102</v>
      </c>
      <c r="D32" s="288">
        <v>100</v>
      </c>
      <c r="E32" s="283">
        <v>102</v>
      </c>
      <c r="F32" s="288">
        <v>100</v>
      </c>
      <c r="G32" s="299">
        <v>103</v>
      </c>
      <c r="H32" s="305">
        <v>102</v>
      </c>
      <c r="I32" s="288">
        <v>101</v>
      </c>
      <c r="J32" s="299">
        <v>103</v>
      </c>
      <c r="K32" s="294">
        <v>101</v>
      </c>
      <c r="L32" s="283">
        <v>104</v>
      </c>
      <c r="M32" s="312">
        <v>103</v>
      </c>
      <c r="N32" s="294">
        <v>101</v>
      </c>
      <c r="O32" s="283">
        <v>104</v>
      </c>
      <c r="P32" s="288">
        <v>102</v>
      </c>
      <c r="Q32" s="165">
        <v>105</v>
      </c>
    </row>
    <row r="33" spans="1:17" x14ac:dyDescent="0.2">
      <c r="A33" s="140" t="s">
        <v>30</v>
      </c>
      <c r="B33" s="141" t="s">
        <v>31</v>
      </c>
      <c r="C33" s="283">
        <v>102</v>
      </c>
      <c r="D33" s="288">
        <v>99</v>
      </c>
      <c r="E33" s="283">
        <v>103</v>
      </c>
      <c r="F33" s="288">
        <v>99</v>
      </c>
      <c r="G33" s="299">
        <v>103</v>
      </c>
      <c r="H33" s="305">
        <v>102</v>
      </c>
      <c r="I33" s="288">
        <v>99</v>
      </c>
      <c r="J33" s="299">
        <v>103</v>
      </c>
      <c r="K33" s="294">
        <v>100</v>
      </c>
      <c r="L33" s="283">
        <v>103</v>
      </c>
      <c r="M33" s="312">
        <v>103</v>
      </c>
      <c r="N33" s="294">
        <v>100</v>
      </c>
      <c r="O33" s="283">
        <v>104</v>
      </c>
      <c r="P33" s="288">
        <v>101</v>
      </c>
      <c r="Q33" s="165">
        <v>104</v>
      </c>
    </row>
    <row r="34" spans="1:17" x14ac:dyDescent="0.2">
      <c r="A34" s="140" t="s">
        <v>32</v>
      </c>
      <c r="B34" s="141" t="s">
        <v>33</v>
      </c>
      <c r="C34" s="283">
        <v>101</v>
      </c>
      <c r="D34" s="288">
        <v>97</v>
      </c>
      <c r="E34" s="283">
        <v>102</v>
      </c>
      <c r="F34" s="288">
        <v>99</v>
      </c>
      <c r="G34" s="299">
        <v>102</v>
      </c>
      <c r="H34" s="305">
        <v>103</v>
      </c>
      <c r="I34" s="288">
        <v>100</v>
      </c>
      <c r="J34" s="299">
        <v>103</v>
      </c>
      <c r="K34" s="294">
        <v>101</v>
      </c>
      <c r="L34" s="283">
        <v>104</v>
      </c>
      <c r="M34" s="312">
        <v>104</v>
      </c>
      <c r="N34" s="294">
        <v>100</v>
      </c>
      <c r="O34" s="283">
        <v>104</v>
      </c>
      <c r="P34" s="288">
        <v>101</v>
      </c>
      <c r="Q34" s="165">
        <v>105</v>
      </c>
    </row>
    <row r="35" spans="1:17" x14ac:dyDescent="0.2">
      <c r="A35" s="140" t="s">
        <v>34</v>
      </c>
      <c r="B35" s="141" t="s">
        <v>35</v>
      </c>
      <c r="C35" s="283">
        <v>101</v>
      </c>
      <c r="D35" s="288">
        <v>97</v>
      </c>
      <c r="E35" s="283">
        <v>102</v>
      </c>
      <c r="F35" s="288">
        <v>98</v>
      </c>
      <c r="G35" s="299">
        <v>102</v>
      </c>
      <c r="H35" s="305">
        <v>102</v>
      </c>
      <c r="I35" s="288">
        <v>99</v>
      </c>
      <c r="J35" s="299">
        <v>103</v>
      </c>
      <c r="K35" s="294">
        <v>100</v>
      </c>
      <c r="L35" s="283">
        <v>104</v>
      </c>
      <c r="M35" s="312">
        <v>103</v>
      </c>
      <c r="N35" s="294">
        <v>100</v>
      </c>
      <c r="O35" s="283">
        <v>104</v>
      </c>
      <c r="P35" s="288">
        <v>101</v>
      </c>
      <c r="Q35" s="165">
        <v>105</v>
      </c>
    </row>
    <row r="36" spans="1:17" x14ac:dyDescent="0.2">
      <c r="A36" s="140" t="s">
        <v>36</v>
      </c>
      <c r="B36" s="141" t="s">
        <v>37</v>
      </c>
      <c r="C36" s="283">
        <v>103</v>
      </c>
      <c r="D36" s="288">
        <v>97</v>
      </c>
      <c r="E36" s="283">
        <v>104</v>
      </c>
      <c r="F36" s="288">
        <v>98</v>
      </c>
      <c r="G36" s="299">
        <v>104</v>
      </c>
      <c r="H36" s="305">
        <v>103</v>
      </c>
      <c r="I36" s="288">
        <v>98</v>
      </c>
      <c r="J36" s="299">
        <v>104</v>
      </c>
      <c r="K36" s="294">
        <v>99</v>
      </c>
      <c r="L36" s="283">
        <v>104</v>
      </c>
      <c r="M36" s="312">
        <v>104</v>
      </c>
      <c r="N36" s="294">
        <v>98</v>
      </c>
      <c r="O36" s="283">
        <v>104</v>
      </c>
      <c r="P36" s="288">
        <v>99</v>
      </c>
      <c r="Q36" s="165">
        <v>105</v>
      </c>
    </row>
    <row r="37" spans="1:17" x14ac:dyDescent="0.2">
      <c r="A37" s="140" t="s">
        <v>40</v>
      </c>
      <c r="B37" s="141" t="s">
        <v>41</v>
      </c>
      <c r="C37" s="283">
        <v>101</v>
      </c>
      <c r="D37" s="288">
        <v>99</v>
      </c>
      <c r="E37" s="283">
        <v>101</v>
      </c>
      <c r="F37" s="288">
        <v>100</v>
      </c>
      <c r="G37" s="299">
        <v>102</v>
      </c>
      <c r="H37" s="305">
        <v>103</v>
      </c>
      <c r="I37" s="288">
        <v>101</v>
      </c>
      <c r="J37" s="299">
        <v>104</v>
      </c>
      <c r="K37" s="294">
        <v>101</v>
      </c>
      <c r="L37" s="283">
        <v>104</v>
      </c>
      <c r="M37" s="312">
        <v>104</v>
      </c>
      <c r="N37" s="294">
        <v>102</v>
      </c>
      <c r="O37" s="283">
        <v>105</v>
      </c>
      <c r="P37" s="288">
        <v>103</v>
      </c>
      <c r="Q37" s="165">
        <v>105</v>
      </c>
    </row>
    <row r="38" spans="1:17" x14ac:dyDescent="0.2">
      <c r="A38" s="140" t="s">
        <v>42</v>
      </c>
      <c r="B38" s="141" t="s">
        <v>43</v>
      </c>
      <c r="C38" s="283">
        <v>104</v>
      </c>
      <c r="D38" s="288">
        <v>102</v>
      </c>
      <c r="E38" s="283">
        <v>104</v>
      </c>
      <c r="F38" s="288">
        <v>101</v>
      </c>
      <c r="G38" s="299">
        <v>104</v>
      </c>
      <c r="H38" s="305">
        <v>103</v>
      </c>
      <c r="I38" s="288">
        <v>100</v>
      </c>
      <c r="J38" s="299">
        <v>103</v>
      </c>
      <c r="K38" s="294">
        <v>100</v>
      </c>
      <c r="L38" s="283">
        <v>104</v>
      </c>
      <c r="M38" s="312">
        <v>104</v>
      </c>
      <c r="N38" s="294">
        <v>103</v>
      </c>
      <c r="O38" s="283">
        <v>104</v>
      </c>
      <c r="P38" s="288">
        <v>102</v>
      </c>
      <c r="Q38" s="165">
        <v>105</v>
      </c>
    </row>
    <row r="39" spans="1:17" x14ac:dyDescent="0.2">
      <c r="A39" s="140" t="s">
        <v>44</v>
      </c>
      <c r="B39" s="141" t="s">
        <v>45</v>
      </c>
      <c r="C39" s="283">
        <v>101</v>
      </c>
      <c r="D39" s="288">
        <v>99</v>
      </c>
      <c r="E39" s="283">
        <v>102</v>
      </c>
      <c r="F39" s="288">
        <v>100</v>
      </c>
      <c r="G39" s="299">
        <v>103</v>
      </c>
      <c r="H39" s="305">
        <v>103</v>
      </c>
      <c r="I39" s="288">
        <v>100</v>
      </c>
      <c r="J39" s="299">
        <v>104</v>
      </c>
      <c r="K39" s="294">
        <v>101</v>
      </c>
      <c r="L39" s="283">
        <v>104</v>
      </c>
      <c r="M39" s="312">
        <v>104</v>
      </c>
      <c r="N39" s="294">
        <v>101</v>
      </c>
      <c r="O39" s="283">
        <v>104</v>
      </c>
      <c r="P39" s="288">
        <v>102</v>
      </c>
      <c r="Q39" s="165">
        <v>105</v>
      </c>
    </row>
    <row r="40" spans="1:17" x14ac:dyDescent="0.2">
      <c r="A40" s="140" t="s">
        <v>46</v>
      </c>
      <c r="B40" s="141" t="s">
        <v>47</v>
      </c>
      <c r="C40" s="283">
        <v>103</v>
      </c>
      <c r="D40" s="288">
        <v>100</v>
      </c>
      <c r="E40" s="283">
        <v>104</v>
      </c>
      <c r="F40" s="288">
        <v>100</v>
      </c>
      <c r="G40" s="299">
        <v>104</v>
      </c>
      <c r="H40" s="305">
        <v>103</v>
      </c>
      <c r="I40" s="288">
        <v>99</v>
      </c>
      <c r="J40" s="299">
        <v>103</v>
      </c>
      <c r="K40" s="294">
        <v>100</v>
      </c>
      <c r="L40" s="283">
        <v>103</v>
      </c>
      <c r="M40" s="312">
        <v>104</v>
      </c>
      <c r="N40" s="294">
        <v>101</v>
      </c>
      <c r="O40" s="283">
        <v>104</v>
      </c>
      <c r="P40" s="288">
        <v>101</v>
      </c>
      <c r="Q40" s="165">
        <v>105</v>
      </c>
    </row>
    <row r="41" spans="1:17" x14ac:dyDescent="0.2">
      <c r="A41" s="140" t="s">
        <v>48</v>
      </c>
      <c r="B41" s="141" t="s">
        <v>49</v>
      </c>
      <c r="C41" s="283">
        <v>103</v>
      </c>
      <c r="D41" s="288">
        <v>101</v>
      </c>
      <c r="E41" s="283">
        <v>104</v>
      </c>
      <c r="F41" s="288">
        <v>101</v>
      </c>
      <c r="G41" s="299">
        <v>104</v>
      </c>
      <c r="H41" s="305">
        <v>103</v>
      </c>
      <c r="I41" s="288">
        <v>101</v>
      </c>
      <c r="J41" s="299">
        <v>104</v>
      </c>
      <c r="K41" s="294">
        <v>101</v>
      </c>
      <c r="L41" s="283">
        <v>104</v>
      </c>
      <c r="M41" s="312">
        <v>105</v>
      </c>
      <c r="N41" s="294">
        <v>102</v>
      </c>
      <c r="O41" s="283">
        <v>105</v>
      </c>
      <c r="P41" s="288">
        <v>103</v>
      </c>
      <c r="Q41" s="165">
        <v>106</v>
      </c>
    </row>
    <row r="42" spans="1:17" x14ac:dyDescent="0.2">
      <c r="A42" s="140" t="s">
        <v>52</v>
      </c>
      <c r="B42" s="141" t="s">
        <v>53</v>
      </c>
      <c r="C42" s="283">
        <v>104</v>
      </c>
      <c r="D42" s="288">
        <v>100</v>
      </c>
      <c r="E42" s="283">
        <v>104</v>
      </c>
      <c r="F42" s="288">
        <v>99</v>
      </c>
      <c r="G42" s="299">
        <v>105</v>
      </c>
      <c r="H42" s="305">
        <v>103</v>
      </c>
      <c r="I42" s="288">
        <v>99</v>
      </c>
      <c r="J42" s="299">
        <v>103</v>
      </c>
      <c r="K42" s="294">
        <v>99</v>
      </c>
      <c r="L42" s="283">
        <v>104</v>
      </c>
      <c r="M42" s="312">
        <v>104</v>
      </c>
      <c r="N42" s="294">
        <v>101</v>
      </c>
      <c r="O42" s="283">
        <v>105</v>
      </c>
      <c r="P42" s="288">
        <v>101</v>
      </c>
      <c r="Q42" s="165">
        <v>105</v>
      </c>
    </row>
    <row r="43" spans="1:17" x14ac:dyDescent="0.2">
      <c r="A43" s="140" t="s">
        <v>54</v>
      </c>
      <c r="B43" s="141" t="s">
        <v>55</v>
      </c>
      <c r="C43" s="283">
        <v>103</v>
      </c>
      <c r="D43" s="288">
        <v>99</v>
      </c>
      <c r="E43" s="283">
        <v>104</v>
      </c>
      <c r="F43" s="288">
        <v>100</v>
      </c>
      <c r="G43" s="299">
        <v>105</v>
      </c>
      <c r="H43" s="305">
        <v>103</v>
      </c>
      <c r="I43" s="288">
        <v>100</v>
      </c>
      <c r="J43" s="299">
        <v>104</v>
      </c>
      <c r="K43" s="294">
        <v>100</v>
      </c>
      <c r="L43" s="283">
        <v>104</v>
      </c>
      <c r="M43" s="312">
        <v>104</v>
      </c>
      <c r="N43" s="294">
        <v>101</v>
      </c>
      <c r="O43" s="283">
        <v>105</v>
      </c>
      <c r="P43" s="288">
        <v>101</v>
      </c>
      <c r="Q43" s="165">
        <v>106</v>
      </c>
    </row>
    <row r="44" spans="1:17" x14ac:dyDescent="0.2">
      <c r="A44" s="140" t="s">
        <v>56</v>
      </c>
      <c r="B44" s="141" t="s">
        <v>57</v>
      </c>
      <c r="C44" s="283">
        <v>103</v>
      </c>
      <c r="D44" s="288">
        <v>100</v>
      </c>
      <c r="E44" s="283">
        <v>104</v>
      </c>
      <c r="F44" s="288">
        <v>100</v>
      </c>
      <c r="G44" s="299">
        <v>104</v>
      </c>
      <c r="H44" s="305">
        <v>103</v>
      </c>
      <c r="I44" s="288">
        <v>101</v>
      </c>
      <c r="J44" s="299">
        <v>103</v>
      </c>
      <c r="K44" s="294">
        <v>101</v>
      </c>
      <c r="L44" s="283">
        <v>104</v>
      </c>
      <c r="M44" s="312">
        <v>104</v>
      </c>
      <c r="N44" s="294">
        <v>101</v>
      </c>
      <c r="O44" s="283">
        <v>104</v>
      </c>
      <c r="P44" s="288">
        <v>101</v>
      </c>
      <c r="Q44" s="165">
        <v>105</v>
      </c>
    </row>
    <row r="45" spans="1:17" x14ac:dyDescent="0.2">
      <c r="A45" s="140" t="s">
        <v>58</v>
      </c>
      <c r="B45" s="141" t="s">
        <v>59</v>
      </c>
      <c r="C45" s="283">
        <v>103</v>
      </c>
      <c r="D45" s="288">
        <v>99</v>
      </c>
      <c r="E45" s="283">
        <v>103</v>
      </c>
      <c r="F45" s="288">
        <v>100</v>
      </c>
      <c r="G45" s="299">
        <v>104</v>
      </c>
      <c r="H45" s="305">
        <v>103</v>
      </c>
      <c r="I45" s="288">
        <v>99</v>
      </c>
      <c r="J45" s="299">
        <v>103</v>
      </c>
      <c r="K45" s="294">
        <v>100</v>
      </c>
      <c r="L45" s="283">
        <v>104</v>
      </c>
      <c r="M45" s="312">
        <v>104</v>
      </c>
      <c r="N45" s="294">
        <v>100</v>
      </c>
      <c r="O45" s="283">
        <v>104</v>
      </c>
      <c r="P45" s="288">
        <v>101</v>
      </c>
      <c r="Q45" s="165">
        <v>105</v>
      </c>
    </row>
    <row r="46" spans="1:17" x14ac:dyDescent="0.2">
      <c r="A46" s="140" t="s">
        <v>60</v>
      </c>
      <c r="B46" s="141" t="s">
        <v>61</v>
      </c>
      <c r="C46" s="283">
        <v>103</v>
      </c>
      <c r="D46" s="288">
        <v>100</v>
      </c>
      <c r="E46" s="283">
        <v>103</v>
      </c>
      <c r="F46" s="288">
        <v>101</v>
      </c>
      <c r="G46" s="299">
        <v>104</v>
      </c>
      <c r="H46" s="305">
        <v>103</v>
      </c>
      <c r="I46" s="288">
        <v>101</v>
      </c>
      <c r="J46" s="299">
        <v>103</v>
      </c>
      <c r="K46" s="294">
        <v>101</v>
      </c>
      <c r="L46" s="283">
        <v>104</v>
      </c>
      <c r="M46" s="312">
        <v>104</v>
      </c>
      <c r="N46" s="294">
        <v>101</v>
      </c>
      <c r="O46" s="283">
        <v>104</v>
      </c>
      <c r="P46" s="288">
        <v>102</v>
      </c>
      <c r="Q46" s="165">
        <v>105</v>
      </c>
    </row>
    <row r="47" spans="1:17" x14ac:dyDescent="0.2">
      <c r="A47" s="140" t="s">
        <v>62</v>
      </c>
      <c r="B47" s="141" t="s">
        <v>63</v>
      </c>
      <c r="C47" s="283">
        <v>103</v>
      </c>
      <c r="D47" s="288">
        <v>100</v>
      </c>
      <c r="E47" s="283">
        <v>104</v>
      </c>
      <c r="F47" s="288">
        <v>100</v>
      </c>
      <c r="G47" s="299">
        <v>105</v>
      </c>
      <c r="H47" s="305">
        <v>103</v>
      </c>
      <c r="I47" s="288">
        <v>100</v>
      </c>
      <c r="J47" s="299">
        <v>103</v>
      </c>
      <c r="K47" s="294">
        <v>100</v>
      </c>
      <c r="L47" s="283">
        <v>104</v>
      </c>
      <c r="M47" s="312">
        <v>104</v>
      </c>
      <c r="N47" s="294">
        <v>101</v>
      </c>
      <c r="O47" s="283">
        <v>105</v>
      </c>
      <c r="P47" s="288">
        <v>101</v>
      </c>
      <c r="Q47" s="165">
        <v>106</v>
      </c>
    </row>
    <row r="48" spans="1:17" x14ac:dyDescent="0.2">
      <c r="A48" s="140" t="s">
        <v>64</v>
      </c>
      <c r="B48" s="141" t="s">
        <v>65</v>
      </c>
      <c r="C48" s="283">
        <v>102</v>
      </c>
      <c r="D48" s="288">
        <v>99</v>
      </c>
      <c r="E48" s="283">
        <v>103</v>
      </c>
      <c r="F48" s="288">
        <v>100</v>
      </c>
      <c r="G48" s="299">
        <v>103</v>
      </c>
      <c r="H48" s="305">
        <v>103</v>
      </c>
      <c r="I48" s="288">
        <v>100</v>
      </c>
      <c r="J48" s="299">
        <v>104</v>
      </c>
      <c r="K48" s="294">
        <v>101</v>
      </c>
      <c r="L48" s="283">
        <v>104</v>
      </c>
      <c r="M48" s="312">
        <v>105</v>
      </c>
      <c r="N48" s="294">
        <v>101</v>
      </c>
      <c r="O48" s="283">
        <v>105</v>
      </c>
      <c r="P48" s="288">
        <v>102</v>
      </c>
      <c r="Q48" s="165">
        <v>106</v>
      </c>
    </row>
    <row r="49" spans="1:17" x14ac:dyDescent="0.2">
      <c r="A49" s="140" t="s">
        <v>66</v>
      </c>
      <c r="B49" s="141" t="s">
        <v>67</v>
      </c>
      <c r="C49" s="283">
        <v>103</v>
      </c>
      <c r="D49" s="288">
        <v>98</v>
      </c>
      <c r="E49" s="283">
        <v>104</v>
      </c>
      <c r="F49" s="288">
        <v>99</v>
      </c>
      <c r="G49" s="299">
        <v>104</v>
      </c>
      <c r="H49" s="305">
        <v>103</v>
      </c>
      <c r="I49" s="288">
        <v>100</v>
      </c>
      <c r="J49" s="299">
        <v>103</v>
      </c>
      <c r="K49" s="294">
        <v>100</v>
      </c>
      <c r="L49" s="283">
        <v>104</v>
      </c>
      <c r="M49" s="312">
        <v>104</v>
      </c>
      <c r="N49" s="294">
        <v>101</v>
      </c>
      <c r="O49" s="283">
        <v>105</v>
      </c>
      <c r="P49" s="288">
        <v>102</v>
      </c>
      <c r="Q49" s="165">
        <v>105</v>
      </c>
    </row>
    <row r="50" spans="1:17" x14ac:dyDescent="0.2">
      <c r="A50" s="140" t="s">
        <v>68</v>
      </c>
      <c r="B50" s="141" t="s">
        <v>69</v>
      </c>
      <c r="C50" s="283">
        <v>103</v>
      </c>
      <c r="D50" s="288">
        <v>99</v>
      </c>
      <c r="E50" s="283">
        <v>103</v>
      </c>
      <c r="F50" s="288">
        <v>100</v>
      </c>
      <c r="G50" s="299">
        <v>104</v>
      </c>
      <c r="H50" s="305">
        <v>103</v>
      </c>
      <c r="I50" s="288">
        <v>100</v>
      </c>
      <c r="J50" s="299">
        <v>103</v>
      </c>
      <c r="K50" s="294">
        <v>100</v>
      </c>
      <c r="L50" s="283">
        <v>104</v>
      </c>
      <c r="M50" s="312">
        <v>104</v>
      </c>
      <c r="N50" s="294">
        <v>101</v>
      </c>
      <c r="O50" s="283">
        <v>105</v>
      </c>
      <c r="P50" s="288">
        <v>102</v>
      </c>
      <c r="Q50" s="165">
        <v>105</v>
      </c>
    </row>
    <row r="51" spans="1:17" x14ac:dyDescent="0.2">
      <c r="A51" s="140" t="s">
        <v>70</v>
      </c>
      <c r="B51" s="141" t="s">
        <v>71</v>
      </c>
      <c r="C51" s="283">
        <v>100</v>
      </c>
      <c r="D51" s="288">
        <v>98</v>
      </c>
      <c r="E51" s="283">
        <v>101</v>
      </c>
      <c r="F51" s="288">
        <v>98</v>
      </c>
      <c r="G51" s="299">
        <v>101</v>
      </c>
      <c r="H51" s="305">
        <v>101</v>
      </c>
      <c r="I51" s="288">
        <v>99</v>
      </c>
      <c r="J51" s="299">
        <v>102</v>
      </c>
      <c r="K51" s="294">
        <v>99</v>
      </c>
      <c r="L51" s="283">
        <v>103</v>
      </c>
      <c r="M51" s="312">
        <v>102</v>
      </c>
      <c r="N51" s="294">
        <v>100</v>
      </c>
      <c r="O51" s="283">
        <v>103</v>
      </c>
      <c r="P51" s="288">
        <v>100</v>
      </c>
      <c r="Q51" s="165">
        <v>103</v>
      </c>
    </row>
    <row r="52" spans="1:17" x14ac:dyDescent="0.2">
      <c r="A52" s="140" t="s">
        <v>72</v>
      </c>
      <c r="B52" s="141" t="s">
        <v>73</v>
      </c>
      <c r="C52" s="283">
        <v>100</v>
      </c>
      <c r="D52" s="288">
        <v>99</v>
      </c>
      <c r="E52" s="283">
        <v>101</v>
      </c>
      <c r="F52" s="288">
        <v>99</v>
      </c>
      <c r="G52" s="299">
        <v>101</v>
      </c>
      <c r="H52" s="305">
        <v>102</v>
      </c>
      <c r="I52" s="288">
        <v>100</v>
      </c>
      <c r="J52" s="299">
        <v>102</v>
      </c>
      <c r="K52" s="294">
        <v>100</v>
      </c>
      <c r="L52" s="283">
        <v>103</v>
      </c>
      <c r="M52" s="312">
        <v>104</v>
      </c>
      <c r="N52" s="294">
        <v>102</v>
      </c>
      <c r="O52" s="283">
        <v>104</v>
      </c>
      <c r="P52" s="288">
        <v>102</v>
      </c>
      <c r="Q52" s="165">
        <v>105</v>
      </c>
    </row>
    <row r="53" spans="1:17" x14ac:dyDescent="0.2">
      <c r="A53" s="140" t="s">
        <v>74</v>
      </c>
      <c r="B53" s="141" t="s">
        <v>75</v>
      </c>
      <c r="C53" s="283">
        <v>103</v>
      </c>
      <c r="D53" s="288">
        <v>100</v>
      </c>
      <c r="E53" s="283">
        <v>103</v>
      </c>
      <c r="F53" s="288">
        <v>100</v>
      </c>
      <c r="G53" s="299">
        <v>104</v>
      </c>
      <c r="H53" s="305">
        <v>103</v>
      </c>
      <c r="I53" s="288">
        <v>101</v>
      </c>
      <c r="J53" s="299">
        <v>104</v>
      </c>
      <c r="K53" s="294">
        <v>101</v>
      </c>
      <c r="L53" s="283">
        <v>105</v>
      </c>
      <c r="M53" s="312">
        <v>104</v>
      </c>
      <c r="N53" s="294">
        <v>101</v>
      </c>
      <c r="O53" s="283">
        <v>105</v>
      </c>
      <c r="P53" s="288">
        <v>102</v>
      </c>
      <c r="Q53" s="165">
        <v>105</v>
      </c>
    </row>
    <row r="54" spans="1:17" x14ac:dyDescent="0.2">
      <c r="A54" s="140" t="s">
        <v>76</v>
      </c>
      <c r="B54" s="141" t="s">
        <v>77</v>
      </c>
      <c r="C54" s="283">
        <v>101</v>
      </c>
      <c r="D54" s="288">
        <v>99</v>
      </c>
      <c r="E54" s="283">
        <v>102</v>
      </c>
      <c r="F54" s="288">
        <v>99</v>
      </c>
      <c r="G54" s="299">
        <v>102</v>
      </c>
      <c r="H54" s="305">
        <v>102</v>
      </c>
      <c r="I54" s="288">
        <v>98</v>
      </c>
      <c r="J54" s="299">
        <v>103</v>
      </c>
      <c r="K54" s="294">
        <v>99</v>
      </c>
      <c r="L54" s="283">
        <v>103</v>
      </c>
      <c r="M54" s="312">
        <v>104</v>
      </c>
      <c r="N54" s="294">
        <v>100</v>
      </c>
      <c r="O54" s="283">
        <v>104</v>
      </c>
      <c r="P54" s="288">
        <v>101</v>
      </c>
      <c r="Q54" s="165">
        <v>105</v>
      </c>
    </row>
    <row r="55" spans="1:17" x14ac:dyDescent="0.2">
      <c r="A55" s="140" t="s">
        <v>78</v>
      </c>
      <c r="B55" s="141" t="s">
        <v>79</v>
      </c>
      <c r="C55" s="283">
        <v>101</v>
      </c>
      <c r="D55" s="288">
        <v>98</v>
      </c>
      <c r="E55" s="283">
        <v>102</v>
      </c>
      <c r="F55" s="288">
        <v>99</v>
      </c>
      <c r="G55" s="299">
        <v>103</v>
      </c>
      <c r="H55" s="305">
        <v>102</v>
      </c>
      <c r="I55" s="288">
        <v>99</v>
      </c>
      <c r="J55" s="299">
        <v>103</v>
      </c>
      <c r="K55" s="294">
        <v>100</v>
      </c>
      <c r="L55" s="283">
        <v>103</v>
      </c>
      <c r="M55" s="312">
        <v>103</v>
      </c>
      <c r="N55" s="294">
        <v>99</v>
      </c>
      <c r="O55" s="283">
        <v>103</v>
      </c>
      <c r="P55" s="288">
        <v>100</v>
      </c>
      <c r="Q55" s="165">
        <v>104</v>
      </c>
    </row>
    <row r="56" spans="1:17" x14ac:dyDescent="0.2">
      <c r="A56" s="140" t="s">
        <v>80</v>
      </c>
      <c r="B56" s="141" t="s">
        <v>81</v>
      </c>
      <c r="C56" s="283">
        <v>103</v>
      </c>
      <c r="D56" s="288">
        <v>98</v>
      </c>
      <c r="E56" s="283">
        <v>103</v>
      </c>
      <c r="F56" s="288">
        <v>99</v>
      </c>
      <c r="G56" s="299">
        <v>104</v>
      </c>
      <c r="H56" s="305">
        <v>102</v>
      </c>
      <c r="I56" s="288">
        <v>97</v>
      </c>
      <c r="J56" s="299">
        <v>103</v>
      </c>
      <c r="K56" s="294">
        <v>98</v>
      </c>
      <c r="L56" s="283">
        <v>103</v>
      </c>
      <c r="M56" s="312">
        <v>103</v>
      </c>
      <c r="N56" s="294">
        <v>98</v>
      </c>
      <c r="O56" s="283">
        <v>103</v>
      </c>
      <c r="P56" s="288">
        <v>99</v>
      </c>
      <c r="Q56" s="165">
        <v>104</v>
      </c>
    </row>
    <row r="57" spans="1:17" x14ac:dyDescent="0.2">
      <c r="A57" s="140" t="s">
        <v>82</v>
      </c>
      <c r="B57" s="141" t="s">
        <v>83</v>
      </c>
      <c r="C57" s="283">
        <v>104</v>
      </c>
      <c r="D57" s="288">
        <v>99</v>
      </c>
      <c r="E57" s="283">
        <v>104</v>
      </c>
      <c r="F57" s="288">
        <v>99</v>
      </c>
      <c r="G57" s="299">
        <v>105</v>
      </c>
      <c r="H57" s="305">
        <v>103</v>
      </c>
      <c r="I57" s="288">
        <v>99</v>
      </c>
      <c r="J57" s="299">
        <v>103</v>
      </c>
      <c r="K57" s="294">
        <v>99</v>
      </c>
      <c r="L57" s="283">
        <v>104</v>
      </c>
      <c r="M57" s="312">
        <v>104</v>
      </c>
      <c r="N57" s="294">
        <v>101</v>
      </c>
      <c r="O57" s="283">
        <v>104</v>
      </c>
      <c r="P57" s="288">
        <v>101</v>
      </c>
      <c r="Q57" s="165">
        <v>105</v>
      </c>
    </row>
    <row r="58" spans="1:17" x14ac:dyDescent="0.2">
      <c r="A58" s="140" t="s">
        <v>84</v>
      </c>
      <c r="B58" s="141" t="s">
        <v>85</v>
      </c>
      <c r="C58" s="283">
        <v>103</v>
      </c>
      <c r="D58" s="288">
        <v>99</v>
      </c>
      <c r="E58" s="283">
        <v>104</v>
      </c>
      <c r="F58" s="288">
        <v>100</v>
      </c>
      <c r="G58" s="299">
        <v>105</v>
      </c>
      <c r="H58" s="305">
        <v>103</v>
      </c>
      <c r="I58" s="288">
        <v>99</v>
      </c>
      <c r="J58" s="299">
        <v>104</v>
      </c>
      <c r="K58" s="294">
        <v>100</v>
      </c>
      <c r="L58" s="283">
        <v>105</v>
      </c>
      <c r="M58" s="312">
        <v>105</v>
      </c>
      <c r="N58" s="294">
        <v>101</v>
      </c>
      <c r="O58" s="283">
        <v>105</v>
      </c>
      <c r="P58" s="288">
        <v>101</v>
      </c>
      <c r="Q58" s="165">
        <v>106</v>
      </c>
    </row>
    <row r="59" spans="1:17" x14ac:dyDescent="0.2">
      <c r="A59" s="140" t="s">
        <v>86</v>
      </c>
      <c r="B59" s="141" t="s">
        <v>87</v>
      </c>
      <c r="C59" s="283">
        <v>102</v>
      </c>
      <c r="D59" s="288">
        <v>100</v>
      </c>
      <c r="E59" s="283">
        <v>102</v>
      </c>
      <c r="F59" s="288">
        <v>101</v>
      </c>
      <c r="G59" s="299">
        <v>103</v>
      </c>
      <c r="H59" s="305">
        <v>104</v>
      </c>
      <c r="I59" s="288">
        <v>100</v>
      </c>
      <c r="J59" s="299">
        <v>104</v>
      </c>
      <c r="K59" s="294">
        <v>102</v>
      </c>
      <c r="L59" s="283">
        <v>105</v>
      </c>
      <c r="M59" s="312">
        <v>105</v>
      </c>
      <c r="N59" s="294">
        <v>102</v>
      </c>
      <c r="O59" s="283">
        <v>105</v>
      </c>
      <c r="P59" s="288">
        <v>103</v>
      </c>
      <c r="Q59" s="165">
        <v>106</v>
      </c>
    </row>
    <row r="60" spans="1:17" x14ac:dyDescent="0.2">
      <c r="A60" s="140" t="s">
        <v>88</v>
      </c>
      <c r="B60" s="141" t="s">
        <v>89</v>
      </c>
      <c r="C60" s="283">
        <v>104</v>
      </c>
      <c r="D60" s="288">
        <v>99</v>
      </c>
      <c r="E60" s="283">
        <v>105</v>
      </c>
      <c r="F60" s="288">
        <v>100</v>
      </c>
      <c r="G60" s="299">
        <v>105</v>
      </c>
      <c r="H60" s="305">
        <v>104</v>
      </c>
      <c r="I60" s="288">
        <v>99</v>
      </c>
      <c r="J60" s="299">
        <v>104</v>
      </c>
      <c r="K60" s="294">
        <v>100</v>
      </c>
      <c r="L60" s="283">
        <v>105</v>
      </c>
      <c r="M60" s="312">
        <v>105</v>
      </c>
      <c r="N60" s="294">
        <v>100</v>
      </c>
      <c r="O60" s="283">
        <v>105</v>
      </c>
      <c r="P60" s="288">
        <v>101</v>
      </c>
      <c r="Q60" s="165">
        <v>106</v>
      </c>
    </row>
    <row r="61" spans="1:17" x14ac:dyDescent="0.2">
      <c r="A61" s="140" t="s">
        <v>90</v>
      </c>
      <c r="B61" s="141" t="s">
        <v>91</v>
      </c>
      <c r="C61" s="283">
        <v>105</v>
      </c>
      <c r="D61" s="288">
        <v>101</v>
      </c>
      <c r="E61" s="283">
        <v>105</v>
      </c>
      <c r="F61" s="288">
        <v>101</v>
      </c>
      <c r="G61" s="299">
        <v>106</v>
      </c>
      <c r="H61" s="305">
        <v>105</v>
      </c>
      <c r="I61" s="288">
        <v>100</v>
      </c>
      <c r="J61" s="299">
        <v>105</v>
      </c>
      <c r="K61" s="294">
        <v>100</v>
      </c>
      <c r="L61" s="283">
        <v>106</v>
      </c>
      <c r="M61" s="312">
        <v>106</v>
      </c>
      <c r="N61" s="294">
        <v>102</v>
      </c>
      <c r="O61" s="283">
        <v>106</v>
      </c>
      <c r="P61" s="288">
        <v>102</v>
      </c>
      <c r="Q61" s="165">
        <v>107</v>
      </c>
    </row>
    <row r="62" spans="1:17" x14ac:dyDescent="0.2">
      <c r="A62" s="140" t="s">
        <v>92</v>
      </c>
      <c r="B62" s="141" t="s">
        <v>93</v>
      </c>
      <c r="C62" s="283">
        <v>103</v>
      </c>
      <c r="D62" s="288">
        <v>100</v>
      </c>
      <c r="E62" s="283">
        <v>103</v>
      </c>
      <c r="F62" s="288">
        <v>100</v>
      </c>
      <c r="G62" s="299">
        <v>104</v>
      </c>
      <c r="H62" s="305">
        <v>103</v>
      </c>
      <c r="I62" s="288">
        <v>100</v>
      </c>
      <c r="J62" s="299">
        <v>104</v>
      </c>
      <c r="K62" s="294">
        <v>101</v>
      </c>
      <c r="L62" s="283">
        <v>104</v>
      </c>
      <c r="M62" s="312">
        <v>105</v>
      </c>
      <c r="N62" s="294">
        <v>102</v>
      </c>
      <c r="O62" s="283">
        <v>105</v>
      </c>
      <c r="P62" s="288">
        <v>103</v>
      </c>
      <c r="Q62" s="165">
        <v>106</v>
      </c>
    </row>
    <row r="63" spans="1:17" x14ac:dyDescent="0.2">
      <c r="A63" s="140" t="s">
        <v>94</v>
      </c>
      <c r="B63" s="141" t="s">
        <v>95</v>
      </c>
      <c r="C63" s="283">
        <v>104</v>
      </c>
      <c r="D63" s="288">
        <v>100</v>
      </c>
      <c r="E63" s="283">
        <v>105</v>
      </c>
      <c r="F63" s="288">
        <v>101</v>
      </c>
      <c r="G63" s="299">
        <v>106</v>
      </c>
      <c r="H63" s="305">
        <v>103</v>
      </c>
      <c r="I63" s="288">
        <v>99</v>
      </c>
      <c r="J63" s="299">
        <v>104</v>
      </c>
      <c r="K63" s="294">
        <v>100</v>
      </c>
      <c r="L63" s="283">
        <v>104</v>
      </c>
      <c r="M63" s="312">
        <v>104</v>
      </c>
      <c r="N63" s="294">
        <v>100</v>
      </c>
      <c r="O63" s="283">
        <v>105</v>
      </c>
      <c r="P63" s="288">
        <v>101</v>
      </c>
      <c r="Q63" s="165">
        <v>105</v>
      </c>
    </row>
    <row r="64" spans="1:17" x14ac:dyDescent="0.2">
      <c r="A64" s="140" t="s">
        <v>96</v>
      </c>
      <c r="B64" s="141" t="s">
        <v>97</v>
      </c>
      <c r="C64" s="283">
        <v>102</v>
      </c>
      <c r="D64" s="288">
        <v>99</v>
      </c>
      <c r="E64" s="283">
        <v>102</v>
      </c>
      <c r="F64" s="288">
        <v>99</v>
      </c>
      <c r="G64" s="299">
        <v>103</v>
      </c>
      <c r="H64" s="305">
        <v>102</v>
      </c>
      <c r="I64" s="288">
        <v>99</v>
      </c>
      <c r="J64" s="299">
        <v>103</v>
      </c>
      <c r="K64" s="294">
        <v>100</v>
      </c>
      <c r="L64" s="283">
        <v>103</v>
      </c>
      <c r="M64" s="312">
        <v>103</v>
      </c>
      <c r="N64" s="294">
        <v>100</v>
      </c>
      <c r="O64" s="283">
        <v>104</v>
      </c>
      <c r="P64" s="288">
        <v>101</v>
      </c>
      <c r="Q64" s="165">
        <v>104</v>
      </c>
    </row>
    <row r="65" spans="1:17" x14ac:dyDescent="0.2">
      <c r="A65" s="140" t="s">
        <v>98</v>
      </c>
      <c r="B65" s="141" t="s">
        <v>99</v>
      </c>
      <c r="C65" s="283">
        <v>102</v>
      </c>
      <c r="D65" s="288">
        <v>99</v>
      </c>
      <c r="E65" s="283">
        <v>103</v>
      </c>
      <c r="F65" s="288">
        <v>100</v>
      </c>
      <c r="G65" s="299">
        <v>104</v>
      </c>
      <c r="H65" s="305">
        <v>103</v>
      </c>
      <c r="I65" s="288">
        <v>100</v>
      </c>
      <c r="J65" s="299">
        <v>104</v>
      </c>
      <c r="K65" s="294">
        <v>101</v>
      </c>
      <c r="L65" s="283">
        <v>104</v>
      </c>
      <c r="M65" s="312">
        <v>104</v>
      </c>
      <c r="N65" s="294">
        <v>101</v>
      </c>
      <c r="O65" s="283">
        <v>105</v>
      </c>
      <c r="P65" s="288">
        <v>102</v>
      </c>
      <c r="Q65" s="165">
        <v>105</v>
      </c>
    </row>
    <row r="66" spans="1:17" x14ac:dyDescent="0.2">
      <c r="A66" s="140" t="s">
        <v>100</v>
      </c>
      <c r="B66" s="141" t="s">
        <v>101</v>
      </c>
      <c r="C66" s="283">
        <v>102</v>
      </c>
      <c r="D66" s="288">
        <v>100</v>
      </c>
      <c r="E66" s="283">
        <v>102</v>
      </c>
      <c r="F66" s="288">
        <v>100</v>
      </c>
      <c r="G66" s="299">
        <v>103</v>
      </c>
      <c r="H66" s="305">
        <v>102</v>
      </c>
      <c r="I66" s="288">
        <v>100</v>
      </c>
      <c r="J66" s="299">
        <v>102</v>
      </c>
      <c r="K66" s="294">
        <v>100</v>
      </c>
      <c r="L66" s="283">
        <v>103</v>
      </c>
      <c r="M66" s="312">
        <v>102</v>
      </c>
      <c r="N66" s="294">
        <v>100</v>
      </c>
      <c r="O66" s="283">
        <v>102</v>
      </c>
      <c r="P66" s="288">
        <v>100</v>
      </c>
      <c r="Q66" s="165">
        <v>103</v>
      </c>
    </row>
    <row r="67" spans="1:17" x14ac:dyDescent="0.2">
      <c r="A67" s="140" t="s">
        <v>102</v>
      </c>
      <c r="B67" s="141" t="s">
        <v>103</v>
      </c>
      <c r="C67" s="283">
        <v>103</v>
      </c>
      <c r="D67" s="288">
        <v>100</v>
      </c>
      <c r="E67" s="283">
        <v>104</v>
      </c>
      <c r="F67" s="288">
        <v>101</v>
      </c>
      <c r="G67" s="299">
        <v>104</v>
      </c>
      <c r="H67" s="305">
        <v>104</v>
      </c>
      <c r="I67" s="288">
        <v>101</v>
      </c>
      <c r="J67" s="299">
        <v>104</v>
      </c>
      <c r="K67" s="294">
        <v>102</v>
      </c>
      <c r="L67" s="283">
        <v>105</v>
      </c>
      <c r="M67" s="312">
        <v>104</v>
      </c>
      <c r="N67" s="294">
        <v>102</v>
      </c>
      <c r="O67" s="283">
        <v>105</v>
      </c>
      <c r="P67" s="288">
        <v>102</v>
      </c>
      <c r="Q67" s="165">
        <v>106</v>
      </c>
    </row>
    <row r="68" spans="1:17" x14ac:dyDescent="0.2">
      <c r="A68" s="140" t="s">
        <v>104</v>
      </c>
      <c r="B68" s="141" t="s">
        <v>105</v>
      </c>
      <c r="C68" s="283">
        <v>104</v>
      </c>
      <c r="D68" s="288">
        <v>100</v>
      </c>
      <c r="E68" s="283">
        <v>104</v>
      </c>
      <c r="F68" s="288">
        <v>100</v>
      </c>
      <c r="G68" s="299">
        <v>105</v>
      </c>
      <c r="H68" s="305">
        <v>103</v>
      </c>
      <c r="I68" s="288">
        <v>100</v>
      </c>
      <c r="J68" s="299">
        <v>104</v>
      </c>
      <c r="K68" s="294">
        <v>100</v>
      </c>
      <c r="L68" s="283">
        <v>104</v>
      </c>
      <c r="M68" s="312">
        <v>104</v>
      </c>
      <c r="N68" s="294">
        <v>101</v>
      </c>
      <c r="O68" s="283">
        <v>105</v>
      </c>
      <c r="P68" s="288">
        <v>102</v>
      </c>
      <c r="Q68" s="165">
        <v>105</v>
      </c>
    </row>
    <row r="69" spans="1:17" x14ac:dyDescent="0.2">
      <c r="A69" s="140" t="s">
        <v>106</v>
      </c>
      <c r="B69" s="141" t="s">
        <v>107</v>
      </c>
      <c r="C69" s="283">
        <v>103</v>
      </c>
      <c r="D69" s="288">
        <v>99</v>
      </c>
      <c r="E69" s="283">
        <v>104</v>
      </c>
      <c r="F69" s="288">
        <v>100</v>
      </c>
      <c r="G69" s="299">
        <v>104</v>
      </c>
      <c r="H69" s="305">
        <v>103</v>
      </c>
      <c r="I69" s="288">
        <v>100</v>
      </c>
      <c r="J69" s="299">
        <v>103</v>
      </c>
      <c r="K69" s="294">
        <v>100</v>
      </c>
      <c r="L69" s="283">
        <v>104</v>
      </c>
      <c r="M69" s="312">
        <v>104</v>
      </c>
      <c r="N69" s="294">
        <v>101</v>
      </c>
      <c r="O69" s="283">
        <v>104</v>
      </c>
      <c r="P69" s="288">
        <v>101</v>
      </c>
      <c r="Q69" s="165">
        <v>105</v>
      </c>
    </row>
    <row r="70" spans="1:17" x14ac:dyDescent="0.2">
      <c r="A70" s="140" t="s">
        <v>108</v>
      </c>
      <c r="B70" s="141" t="s">
        <v>109</v>
      </c>
      <c r="C70" s="283">
        <v>103</v>
      </c>
      <c r="D70" s="288">
        <v>99</v>
      </c>
      <c r="E70" s="283">
        <v>103</v>
      </c>
      <c r="F70" s="288">
        <v>100</v>
      </c>
      <c r="G70" s="299">
        <v>104</v>
      </c>
      <c r="H70" s="305">
        <v>103</v>
      </c>
      <c r="I70" s="288">
        <v>99</v>
      </c>
      <c r="J70" s="299">
        <v>103</v>
      </c>
      <c r="K70" s="294">
        <v>100</v>
      </c>
      <c r="L70" s="283">
        <v>104</v>
      </c>
      <c r="M70" s="312">
        <v>103</v>
      </c>
      <c r="N70" s="294">
        <v>99</v>
      </c>
      <c r="O70" s="283">
        <v>104</v>
      </c>
      <c r="P70" s="288">
        <v>100</v>
      </c>
      <c r="Q70" s="165">
        <v>104</v>
      </c>
    </row>
    <row r="71" spans="1:17" x14ac:dyDescent="0.2">
      <c r="A71" s="140" t="s">
        <v>110</v>
      </c>
      <c r="B71" s="141" t="s">
        <v>111</v>
      </c>
      <c r="C71" s="283">
        <v>103</v>
      </c>
      <c r="D71" s="288">
        <v>99</v>
      </c>
      <c r="E71" s="283">
        <v>103</v>
      </c>
      <c r="F71" s="288">
        <v>100</v>
      </c>
      <c r="G71" s="299">
        <v>104</v>
      </c>
      <c r="H71" s="305">
        <v>102</v>
      </c>
      <c r="I71" s="288">
        <v>99</v>
      </c>
      <c r="J71" s="299">
        <v>103</v>
      </c>
      <c r="K71" s="294">
        <v>100</v>
      </c>
      <c r="L71" s="283">
        <v>103</v>
      </c>
      <c r="M71" s="312">
        <v>103</v>
      </c>
      <c r="N71" s="294">
        <v>100</v>
      </c>
      <c r="O71" s="283">
        <v>103</v>
      </c>
      <c r="P71" s="288">
        <v>101</v>
      </c>
      <c r="Q71" s="165">
        <v>104</v>
      </c>
    </row>
    <row r="72" spans="1:17" x14ac:dyDescent="0.2">
      <c r="A72" s="140" t="s">
        <v>112</v>
      </c>
      <c r="B72" s="141" t="s">
        <v>113</v>
      </c>
      <c r="C72" s="283" t="s">
        <v>1192</v>
      </c>
      <c r="D72" s="130" t="s">
        <v>1192</v>
      </c>
      <c r="E72" s="283" t="s">
        <v>1192</v>
      </c>
      <c r="F72" s="288" t="s">
        <v>1192</v>
      </c>
      <c r="G72" s="299" t="s">
        <v>1192</v>
      </c>
      <c r="H72" s="305" t="s">
        <v>1192</v>
      </c>
      <c r="I72" s="130" t="s">
        <v>1192</v>
      </c>
      <c r="J72" s="299" t="s">
        <v>1192</v>
      </c>
      <c r="K72" s="294" t="s">
        <v>1192</v>
      </c>
      <c r="L72" s="283" t="s">
        <v>1192</v>
      </c>
      <c r="M72" s="312" t="s">
        <v>1192</v>
      </c>
      <c r="N72" s="310" t="s">
        <v>1192</v>
      </c>
      <c r="O72" s="283" t="s">
        <v>1192</v>
      </c>
      <c r="P72" s="288" t="s">
        <v>1192</v>
      </c>
      <c r="Q72" s="165" t="s">
        <v>1192</v>
      </c>
    </row>
    <row r="73" spans="1:17" x14ac:dyDescent="0.2">
      <c r="A73" s="140" t="s">
        <v>114</v>
      </c>
      <c r="B73" s="141" t="s">
        <v>115</v>
      </c>
      <c r="C73" s="283">
        <v>103</v>
      </c>
      <c r="D73" s="288">
        <v>98</v>
      </c>
      <c r="E73" s="283">
        <v>104</v>
      </c>
      <c r="F73" s="288">
        <v>99</v>
      </c>
      <c r="G73" s="299">
        <v>104</v>
      </c>
      <c r="H73" s="305">
        <v>102</v>
      </c>
      <c r="I73" s="288">
        <v>98</v>
      </c>
      <c r="J73" s="299">
        <v>103</v>
      </c>
      <c r="K73" s="294">
        <v>99</v>
      </c>
      <c r="L73" s="283">
        <v>103</v>
      </c>
      <c r="M73" s="312">
        <v>103</v>
      </c>
      <c r="N73" s="294">
        <v>98</v>
      </c>
      <c r="O73" s="283">
        <v>104</v>
      </c>
      <c r="P73" s="288">
        <v>100</v>
      </c>
      <c r="Q73" s="165">
        <v>104</v>
      </c>
    </row>
    <row r="74" spans="1:17" x14ac:dyDescent="0.2">
      <c r="A74" s="140" t="s">
        <v>116</v>
      </c>
      <c r="B74" s="141" t="s">
        <v>117</v>
      </c>
      <c r="C74" s="283">
        <v>101</v>
      </c>
      <c r="D74" s="288">
        <v>98</v>
      </c>
      <c r="E74" s="283">
        <v>102</v>
      </c>
      <c r="F74" s="288">
        <v>99</v>
      </c>
      <c r="G74" s="299">
        <v>102</v>
      </c>
      <c r="H74" s="305">
        <v>101</v>
      </c>
      <c r="I74" s="288">
        <v>98</v>
      </c>
      <c r="J74" s="299">
        <v>101</v>
      </c>
      <c r="K74" s="294">
        <v>99</v>
      </c>
      <c r="L74" s="283">
        <v>102</v>
      </c>
      <c r="M74" s="312">
        <v>103</v>
      </c>
      <c r="N74" s="294">
        <v>100</v>
      </c>
      <c r="O74" s="283">
        <v>103</v>
      </c>
      <c r="P74" s="288">
        <v>101</v>
      </c>
      <c r="Q74" s="165">
        <v>104</v>
      </c>
    </row>
    <row r="75" spans="1:17" x14ac:dyDescent="0.2">
      <c r="A75" s="140" t="s">
        <v>118</v>
      </c>
      <c r="B75" s="141" t="s">
        <v>119</v>
      </c>
      <c r="C75" s="283">
        <v>102</v>
      </c>
      <c r="D75" s="288">
        <v>98</v>
      </c>
      <c r="E75" s="283">
        <v>103</v>
      </c>
      <c r="F75" s="288">
        <v>98</v>
      </c>
      <c r="G75" s="299">
        <v>103</v>
      </c>
      <c r="H75" s="305">
        <v>102</v>
      </c>
      <c r="I75" s="288">
        <v>98</v>
      </c>
      <c r="J75" s="299">
        <v>102</v>
      </c>
      <c r="K75" s="294">
        <v>99</v>
      </c>
      <c r="L75" s="283">
        <v>103</v>
      </c>
      <c r="M75" s="312">
        <v>103</v>
      </c>
      <c r="N75" s="294">
        <v>99</v>
      </c>
      <c r="O75" s="283">
        <v>103</v>
      </c>
      <c r="P75" s="288">
        <v>100</v>
      </c>
      <c r="Q75" s="165">
        <v>104</v>
      </c>
    </row>
    <row r="76" spans="1:17" x14ac:dyDescent="0.2">
      <c r="A76" s="140" t="s">
        <v>120</v>
      </c>
      <c r="B76" s="141" t="s">
        <v>121</v>
      </c>
      <c r="C76" s="283">
        <v>103</v>
      </c>
      <c r="D76" s="288">
        <v>98</v>
      </c>
      <c r="E76" s="283">
        <v>104</v>
      </c>
      <c r="F76" s="288">
        <v>99</v>
      </c>
      <c r="G76" s="299">
        <v>105</v>
      </c>
      <c r="H76" s="305">
        <v>103</v>
      </c>
      <c r="I76" s="288">
        <v>99</v>
      </c>
      <c r="J76" s="299">
        <v>103</v>
      </c>
      <c r="K76" s="294">
        <v>100</v>
      </c>
      <c r="L76" s="283">
        <v>104</v>
      </c>
      <c r="M76" s="312">
        <v>103</v>
      </c>
      <c r="N76" s="294">
        <v>99</v>
      </c>
      <c r="O76" s="283">
        <v>104</v>
      </c>
      <c r="P76" s="288">
        <v>100</v>
      </c>
      <c r="Q76" s="165">
        <v>105</v>
      </c>
    </row>
    <row r="77" spans="1:17" x14ac:dyDescent="0.2">
      <c r="A77" s="140" t="s">
        <v>122</v>
      </c>
      <c r="B77" s="141" t="s">
        <v>123</v>
      </c>
      <c r="C77" s="283">
        <v>105</v>
      </c>
      <c r="D77" s="288">
        <v>100</v>
      </c>
      <c r="E77" s="283">
        <v>105</v>
      </c>
      <c r="F77" s="288">
        <v>101</v>
      </c>
      <c r="G77" s="299">
        <v>105</v>
      </c>
      <c r="H77" s="305">
        <v>104</v>
      </c>
      <c r="I77" s="288">
        <v>99</v>
      </c>
      <c r="J77" s="299">
        <v>104</v>
      </c>
      <c r="K77" s="294">
        <v>100</v>
      </c>
      <c r="L77" s="283">
        <v>104</v>
      </c>
      <c r="M77" s="312">
        <v>105</v>
      </c>
      <c r="N77" s="294">
        <v>102</v>
      </c>
      <c r="O77" s="283">
        <v>105</v>
      </c>
      <c r="P77" s="288">
        <v>102</v>
      </c>
      <c r="Q77" s="165">
        <v>105</v>
      </c>
    </row>
    <row r="78" spans="1:17" x14ac:dyDescent="0.2">
      <c r="A78" s="140" t="s">
        <v>126</v>
      </c>
      <c r="B78" s="141" t="s">
        <v>127</v>
      </c>
      <c r="C78" s="283">
        <v>106</v>
      </c>
      <c r="D78" s="288">
        <v>102</v>
      </c>
      <c r="E78" s="283">
        <v>106</v>
      </c>
      <c r="F78" s="288">
        <v>101</v>
      </c>
      <c r="G78" s="299">
        <v>106</v>
      </c>
      <c r="H78" s="305">
        <v>104</v>
      </c>
      <c r="I78" s="288">
        <v>101</v>
      </c>
      <c r="J78" s="299">
        <v>105</v>
      </c>
      <c r="K78" s="294">
        <v>101</v>
      </c>
      <c r="L78" s="283">
        <v>105</v>
      </c>
      <c r="M78" s="312">
        <v>106</v>
      </c>
      <c r="N78" s="294">
        <v>101</v>
      </c>
      <c r="O78" s="283">
        <v>106</v>
      </c>
      <c r="P78" s="288">
        <v>102</v>
      </c>
      <c r="Q78" s="165">
        <v>106</v>
      </c>
    </row>
    <row r="79" spans="1:17" x14ac:dyDescent="0.2">
      <c r="A79" s="140" t="s">
        <v>128</v>
      </c>
      <c r="B79" s="141" t="s">
        <v>129</v>
      </c>
      <c r="C79" s="283">
        <v>106</v>
      </c>
      <c r="D79" s="288">
        <v>102</v>
      </c>
      <c r="E79" s="283">
        <v>106</v>
      </c>
      <c r="F79" s="288">
        <v>101</v>
      </c>
      <c r="G79" s="299">
        <v>107</v>
      </c>
      <c r="H79" s="305">
        <v>105</v>
      </c>
      <c r="I79" s="288">
        <v>101</v>
      </c>
      <c r="J79" s="299">
        <v>105</v>
      </c>
      <c r="K79" s="294">
        <v>100</v>
      </c>
      <c r="L79" s="283">
        <v>105</v>
      </c>
      <c r="M79" s="312">
        <v>106</v>
      </c>
      <c r="N79" s="294">
        <v>101</v>
      </c>
      <c r="O79" s="283">
        <v>106</v>
      </c>
      <c r="P79" s="288">
        <v>101</v>
      </c>
      <c r="Q79" s="165">
        <v>106</v>
      </c>
    </row>
    <row r="80" spans="1:17" x14ac:dyDescent="0.2">
      <c r="A80" s="140" t="s">
        <v>130</v>
      </c>
      <c r="B80" s="141" t="s">
        <v>131</v>
      </c>
      <c r="C80" s="283">
        <v>104</v>
      </c>
      <c r="D80" s="288">
        <v>100</v>
      </c>
      <c r="E80" s="283">
        <v>104</v>
      </c>
      <c r="F80" s="288">
        <v>100</v>
      </c>
      <c r="G80" s="299">
        <v>105</v>
      </c>
      <c r="H80" s="305">
        <v>104</v>
      </c>
      <c r="I80" s="288">
        <v>100</v>
      </c>
      <c r="J80" s="299">
        <v>104</v>
      </c>
      <c r="K80" s="294">
        <v>100</v>
      </c>
      <c r="L80" s="283">
        <v>104</v>
      </c>
      <c r="M80" s="312">
        <v>105</v>
      </c>
      <c r="N80" s="294">
        <v>102</v>
      </c>
      <c r="O80" s="283">
        <v>105</v>
      </c>
      <c r="P80" s="288">
        <v>102</v>
      </c>
      <c r="Q80" s="165">
        <v>106</v>
      </c>
    </row>
    <row r="81" spans="1:17" x14ac:dyDescent="0.2">
      <c r="A81" s="140" t="s">
        <v>132</v>
      </c>
      <c r="B81" s="141" t="s">
        <v>133</v>
      </c>
      <c r="C81" s="283">
        <v>104</v>
      </c>
      <c r="D81" s="288">
        <v>98</v>
      </c>
      <c r="E81" s="283">
        <v>105</v>
      </c>
      <c r="F81" s="288">
        <v>99</v>
      </c>
      <c r="G81" s="299">
        <v>106</v>
      </c>
      <c r="H81" s="305">
        <v>103</v>
      </c>
      <c r="I81" s="288">
        <v>99</v>
      </c>
      <c r="J81" s="299">
        <v>104</v>
      </c>
      <c r="K81" s="294">
        <v>99</v>
      </c>
      <c r="L81" s="283">
        <v>105</v>
      </c>
      <c r="M81" s="312">
        <v>105</v>
      </c>
      <c r="N81" s="294">
        <v>100</v>
      </c>
      <c r="O81" s="283">
        <v>106</v>
      </c>
      <c r="P81" s="288">
        <v>101</v>
      </c>
      <c r="Q81" s="165">
        <v>106</v>
      </c>
    </row>
    <row r="82" spans="1:17" x14ac:dyDescent="0.2">
      <c r="A82" s="140" t="s">
        <v>140</v>
      </c>
      <c r="B82" s="141" t="s">
        <v>141</v>
      </c>
      <c r="C82" s="283">
        <v>102</v>
      </c>
      <c r="D82" s="288">
        <v>98</v>
      </c>
      <c r="E82" s="283">
        <v>103</v>
      </c>
      <c r="F82" s="288">
        <v>98</v>
      </c>
      <c r="G82" s="299">
        <v>103</v>
      </c>
      <c r="H82" s="305">
        <v>102</v>
      </c>
      <c r="I82" s="288">
        <v>98</v>
      </c>
      <c r="J82" s="299">
        <v>102</v>
      </c>
      <c r="K82" s="294">
        <v>98</v>
      </c>
      <c r="L82" s="283">
        <v>103</v>
      </c>
      <c r="M82" s="312">
        <v>102</v>
      </c>
      <c r="N82" s="294">
        <v>98</v>
      </c>
      <c r="O82" s="283">
        <v>103</v>
      </c>
      <c r="P82" s="288">
        <v>99</v>
      </c>
      <c r="Q82" s="165">
        <v>103</v>
      </c>
    </row>
    <row r="83" spans="1:17" x14ac:dyDescent="0.2">
      <c r="A83" s="140" t="s">
        <v>142</v>
      </c>
      <c r="B83" s="141" t="s">
        <v>143</v>
      </c>
      <c r="C83" s="283">
        <v>105</v>
      </c>
      <c r="D83" s="288">
        <v>97</v>
      </c>
      <c r="E83" s="283">
        <v>105</v>
      </c>
      <c r="F83" s="288">
        <v>99</v>
      </c>
      <c r="G83" s="299">
        <v>106</v>
      </c>
      <c r="H83" s="305">
        <v>104</v>
      </c>
      <c r="I83" s="288">
        <v>97</v>
      </c>
      <c r="J83" s="299">
        <v>104</v>
      </c>
      <c r="K83" s="294">
        <v>98</v>
      </c>
      <c r="L83" s="283">
        <v>105</v>
      </c>
      <c r="M83" s="312">
        <v>105</v>
      </c>
      <c r="N83" s="294">
        <v>98</v>
      </c>
      <c r="O83" s="283">
        <v>106</v>
      </c>
      <c r="P83" s="288">
        <v>100</v>
      </c>
      <c r="Q83" s="165">
        <v>106</v>
      </c>
    </row>
    <row r="84" spans="1:17" x14ac:dyDescent="0.2">
      <c r="A84" s="140" t="s">
        <v>144</v>
      </c>
      <c r="B84" s="141" t="s">
        <v>145</v>
      </c>
      <c r="C84" s="283">
        <v>103</v>
      </c>
      <c r="D84" s="288">
        <v>98</v>
      </c>
      <c r="E84" s="283">
        <v>104</v>
      </c>
      <c r="F84" s="288">
        <v>100</v>
      </c>
      <c r="G84" s="299">
        <v>104</v>
      </c>
      <c r="H84" s="305">
        <v>102</v>
      </c>
      <c r="I84" s="288">
        <v>97</v>
      </c>
      <c r="J84" s="299">
        <v>103</v>
      </c>
      <c r="K84" s="294">
        <v>99</v>
      </c>
      <c r="L84" s="283">
        <v>103</v>
      </c>
      <c r="M84" s="312">
        <v>103</v>
      </c>
      <c r="N84" s="294">
        <v>99</v>
      </c>
      <c r="O84" s="283">
        <v>103</v>
      </c>
      <c r="P84" s="288">
        <v>100</v>
      </c>
      <c r="Q84" s="165">
        <v>104</v>
      </c>
    </row>
    <row r="85" spans="1:17" x14ac:dyDescent="0.2">
      <c r="A85" s="140" t="s">
        <v>148</v>
      </c>
      <c r="B85" s="141" t="s">
        <v>149</v>
      </c>
      <c r="C85" s="283">
        <v>103</v>
      </c>
      <c r="D85" s="288">
        <v>99</v>
      </c>
      <c r="E85" s="283">
        <v>103</v>
      </c>
      <c r="F85" s="288">
        <v>100</v>
      </c>
      <c r="G85" s="299">
        <v>104</v>
      </c>
      <c r="H85" s="305">
        <v>102</v>
      </c>
      <c r="I85" s="288">
        <v>99</v>
      </c>
      <c r="J85" s="299">
        <v>103</v>
      </c>
      <c r="K85" s="294">
        <v>100</v>
      </c>
      <c r="L85" s="283">
        <v>103</v>
      </c>
      <c r="M85" s="312">
        <v>103</v>
      </c>
      <c r="N85" s="294">
        <v>100</v>
      </c>
      <c r="O85" s="283">
        <v>104</v>
      </c>
      <c r="P85" s="288">
        <v>101</v>
      </c>
      <c r="Q85" s="165">
        <v>104</v>
      </c>
    </row>
    <row r="86" spans="1:17" x14ac:dyDescent="0.2">
      <c r="A86" s="140" t="s">
        <v>150</v>
      </c>
      <c r="B86" s="141" t="s">
        <v>151</v>
      </c>
      <c r="C86" s="283">
        <v>102</v>
      </c>
      <c r="D86" s="288">
        <v>98</v>
      </c>
      <c r="E86" s="283">
        <v>102</v>
      </c>
      <c r="F86" s="288">
        <v>99</v>
      </c>
      <c r="G86" s="299">
        <v>103</v>
      </c>
      <c r="H86" s="305">
        <v>102</v>
      </c>
      <c r="I86" s="288">
        <v>98</v>
      </c>
      <c r="J86" s="299">
        <v>103</v>
      </c>
      <c r="K86" s="294">
        <v>100</v>
      </c>
      <c r="L86" s="283">
        <v>103</v>
      </c>
      <c r="M86" s="312">
        <v>103</v>
      </c>
      <c r="N86" s="294">
        <v>99</v>
      </c>
      <c r="O86" s="283">
        <v>104</v>
      </c>
      <c r="P86" s="288">
        <v>101</v>
      </c>
      <c r="Q86" s="165">
        <v>104</v>
      </c>
    </row>
    <row r="87" spans="1:17" x14ac:dyDescent="0.2">
      <c r="A87" s="140" t="s">
        <v>152</v>
      </c>
      <c r="B87" s="141" t="s">
        <v>153</v>
      </c>
      <c r="C87" s="283">
        <v>103</v>
      </c>
      <c r="D87" s="288">
        <v>99</v>
      </c>
      <c r="E87" s="283">
        <v>104</v>
      </c>
      <c r="F87" s="288">
        <v>100</v>
      </c>
      <c r="G87" s="299">
        <v>104</v>
      </c>
      <c r="H87" s="305">
        <v>102</v>
      </c>
      <c r="I87" s="288">
        <v>99</v>
      </c>
      <c r="J87" s="299">
        <v>103</v>
      </c>
      <c r="K87" s="294">
        <v>100</v>
      </c>
      <c r="L87" s="283">
        <v>103</v>
      </c>
      <c r="M87" s="312">
        <v>104</v>
      </c>
      <c r="N87" s="294">
        <v>101</v>
      </c>
      <c r="O87" s="283">
        <v>104</v>
      </c>
      <c r="P87" s="288">
        <v>101</v>
      </c>
      <c r="Q87" s="165">
        <v>105</v>
      </c>
    </row>
    <row r="88" spans="1:17" x14ac:dyDescent="0.2">
      <c r="A88" s="140" t="s">
        <v>154</v>
      </c>
      <c r="B88" s="141" t="s">
        <v>155</v>
      </c>
      <c r="C88" s="283">
        <v>102</v>
      </c>
      <c r="D88" s="288">
        <v>100</v>
      </c>
      <c r="E88" s="283">
        <v>103</v>
      </c>
      <c r="F88" s="288">
        <v>100</v>
      </c>
      <c r="G88" s="299">
        <v>103</v>
      </c>
      <c r="H88" s="305">
        <v>102</v>
      </c>
      <c r="I88" s="288">
        <v>101</v>
      </c>
      <c r="J88" s="299">
        <v>102</v>
      </c>
      <c r="K88" s="294">
        <v>100</v>
      </c>
      <c r="L88" s="283">
        <v>103</v>
      </c>
      <c r="M88" s="312">
        <v>102</v>
      </c>
      <c r="N88" s="294">
        <v>102</v>
      </c>
      <c r="O88" s="283">
        <v>102</v>
      </c>
      <c r="P88" s="288">
        <v>101</v>
      </c>
      <c r="Q88" s="165">
        <v>103</v>
      </c>
    </row>
    <row r="89" spans="1:17" x14ac:dyDescent="0.2">
      <c r="A89" s="140" t="s">
        <v>156</v>
      </c>
      <c r="B89" s="141" t="s">
        <v>157</v>
      </c>
      <c r="C89" s="283">
        <v>104</v>
      </c>
      <c r="D89" s="288">
        <v>99</v>
      </c>
      <c r="E89" s="283">
        <v>104</v>
      </c>
      <c r="F89" s="288">
        <v>101</v>
      </c>
      <c r="G89" s="299">
        <v>105</v>
      </c>
      <c r="H89" s="305">
        <v>103</v>
      </c>
      <c r="I89" s="288">
        <v>99</v>
      </c>
      <c r="J89" s="299">
        <v>103</v>
      </c>
      <c r="K89" s="294">
        <v>100</v>
      </c>
      <c r="L89" s="283">
        <v>103</v>
      </c>
      <c r="M89" s="312">
        <v>104</v>
      </c>
      <c r="N89" s="294">
        <v>99</v>
      </c>
      <c r="O89" s="283">
        <v>104</v>
      </c>
      <c r="P89" s="288">
        <v>101</v>
      </c>
      <c r="Q89" s="165">
        <v>104</v>
      </c>
    </row>
    <row r="90" spans="1:17" x14ac:dyDescent="0.2">
      <c r="A90" s="140" t="s">
        <v>158</v>
      </c>
      <c r="B90" s="141" t="s">
        <v>159</v>
      </c>
      <c r="C90" s="283">
        <v>103</v>
      </c>
      <c r="D90" s="288">
        <v>100</v>
      </c>
      <c r="E90" s="283">
        <v>103</v>
      </c>
      <c r="F90" s="288">
        <v>100</v>
      </c>
      <c r="G90" s="299">
        <v>104</v>
      </c>
      <c r="H90" s="305">
        <v>104</v>
      </c>
      <c r="I90" s="288">
        <v>100</v>
      </c>
      <c r="J90" s="299">
        <v>104</v>
      </c>
      <c r="K90" s="294">
        <v>100</v>
      </c>
      <c r="L90" s="283">
        <v>105</v>
      </c>
      <c r="M90" s="312">
        <v>104</v>
      </c>
      <c r="N90" s="294">
        <v>101</v>
      </c>
      <c r="O90" s="283">
        <v>105</v>
      </c>
      <c r="P90" s="288">
        <v>101</v>
      </c>
      <c r="Q90" s="165">
        <v>105</v>
      </c>
    </row>
    <row r="91" spans="1:17" x14ac:dyDescent="0.2">
      <c r="A91" s="140" t="s">
        <v>162</v>
      </c>
      <c r="B91" s="141" t="s">
        <v>163</v>
      </c>
      <c r="C91" s="283">
        <v>102</v>
      </c>
      <c r="D91" s="288">
        <v>100</v>
      </c>
      <c r="E91" s="283">
        <v>102</v>
      </c>
      <c r="F91" s="288">
        <v>100</v>
      </c>
      <c r="G91" s="299">
        <v>102</v>
      </c>
      <c r="H91" s="305">
        <v>103</v>
      </c>
      <c r="I91" s="288">
        <v>101</v>
      </c>
      <c r="J91" s="299">
        <v>103</v>
      </c>
      <c r="K91" s="294">
        <v>101</v>
      </c>
      <c r="L91" s="283">
        <v>103</v>
      </c>
      <c r="M91" s="312">
        <v>104</v>
      </c>
      <c r="N91" s="294">
        <v>102</v>
      </c>
      <c r="O91" s="283">
        <v>104</v>
      </c>
      <c r="P91" s="288">
        <v>102</v>
      </c>
      <c r="Q91" s="165">
        <v>104</v>
      </c>
    </row>
    <row r="92" spans="1:17" x14ac:dyDescent="0.2">
      <c r="A92" s="140" t="s">
        <v>164</v>
      </c>
      <c r="B92" s="141" t="s">
        <v>165</v>
      </c>
      <c r="C92" s="283">
        <v>103</v>
      </c>
      <c r="D92" s="288">
        <v>100</v>
      </c>
      <c r="E92" s="283">
        <v>103</v>
      </c>
      <c r="F92" s="288">
        <v>100</v>
      </c>
      <c r="G92" s="299">
        <v>104</v>
      </c>
      <c r="H92" s="305">
        <v>103</v>
      </c>
      <c r="I92" s="288">
        <v>101</v>
      </c>
      <c r="J92" s="299">
        <v>103</v>
      </c>
      <c r="K92" s="294">
        <v>102</v>
      </c>
      <c r="L92" s="283">
        <v>104</v>
      </c>
      <c r="M92" s="312">
        <v>104</v>
      </c>
      <c r="N92" s="294">
        <v>101</v>
      </c>
      <c r="O92" s="283">
        <v>105</v>
      </c>
      <c r="P92" s="288">
        <v>102</v>
      </c>
      <c r="Q92" s="165">
        <v>106</v>
      </c>
    </row>
    <row r="93" spans="1:17" x14ac:dyDescent="0.2">
      <c r="A93" s="140" t="s">
        <v>166</v>
      </c>
      <c r="B93" s="141" t="s">
        <v>167</v>
      </c>
      <c r="C93" s="283">
        <v>104</v>
      </c>
      <c r="D93" s="288">
        <v>99</v>
      </c>
      <c r="E93" s="283">
        <v>104</v>
      </c>
      <c r="F93" s="288">
        <v>100</v>
      </c>
      <c r="G93" s="299">
        <v>105</v>
      </c>
      <c r="H93" s="305">
        <v>103</v>
      </c>
      <c r="I93" s="288">
        <v>98</v>
      </c>
      <c r="J93" s="299">
        <v>104</v>
      </c>
      <c r="K93" s="294">
        <v>100</v>
      </c>
      <c r="L93" s="283">
        <v>104</v>
      </c>
      <c r="M93" s="312">
        <v>104</v>
      </c>
      <c r="N93" s="294">
        <v>100</v>
      </c>
      <c r="O93" s="283">
        <v>104</v>
      </c>
      <c r="P93" s="288">
        <v>101</v>
      </c>
      <c r="Q93" s="165">
        <v>105</v>
      </c>
    </row>
    <row r="94" spans="1:17" x14ac:dyDescent="0.2">
      <c r="A94" s="140" t="s">
        <v>168</v>
      </c>
      <c r="B94" s="141" t="s">
        <v>169</v>
      </c>
      <c r="C94" s="283">
        <v>103</v>
      </c>
      <c r="D94" s="288">
        <v>99</v>
      </c>
      <c r="E94" s="283">
        <v>103</v>
      </c>
      <c r="F94" s="288">
        <v>100</v>
      </c>
      <c r="G94" s="299">
        <v>104</v>
      </c>
      <c r="H94" s="305">
        <v>103</v>
      </c>
      <c r="I94" s="288">
        <v>99</v>
      </c>
      <c r="J94" s="299">
        <v>104</v>
      </c>
      <c r="K94" s="294">
        <v>101</v>
      </c>
      <c r="L94" s="283">
        <v>105</v>
      </c>
      <c r="M94" s="312">
        <v>104</v>
      </c>
      <c r="N94" s="294">
        <v>100</v>
      </c>
      <c r="O94" s="283">
        <v>105</v>
      </c>
      <c r="P94" s="288">
        <v>102</v>
      </c>
      <c r="Q94" s="165">
        <v>105</v>
      </c>
    </row>
    <row r="95" spans="1:17" x14ac:dyDescent="0.2">
      <c r="A95" s="140" t="s">
        <v>170</v>
      </c>
      <c r="B95" s="141" t="s">
        <v>171</v>
      </c>
      <c r="C95" s="283">
        <v>103</v>
      </c>
      <c r="D95" s="288">
        <v>100</v>
      </c>
      <c r="E95" s="283">
        <v>103</v>
      </c>
      <c r="F95" s="288">
        <v>99</v>
      </c>
      <c r="G95" s="299">
        <v>104</v>
      </c>
      <c r="H95" s="305">
        <v>102</v>
      </c>
      <c r="I95" s="288">
        <v>99</v>
      </c>
      <c r="J95" s="299">
        <v>102</v>
      </c>
      <c r="K95" s="294">
        <v>99</v>
      </c>
      <c r="L95" s="283">
        <v>103</v>
      </c>
      <c r="M95" s="312">
        <v>103</v>
      </c>
      <c r="N95" s="294">
        <v>101</v>
      </c>
      <c r="O95" s="283">
        <v>103</v>
      </c>
      <c r="P95" s="288">
        <v>100</v>
      </c>
      <c r="Q95" s="165">
        <v>104</v>
      </c>
    </row>
    <row r="96" spans="1:17" x14ac:dyDescent="0.2">
      <c r="A96" s="140" t="s">
        <v>172</v>
      </c>
      <c r="B96" s="141" t="s">
        <v>173</v>
      </c>
      <c r="C96" s="283">
        <v>103</v>
      </c>
      <c r="D96" s="288">
        <v>99</v>
      </c>
      <c r="E96" s="283">
        <v>103</v>
      </c>
      <c r="F96" s="288">
        <v>100</v>
      </c>
      <c r="G96" s="299">
        <v>104</v>
      </c>
      <c r="H96" s="305">
        <v>103</v>
      </c>
      <c r="I96" s="288">
        <v>99</v>
      </c>
      <c r="J96" s="299">
        <v>103</v>
      </c>
      <c r="K96" s="294">
        <v>100</v>
      </c>
      <c r="L96" s="283">
        <v>104</v>
      </c>
      <c r="M96" s="312">
        <v>104</v>
      </c>
      <c r="N96" s="294">
        <v>100</v>
      </c>
      <c r="O96" s="283">
        <v>104</v>
      </c>
      <c r="P96" s="288">
        <v>101</v>
      </c>
      <c r="Q96" s="165">
        <v>105</v>
      </c>
    </row>
    <row r="97" spans="1:17" x14ac:dyDescent="0.2">
      <c r="A97" s="140" t="s">
        <v>174</v>
      </c>
      <c r="B97" s="141" t="s">
        <v>175</v>
      </c>
      <c r="C97" s="283">
        <v>102</v>
      </c>
      <c r="D97" s="288">
        <v>98</v>
      </c>
      <c r="E97" s="283">
        <v>103</v>
      </c>
      <c r="F97" s="288">
        <v>98</v>
      </c>
      <c r="G97" s="299">
        <v>103</v>
      </c>
      <c r="H97" s="305">
        <v>103</v>
      </c>
      <c r="I97" s="288">
        <v>98</v>
      </c>
      <c r="J97" s="299">
        <v>103</v>
      </c>
      <c r="K97" s="294">
        <v>100</v>
      </c>
      <c r="L97" s="283">
        <v>104</v>
      </c>
      <c r="M97" s="312">
        <v>104</v>
      </c>
      <c r="N97" s="294">
        <v>100</v>
      </c>
      <c r="O97" s="283">
        <v>104</v>
      </c>
      <c r="P97" s="288">
        <v>101</v>
      </c>
      <c r="Q97" s="165">
        <v>105</v>
      </c>
    </row>
    <row r="98" spans="1:17" x14ac:dyDescent="0.2">
      <c r="A98" s="140" t="s">
        <v>176</v>
      </c>
      <c r="B98" s="141" t="s">
        <v>177</v>
      </c>
      <c r="C98" s="283">
        <v>104</v>
      </c>
      <c r="D98" s="288">
        <v>98</v>
      </c>
      <c r="E98" s="283">
        <v>104</v>
      </c>
      <c r="F98" s="288">
        <v>99</v>
      </c>
      <c r="G98" s="299">
        <v>105</v>
      </c>
      <c r="H98" s="305">
        <v>103</v>
      </c>
      <c r="I98" s="288">
        <v>98</v>
      </c>
      <c r="J98" s="299">
        <v>103</v>
      </c>
      <c r="K98" s="294">
        <v>99</v>
      </c>
      <c r="L98" s="283">
        <v>104</v>
      </c>
      <c r="M98" s="312">
        <v>103</v>
      </c>
      <c r="N98" s="294">
        <v>98</v>
      </c>
      <c r="O98" s="283">
        <v>104</v>
      </c>
      <c r="P98" s="288">
        <v>99</v>
      </c>
      <c r="Q98" s="165">
        <v>104</v>
      </c>
    </row>
    <row r="99" spans="1:17" x14ac:dyDescent="0.2">
      <c r="A99" s="140" t="s">
        <v>180</v>
      </c>
      <c r="B99" s="141" t="s">
        <v>181</v>
      </c>
      <c r="C99" s="283">
        <v>103</v>
      </c>
      <c r="D99" s="288">
        <v>98</v>
      </c>
      <c r="E99" s="283">
        <v>104</v>
      </c>
      <c r="F99" s="288">
        <v>99</v>
      </c>
      <c r="G99" s="299">
        <v>104</v>
      </c>
      <c r="H99" s="305">
        <v>102</v>
      </c>
      <c r="I99" s="288">
        <v>99</v>
      </c>
      <c r="J99" s="299">
        <v>103</v>
      </c>
      <c r="K99" s="294">
        <v>100</v>
      </c>
      <c r="L99" s="283">
        <v>104</v>
      </c>
      <c r="M99" s="312">
        <v>103</v>
      </c>
      <c r="N99" s="294">
        <v>99</v>
      </c>
      <c r="O99" s="283">
        <v>104</v>
      </c>
      <c r="P99" s="288">
        <v>100</v>
      </c>
      <c r="Q99" s="165">
        <v>104</v>
      </c>
    </row>
    <row r="100" spans="1:17" x14ac:dyDescent="0.2">
      <c r="A100" s="140" t="s">
        <v>182</v>
      </c>
      <c r="B100" s="141" t="s">
        <v>183</v>
      </c>
      <c r="C100" s="283">
        <v>103</v>
      </c>
      <c r="D100" s="288">
        <v>99</v>
      </c>
      <c r="E100" s="283">
        <v>103</v>
      </c>
      <c r="F100" s="288">
        <v>100</v>
      </c>
      <c r="G100" s="299">
        <v>104</v>
      </c>
      <c r="H100" s="305">
        <v>103</v>
      </c>
      <c r="I100" s="288">
        <v>99</v>
      </c>
      <c r="J100" s="299">
        <v>103</v>
      </c>
      <c r="K100" s="294">
        <v>100</v>
      </c>
      <c r="L100" s="283">
        <v>103</v>
      </c>
      <c r="M100" s="312">
        <v>103</v>
      </c>
      <c r="N100" s="294">
        <v>101</v>
      </c>
      <c r="O100" s="283">
        <v>104</v>
      </c>
      <c r="P100" s="288">
        <v>102</v>
      </c>
      <c r="Q100" s="165">
        <v>104</v>
      </c>
    </row>
    <row r="101" spans="1:17" x14ac:dyDescent="0.2">
      <c r="A101" s="140" t="s">
        <v>184</v>
      </c>
      <c r="B101" s="141" t="s">
        <v>185</v>
      </c>
      <c r="C101" s="283">
        <v>104</v>
      </c>
      <c r="D101" s="288">
        <v>102</v>
      </c>
      <c r="E101" s="283">
        <v>104</v>
      </c>
      <c r="F101" s="288">
        <v>102</v>
      </c>
      <c r="G101" s="299">
        <v>104</v>
      </c>
      <c r="H101" s="305">
        <v>103</v>
      </c>
      <c r="I101" s="288">
        <v>101</v>
      </c>
      <c r="J101" s="299">
        <v>103</v>
      </c>
      <c r="K101" s="294">
        <v>101</v>
      </c>
      <c r="L101" s="283">
        <v>104</v>
      </c>
      <c r="M101" s="312">
        <v>103</v>
      </c>
      <c r="N101" s="294">
        <v>101</v>
      </c>
      <c r="O101" s="283">
        <v>104</v>
      </c>
      <c r="P101" s="288">
        <v>102</v>
      </c>
      <c r="Q101" s="165">
        <v>104</v>
      </c>
    </row>
    <row r="102" spans="1:17" x14ac:dyDescent="0.2">
      <c r="A102" s="140" t="s">
        <v>186</v>
      </c>
      <c r="B102" s="141" t="s">
        <v>187</v>
      </c>
      <c r="C102" s="283">
        <v>105</v>
      </c>
      <c r="D102" s="288">
        <v>101</v>
      </c>
      <c r="E102" s="283">
        <v>106</v>
      </c>
      <c r="F102" s="288">
        <v>101</v>
      </c>
      <c r="G102" s="299">
        <v>106</v>
      </c>
      <c r="H102" s="305">
        <v>104</v>
      </c>
      <c r="I102" s="288">
        <v>101</v>
      </c>
      <c r="J102" s="299">
        <v>104</v>
      </c>
      <c r="K102" s="294">
        <v>101</v>
      </c>
      <c r="L102" s="283">
        <v>105</v>
      </c>
      <c r="M102" s="312">
        <v>105</v>
      </c>
      <c r="N102" s="294">
        <v>102</v>
      </c>
      <c r="O102" s="283">
        <v>105</v>
      </c>
      <c r="P102" s="288">
        <v>102</v>
      </c>
      <c r="Q102" s="165">
        <v>106</v>
      </c>
    </row>
    <row r="103" spans="1:17" x14ac:dyDescent="0.2">
      <c r="A103" s="140" t="s">
        <v>188</v>
      </c>
      <c r="B103" s="141" t="s">
        <v>189</v>
      </c>
      <c r="C103" s="283">
        <v>104</v>
      </c>
      <c r="D103" s="288">
        <v>100</v>
      </c>
      <c r="E103" s="283">
        <v>105</v>
      </c>
      <c r="F103" s="288">
        <v>101</v>
      </c>
      <c r="G103" s="299">
        <v>105</v>
      </c>
      <c r="H103" s="305">
        <v>103</v>
      </c>
      <c r="I103" s="288">
        <v>99</v>
      </c>
      <c r="J103" s="299">
        <v>104</v>
      </c>
      <c r="K103" s="294">
        <v>99</v>
      </c>
      <c r="L103" s="283">
        <v>104</v>
      </c>
      <c r="M103" s="312">
        <v>104</v>
      </c>
      <c r="N103" s="294">
        <v>101</v>
      </c>
      <c r="O103" s="283">
        <v>104</v>
      </c>
      <c r="P103" s="288">
        <v>101</v>
      </c>
      <c r="Q103" s="165">
        <v>105</v>
      </c>
    </row>
    <row r="104" spans="1:17" x14ac:dyDescent="0.2">
      <c r="A104" s="140" t="s">
        <v>190</v>
      </c>
      <c r="B104" s="141" t="s">
        <v>191</v>
      </c>
      <c r="C104" s="283">
        <v>103</v>
      </c>
      <c r="D104" s="288">
        <v>100</v>
      </c>
      <c r="E104" s="283">
        <v>104</v>
      </c>
      <c r="F104" s="288">
        <v>101</v>
      </c>
      <c r="G104" s="299">
        <v>104</v>
      </c>
      <c r="H104" s="305">
        <v>102</v>
      </c>
      <c r="I104" s="288">
        <v>98</v>
      </c>
      <c r="J104" s="299">
        <v>103</v>
      </c>
      <c r="K104" s="294">
        <v>99</v>
      </c>
      <c r="L104" s="283">
        <v>103</v>
      </c>
      <c r="M104" s="312">
        <v>103</v>
      </c>
      <c r="N104" s="294">
        <v>100</v>
      </c>
      <c r="O104" s="283">
        <v>103</v>
      </c>
      <c r="P104" s="288">
        <v>101</v>
      </c>
      <c r="Q104" s="165">
        <v>103</v>
      </c>
    </row>
    <row r="105" spans="1:17" x14ac:dyDescent="0.2">
      <c r="A105" s="140" t="s">
        <v>192</v>
      </c>
      <c r="B105" s="141" t="s">
        <v>193</v>
      </c>
      <c r="C105" s="283">
        <v>104</v>
      </c>
      <c r="D105" s="288">
        <v>100</v>
      </c>
      <c r="E105" s="283">
        <v>104</v>
      </c>
      <c r="F105" s="288">
        <v>101</v>
      </c>
      <c r="G105" s="299">
        <v>105</v>
      </c>
      <c r="H105" s="305">
        <v>103</v>
      </c>
      <c r="I105" s="288">
        <v>100</v>
      </c>
      <c r="J105" s="299">
        <v>104</v>
      </c>
      <c r="K105" s="294">
        <v>101</v>
      </c>
      <c r="L105" s="283">
        <v>104</v>
      </c>
      <c r="M105" s="312">
        <v>103</v>
      </c>
      <c r="N105" s="294">
        <v>100</v>
      </c>
      <c r="O105" s="283">
        <v>104</v>
      </c>
      <c r="P105" s="288">
        <v>101</v>
      </c>
      <c r="Q105" s="165">
        <v>104</v>
      </c>
    </row>
    <row r="106" spans="1:17" x14ac:dyDescent="0.2">
      <c r="A106" s="140" t="s">
        <v>194</v>
      </c>
      <c r="B106" s="141" t="s">
        <v>195</v>
      </c>
      <c r="C106" s="283">
        <v>103</v>
      </c>
      <c r="D106" s="288">
        <v>99</v>
      </c>
      <c r="E106" s="283">
        <v>104</v>
      </c>
      <c r="F106" s="288">
        <v>100</v>
      </c>
      <c r="G106" s="299">
        <v>104</v>
      </c>
      <c r="H106" s="305">
        <v>103</v>
      </c>
      <c r="I106" s="288">
        <v>98</v>
      </c>
      <c r="J106" s="299">
        <v>104</v>
      </c>
      <c r="K106" s="294">
        <v>99</v>
      </c>
      <c r="L106" s="283">
        <v>104</v>
      </c>
      <c r="M106" s="312">
        <v>103</v>
      </c>
      <c r="N106" s="294">
        <v>99</v>
      </c>
      <c r="O106" s="283">
        <v>104</v>
      </c>
      <c r="P106" s="288">
        <v>100</v>
      </c>
      <c r="Q106" s="165">
        <v>104</v>
      </c>
    </row>
    <row r="107" spans="1:17" x14ac:dyDescent="0.2">
      <c r="A107" s="140" t="s">
        <v>198</v>
      </c>
      <c r="B107" s="141" t="s">
        <v>199</v>
      </c>
      <c r="C107" s="283">
        <v>103</v>
      </c>
      <c r="D107" s="288">
        <v>98</v>
      </c>
      <c r="E107" s="283">
        <v>103</v>
      </c>
      <c r="F107" s="288">
        <v>99</v>
      </c>
      <c r="G107" s="299">
        <v>104</v>
      </c>
      <c r="H107" s="305">
        <v>102</v>
      </c>
      <c r="I107" s="288">
        <v>96</v>
      </c>
      <c r="J107" s="299">
        <v>102</v>
      </c>
      <c r="K107" s="294">
        <v>98</v>
      </c>
      <c r="L107" s="283">
        <v>102</v>
      </c>
      <c r="M107" s="312">
        <v>103</v>
      </c>
      <c r="N107" s="294">
        <v>99</v>
      </c>
      <c r="O107" s="283">
        <v>103</v>
      </c>
      <c r="P107" s="288">
        <v>100</v>
      </c>
      <c r="Q107" s="165">
        <v>104</v>
      </c>
    </row>
    <row r="108" spans="1:17" x14ac:dyDescent="0.2">
      <c r="A108" s="140" t="s">
        <v>200</v>
      </c>
      <c r="B108" s="141" t="s">
        <v>201</v>
      </c>
      <c r="C108" s="283">
        <v>103</v>
      </c>
      <c r="D108" s="288">
        <v>101</v>
      </c>
      <c r="E108" s="283">
        <v>103</v>
      </c>
      <c r="F108" s="288">
        <v>100</v>
      </c>
      <c r="G108" s="299">
        <v>103</v>
      </c>
      <c r="H108" s="305">
        <v>102</v>
      </c>
      <c r="I108" s="288">
        <v>100</v>
      </c>
      <c r="J108" s="299">
        <v>102</v>
      </c>
      <c r="K108" s="294">
        <v>100</v>
      </c>
      <c r="L108" s="283">
        <v>103</v>
      </c>
      <c r="M108" s="312">
        <v>102</v>
      </c>
      <c r="N108" s="294">
        <v>100</v>
      </c>
      <c r="O108" s="283">
        <v>103</v>
      </c>
      <c r="P108" s="288">
        <v>100</v>
      </c>
      <c r="Q108" s="165">
        <v>103</v>
      </c>
    </row>
    <row r="109" spans="1:17" x14ac:dyDescent="0.2">
      <c r="A109" s="140" t="s">
        <v>202</v>
      </c>
      <c r="B109" s="141" t="s">
        <v>203</v>
      </c>
      <c r="C109" s="283">
        <v>103</v>
      </c>
      <c r="D109" s="288">
        <v>100</v>
      </c>
      <c r="E109" s="283">
        <v>103</v>
      </c>
      <c r="F109" s="288">
        <v>101</v>
      </c>
      <c r="G109" s="299">
        <v>104</v>
      </c>
      <c r="H109" s="305">
        <v>102</v>
      </c>
      <c r="I109" s="288">
        <v>100</v>
      </c>
      <c r="J109" s="299">
        <v>102</v>
      </c>
      <c r="K109" s="294">
        <v>99</v>
      </c>
      <c r="L109" s="283">
        <v>103</v>
      </c>
      <c r="M109" s="312">
        <v>104</v>
      </c>
      <c r="N109" s="294">
        <v>102</v>
      </c>
      <c r="O109" s="283">
        <v>104</v>
      </c>
      <c r="P109" s="288">
        <v>101</v>
      </c>
      <c r="Q109" s="165">
        <v>104</v>
      </c>
    </row>
    <row r="110" spans="1:17" x14ac:dyDescent="0.2">
      <c r="A110" s="140" t="s">
        <v>204</v>
      </c>
      <c r="B110" s="141" t="s">
        <v>205</v>
      </c>
      <c r="C110" s="283">
        <v>103</v>
      </c>
      <c r="D110" s="288">
        <v>100</v>
      </c>
      <c r="E110" s="283">
        <v>104</v>
      </c>
      <c r="F110" s="288">
        <v>101</v>
      </c>
      <c r="G110" s="299">
        <v>104</v>
      </c>
      <c r="H110" s="305">
        <v>102</v>
      </c>
      <c r="I110" s="288">
        <v>99</v>
      </c>
      <c r="J110" s="299">
        <v>102</v>
      </c>
      <c r="K110" s="294">
        <v>100</v>
      </c>
      <c r="L110" s="283">
        <v>103</v>
      </c>
      <c r="M110" s="312">
        <v>103</v>
      </c>
      <c r="N110" s="294">
        <v>100</v>
      </c>
      <c r="O110" s="283">
        <v>104</v>
      </c>
      <c r="P110" s="288">
        <v>101</v>
      </c>
      <c r="Q110" s="165">
        <v>104</v>
      </c>
    </row>
    <row r="111" spans="1:17" x14ac:dyDescent="0.2">
      <c r="A111" s="140" t="s">
        <v>206</v>
      </c>
      <c r="B111" s="141" t="s">
        <v>207</v>
      </c>
      <c r="C111" s="283">
        <v>102</v>
      </c>
      <c r="D111" s="288">
        <v>99</v>
      </c>
      <c r="E111" s="283">
        <v>102</v>
      </c>
      <c r="F111" s="288">
        <v>100</v>
      </c>
      <c r="G111" s="299">
        <v>103</v>
      </c>
      <c r="H111" s="305">
        <v>101</v>
      </c>
      <c r="I111" s="288">
        <v>99</v>
      </c>
      <c r="J111" s="299">
        <v>102</v>
      </c>
      <c r="K111" s="294">
        <v>99</v>
      </c>
      <c r="L111" s="283">
        <v>102</v>
      </c>
      <c r="M111" s="312">
        <v>102</v>
      </c>
      <c r="N111" s="294">
        <v>99</v>
      </c>
      <c r="O111" s="283">
        <v>103</v>
      </c>
      <c r="P111" s="288">
        <v>100</v>
      </c>
      <c r="Q111" s="165">
        <v>103</v>
      </c>
    </row>
    <row r="112" spans="1:17" x14ac:dyDescent="0.2">
      <c r="A112" s="140" t="s">
        <v>208</v>
      </c>
      <c r="B112" s="141" t="s">
        <v>209</v>
      </c>
      <c r="C112" s="283">
        <v>102</v>
      </c>
      <c r="D112" s="288">
        <v>99</v>
      </c>
      <c r="E112" s="283">
        <v>103</v>
      </c>
      <c r="F112" s="288">
        <v>100</v>
      </c>
      <c r="G112" s="299">
        <v>103</v>
      </c>
      <c r="H112" s="305">
        <v>102</v>
      </c>
      <c r="I112" s="288">
        <v>99</v>
      </c>
      <c r="J112" s="299">
        <v>103</v>
      </c>
      <c r="K112" s="294">
        <v>100</v>
      </c>
      <c r="L112" s="283">
        <v>103</v>
      </c>
      <c r="M112" s="312">
        <v>103</v>
      </c>
      <c r="N112" s="294">
        <v>100</v>
      </c>
      <c r="O112" s="283">
        <v>104</v>
      </c>
      <c r="P112" s="288">
        <v>101</v>
      </c>
      <c r="Q112" s="165">
        <v>104</v>
      </c>
    </row>
    <row r="113" spans="1:17" x14ac:dyDescent="0.2">
      <c r="A113" s="140" t="s">
        <v>214</v>
      </c>
      <c r="B113" s="141" t="s">
        <v>215</v>
      </c>
      <c r="C113" s="283">
        <v>103</v>
      </c>
      <c r="D113" s="288">
        <v>98</v>
      </c>
      <c r="E113" s="283">
        <v>104</v>
      </c>
      <c r="F113" s="288">
        <v>99</v>
      </c>
      <c r="G113" s="299">
        <v>105</v>
      </c>
      <c r="H113" s="305">
        <v>102</v>
      </c>
      <c r="I113" s="288">
        <v>98</v>
      </c>
      <c r="J113" s="299">
        <v>102</v>
      </c>
      <c r="K113" s="294">
        <v>98</v>
      </c>
      <c r="L113" s="283">
        <v>103</v>
      </c>
      <c r="M113" s="312">
        <v>103</v>
      </c>
      <c r="N113" s="294">
        <v>99</v>
      </c>
      <c r="O113" s="283">
        <v>104</v>
      </c>
      <c r="P113" s="288">
        <v>100</v>
      </c>
      <c r="Q113" s="165">
        <v>104</v>
      </c>
    </row>
    <row r="114" spans="1:17" x14ac:dyDescent="0.2">
      <c r="A114" s="140" t="s">
        <v>216</v>
      </c>
      <c r="B114" s="141" t="s">
        <v>217</v>
      </c>
      <c r="C114" s="283">
        <v>104</v>
      </c>
      <c r="D114" s="288">
        <v>101</v>
      </c>
      <c r="E114" s="283">
        <v>104</v>
      </c>
      <c r="F114" s="288">
        <v>101</v>
      </c>
      <c r="G114" s="299">
        <v>104</v>
      </c>
      <c r="H114" s="305">
        <v>103</v>
      </c>
      <c r="I114" s="288">
        <v>100</v>
      </c>
      <c r="J114" s="299">
        <v>103</v>
      </c>
      <c r="K114" s="294">
        <v>101</v>
      </c>
      <c r="L114" s="283">
        <v>104</v>
      </c>
      <c r="M114" s="312">
        <v>103</v>
      </c>
      <c r="N114" s="294">
        <v>101</v>
      </c>
      <c r="O114" s="283">
        <v>104</v>
      </c>
      <c r="P114" s="288">
        <v>101</v>
      </c>
      <c r="Q114" s="165">
        <v>104</v>
      </c>
    </row>
    <row r="115" spans="1:17" x14ac:dyDescent="0.2">
      <c r="A115" s="140" t="s">
        <v>218</v>
      </c>
      <c r="B115" s="141" t="s">
        <v>219</v>
      </c>
      <c r="C115" s="283">
        <v>103</v>
      </c>
      <c r="D115" s="288">
        <v>100</v>
      </c>
      <c r="E115" s="283">
        <v>104</v>
      </c>
      <c r="F115" s="288">
        <v>101</v>
      </c>
      <c r="G115" s="299">
        <v>104</v>
      </c>
      <c r="H115" s="305">
        <v>103</v>
      </c>
      <c r="I115" s="288">
        <v>99</v>
      </c>
      <c r="J115" s="299">
        <v>103</v>
      </c>
      <c r="K115" s="294">
        <v>100</v>
      </c>
      <c r="L115" s="283">
        <v>103</v>
      </c>
      <c r="M115" s="312">
        <v>103</v>
      </c>
      <c r="N115" s="294">
        <v>99</v>
      </c>
      <c r="O115" s="283">
        <v>103</v>
      </c>
      <c r="P115" s="288">
        <v>100</v>
      </c>
      <c r="Q115" s="165">
        <v>104</v>
      </c>
    </row>
    <row r="116" spans="1:17" x14ac:dyDescent="0.2">
      <c r="A116" s="140" t="s">
        <v>220</v>
      </c>
      <c r="B116" s="141" t="s">
        <v>221</v>
      </c>
      <c r="C116" s="283">
        <v>102</v>
      </c>
      <c r="D116" s="288">
        <v>98</v>
      </c>
      <c r="E116" s="283">
        <v>103</v>
      </c>
      <c r="F116" s="288">
        <v>99</v>
      </c>
      <c r="G116" s="299">
        <v>103</v>
      </c>
      <c r="H116" s="305">
        <v>103</v>
      </c>
      <c r="I116" s="288">
        <v>100</v>
      </c>
      <c r="J116" s="299">
        <v>103</v>
      </c>
      <c r="K116" s="294">
        <v>101</v>
      </c>
      <c r="L116" s="283">
        <v>104</v>
      </c>
      <c r="M116" s="312">
        <v>104</v>
      </c>
      <c r="N116" s="294">
        <v>101</v>
      </c>
      <c r="O116" s="283">
        <v>105</v>
      </c>
      <c r="P116" s="288">
        <v>102</v>
      </c>
      <c r="Q116" s="165">
        <v>105</v>
      </c>
    </row>
    <row r="117" spans="1:17" x14ac:dyDescent="0.2">
      <c r="A117" s="140" t="s">
        <v>224</v>
      </c>
      <c r="B117" s="141" t="s">
        <v>225</v>
      </c>
      <c r="C117" s="283">
        <v>103</v>
      </c>
      <c r="D117" s="288">
        <v>100</v>
      </c>
      <c r="E117" s="283">
        <v>103</v>
      </c>
      <c r="F117" s="288">
        <v>100</v>
      </c>
      <c r="G117" s="299">
        <v>104</v>
      </c>
      <c r="H117" s="305">
        <v>103</v>
      </c>
      <c r="I117" s="288">
        <v>100</v>
      </c>
      <c r="J117" s="299">
        <v>104</v>
      </c>
      <c r="K117" s="294">
        <v>101</v>
      </c>
      <c r="L117" s="283">
        <v>104</v>
      </c>
      <c r="M117" s="312">
        <v>104</v>
      </c>
      <c r="N117" s="294">
        <v>101</v>
      </c>
      <c r="O117" s="283">
        <v>105</v>
      </c>
      <c r="P117" s="288">
        <v>102</v>
      </c>
      <c r="Q117" s="165">
        <v>105</v>
      </c>
    </row>
    <row r="118" spans="1:17" x14ac:dyDescent="0.2">
      <c r="A118" s="140" t="s">
        <v>226</v>
      </c>
      <c r="B118" s="141" t="s">
        <v>227</v>
      </c>
      <c r="C118" s="283">
        <v>104</v>
      </c>
      <c r="D118" s="288">
        <v>98</v>
      </c>
      <c r="E118" s="283">
        <v>104</v>
      </c>
      <c r="F118" s="288">
        <v>100</v>
      </c>
      <c r="G118" s="299">
        <v>105</v>
      </c>
      <c r="H118" s="305">
        <v>105</v>
      </c>
      <c r="I118" s="288">
        <v>100</v>
      </c>
      <c r="J118" s="299">
        <v>105</v>
      </c>
      <c r="K118" s="294">
        <v>102</v>
      </c>
      <c r="L118" s="283">
        <v>105</v>
      </c>
      <c r="M118" s="312">
        <v>105</v>
      </c>
      <c r="N118" s="294">
        <v>100</v>
      </c>
      <c r="O118" s="283">
        <v>105</v>
      </c>
      <c r="P118" s="288">
        <v>101</v>
      </c>
      <c r="Q118" s="165">
        <v>106</v>
      </c>
    </row>
    <row r="119" spans="1:17" x14ac:dyDescent="0.2">
      <c r="A119" s="140" t="s">
        <v>228</v>
      </c>
      <c r="B119" s="141" t="s">
        <v>229</v>
      </c>
      <c r="C119" s="283">
        <v>102</v>
      </c>
      <c r="D119" s="288">
        <v>99</v>
      </c>
      <c r="E119" s="283">
        <v>102</v>
      </c>
      <c r="F119" s="288">
        <v>100</v>
      </c>
      <c r="G119" s="299">
        <v>103</v>
      </c>
      <c r="H119" s="305">
        <v>103</v>
      </c>
      <c r="I119" s="288">
        <v>100</v>
      </c>
      <c r="J119" s="299">
        <v>103</v>
      </c>
      <c r="K119" s="294">
        <v>101</v>
      </c>
      <c r="L119" s="283">
        <v>104</v>
      </c>
      <c r="M119" s="312">
        <v>104</v>
      </c>
      <c r="N119" s="294">
        <v>101</v>
      </c>
      <c r="O119" s="283">
        <v>104</v>
      </c>
      <c r="P119" s="288">
        <v>101</v>
      </c>
      <c r="Q119" s="165">
        <v>105</v>
      </c>
    </row>
    <row r="120" spans="1:17" x14ac:dyDescent="0.2">
      <c r="A120" s="140" t="s">
        <v>230</v>
      </c>
      <c r="B120" s="141" t="s">
        <v>231</v>
      </c>
      <c r="C120" s="283">
        <v>104</v>
      </c>
      <c r="D120" s="288">
        <v>99</v>
      </c>
      <c r="E120" s="283">
        <v>104</v>
      </c>
      <c r="F120" s="288">
        <v>100</v>
      </c>
      <c r="G120" s="299">
        <v>105</v>
      </c>
      <c r="H120" s="305">
        <v>104</v>
      </c>
      <c r="I120" s="288">
        <v>101</v>
      </c>
      <c r="J120" s="299">
        <v>105</v>
      </c>
      <c r="K120" s="294">
        <v>101</v>
      </c>
      <c r="L120" s="283">
        <v>105</v>
      </c>
      <c r="M120" s="312">
        <v>105</v>
      </c>
      <c r="N120" s="294">
        <v>102</v>
      </c>
      <c r="O120" s="283">
        <v>106</v>
      </c>
      <c r="P120" s="288">
        <v>102</v>
      </c>
      <c r="Q120" s="165">
        <v>106</v>
      </c>
    </row>
    <row r="121" spans="1:17" x14ac:dyDescent="0.2">
      <c r="A121" s="140" t="s">
        <v>232</v>
      </c>
      <c r="B121" s="141" t="s">
        <v>233</v>
      </c>
      <c r="C121" s="283">
        <v>103</v>
      </c>
      <c r="D121" s="288">
        <v>98</v>
      </c>
      <c r="E121" s="283">
        <v>104</v>
      </c>
      <c r="F121" s="288">
        <v>100</v>
      </c>
      <c r="G121" s="299">
        <v>104</v>
      </c>
      <c r="H121" s="305">
        <v>103</v>
      </c>
      <c r="I121" s="288">
        <v>100</v>
      </c>
      <c r="J121" s="299">
        <v>104</v>
      </c>
      <c r="K121" s="294">
        <v>101</v>
      </c>
      <c r="L121" s="283">
        <v>104</v>
      </c>
      <c r="M121" s="312">
        <v>104</v>
      </c>
      <c r="N121" s="294">
        <v>100</v>
      </c>
      <c r="O121" s="283">
        <v>105</v>
      </c>
      <c r="P121" s="288">
        <v>102</v>
      </c>
      <c r="Q121" s="165">
        <v>105</v>
      </c>
    </row>
    <row r="122" spans="1:17" x14ac:dyDescent="0.2">
      <c r="A122" s="140" t="s">
        <v>234</v>
      </c>
      <c r="B122" s="141" t="s">
        <v>235</v>
      </c>
      <c r="C122" s="283">
        <v>102</v>
      </c>
      <c r="D122" s="288">
        <v>98</v>
      </c>
      <c r="E122" s="283">
        <v>102</v>
      </c>
      <c r="F122" s="288">
        <v>98</v>
      </c>
      <c r="G122" s="299">
        <v>103</v>
      </c>
      <c r="H122" s="305">
        <v>103</v>
      </c>
      <c r="I122" s="288">
        <v>98</v>
      </c>
      <c r="J122" s="299">
        <v>103</v>
      </c>
      <c r="K122" s="294">
        <v>100</v>
      </c>
      <c r="L122" s="283">
        <v>104</v>
      </c>
      <c r="M122" s="312">
        <v>104</v>
      </c>
      <c r="N122" s="294">
        <v>100</v>
      </c>
      <c r="O122" s="283">
        <v>104</v>
      </c>
      <c r="P122" s="288">
        <v>101</v>
      </c>
      <c r="Q122" s="165">
        <v>105</v>
      </c>
    </row>
    <row r="123" spans="1:17" x14ac:dyDescent="0.2">
      <c r="A123" s="140" t="s">
        <v>236</v>
      </c>
      <c r="B123" s="141" t="s">
        <v>237</v>
      </c>
      <c r="C123" s="283">
        <v>102</v>
      </c>
      <c r="D123" s="288">
        <v>100</v>
      </c>
      <c r="E123" s="283">
        <v>102</v>
      </c>
      <c r="F123" s="288">
        <v>100</v>
      </c>
      <c r="G123" s="299">
        <v>103</v>
      </c>
      <c r="H123" s="305">
        <v>103</v>
      </c>
      <c r="I123" s="288">
        <v>101</v>
      </c>
      <c r="J123" s="299">
        <v>104</v>
      </c>
      <c r="K123" s="294">
        <v>101</v>
      </c>
      <c r="L123" s="283">
        <v>104</v>
      </c>
      <c r="M123" s="312">
        <v>103</v>
      </c>
      <c r="N123" s="294">
        <v>101</v>
      </c>
      <c r="O123" s="283">
        <v>104</v>
      </c>
      <c r="P123" s="288">
        <v>102</v>
      </c>
      <c r="Q123" s="165">
        <v>104</v>
      </c>
    </row>
    <row r="124" spans="1:17" x14ac:dyDescent="0.2">
      <c r="A124" s="140" t="s">
        <v>238</v>
      </c>
      <c r="B124" s="141" t="s">
        <v>239</v>
      </c>
      <c r="C124" s="283">
        <v>103</v>
      </c>
      <c r="D124" s="288">
        <v>97</v>
      </c>
      <c r="E124" s="283">
        <v>103</v>
      </c>
      <c r="F124" s="288">
        <v>100</v>
      </c>
      <c r="G124" s="299">
        <v>103</v>
      </c>
      <c r="H124" s="305">
        <v>103</v>
      </c>
      <c r="I124" s="288">
        <v>97</v>
      </c>
      <c r="J124" s="299">
        <v>103</v>
      </c>
      <c r="K124" s="294">
        <v>99</v>
      </c>
      <c r="L124" s="283">
        <v>104</v>
      </c>
      <c r="M124" s="312">
        <v>104</v>
      </c>
      <c r="N124" s="294">
        <v>99</v>
      </c>
      <c r="O124" s="283">
        <v>104</v>
      </c>
      <c r="P124" s="288">
        <v>101</v>
      </c>
      <c r="Q124" s="165">
        <v>104</v>
      </c>
    </row>
    <row r="125" spans="1:17" x14ac:dyDescent="0.2">
      <c r="A125" s="140" t="s">
        <v>240</v>
      </c>
      <c r="B125" s="141" t="s">
        <v>241</v>
      </c>
      <c r="C125" s="283">
        <v>103</v>
      </c>
      <c r="D125" s="288">
        <v>99</v>
      </c>
      <c r="E125" s="283">
        <v>103</v>
      </c>
      <c r="F125" s="288">
        <v>100</v>
      </c>
      <c r="G125" s="299">
        <v>104</v>
      </c>
      <c r="H125" s="305">
        <v>104</v>
      </c>
      <c r="I125" s="288">
        <v>101</v>
      </c>
      <c r="J125" s="299">
        <v>104</v>
      </c>
      <c r="K125" s="294">
        <v>102</v>
      </c>
      <c r="L125" s="283">
        <v>104</v>
      </c>
      <c r="M125" s="312">
        <v>105</v>
      </c>
      <c r="N125" s="294">
        <v>102</v>
      </c>
      <c r="O125" s="283">
        <v>105</v>
      </c>
      <c r="P125" s="288">
        <v>103</v>
      </c>
      <c r="Q125" s="165">
        <v>105</v>
      </c>
    </row>
    <row r="126" spans="1:17" x14ac:dyDescent="0.2">
      <c r="A126" s="140" t="s">
        <v>242</v>
      </c>
      <c r="B126" s="141" t="s">
        <v>243</v>
      </c>
      <c r="C126" s="283">
        <v>101</v>
      </c>
      <c r="D126" s="288">
        <v>98</v>
      </c>
      <c r="E126" s="283">
        <v>102</v>
      </c>
      <c r="F126" s="288">
        <v>98</v>
      </c>
      <c r="G126" s="299">
        <v>103</v>
      </c>
      <c r="H126" s="305">
        <v>102</v>
      </c>
      <c r="I126" s="288">
        <v>100</v>
      </c>
      <c r="J126" s="299">
        <v>102</v>
      </c>
      <c r="K126" s="294">
        <v>99</v>
      </c>
      <c r="L126" s="283">
        <v>103</v>
      </c>
      <c r="M126" s="312">
        <v>102</v>
      </c>
      <c r="N126" s="294">
        <v>100</v>
      </c>
      <c r="O126" s="283">
        <v>103</v>
      </c>
      <c r="P126" s="288">
        <v>100</v>
      </c>
      <c r="Q126" s="165">
        <v>104</v>
      </c>
    </row>
    <row r="127" spans="1:17" x14ac:dyDescent="0.2">
      <c r="A127" s="140" t="s">
        <v>244</v>
      </c>
      <c r="B127" s="141" t="s">
        <v>245</v>
      </c>
      <c r="C127" s="283">
        <v>104</v>
      </c>
      <c r="D127" s="288">
        <v>99</v>
      </c>
      <c r="E127" s="283">
        <v>105</v>
      </c>
      <c r="F127" s="288">
        <v>101</v>
      </c>
      <c r="G127" s="299">
        <v>105</v>
      </c>
      <c r="H127" s="305">
        <v>104</v>
      </c>
      <c r="I127" s="288">
        <v>98</v>
      </c>
      <c r="J127" s="299">
        <v>104</v>
      </c>
      <c r="K127" s="294">
        <v>100</v>
      </c>
      <c r="L127" s="283">
        <v>104</v>
      </c>
      <c r="M127" s="312">
        <v>105</v>
      </c>
      <c r="N127" s="294">
        <v>100</v>
      </c>
      <c r="O127" s="283">
        <v>106</v>
      </c>
      <c r="P127" s="288">
        <v>102</v>
      </c>
      <c r="Q127" s="165">
        <v>106</v>
      </c>
    </row>
    <row r="128" spans="1:17" x14ac:dyDescent="0.2">
      <c r="A128" s="140" t="s">
        <v>246</v>
      </c>
      <c r="B128" s="141" t="s">
        <v>247</v>
      </c>
      <c r="C128" s="283">
        <v>104</v>
      </c>
      <c r="D128" s="288">
        <v>99</v>
      </c>
      <c r="E128" s="283">
        <v>105</v>
      </c>
      <c r="F128" s="288">
        <v>100</v>
      </c>
      <c r="G128" s="299">
        <v>106</v>
      </c>
      <c r="H128" s="305">
        <v>103</v>
      </c>
      <c r="I128" s="288">
        <v>99</v>
      </c>
      <c r="J128" s="299">
        <v>104</v>
      </c>
      <c r="K128" s="294">
        <v>100</v>
      </c>
      <c r="L128" s="283">
        <v>105</v>
      </c>
      <c r="M128" s="312">
        <v>104</v>
      </c>
      <c r="N128" s="294">
        <v>100</v>
      </c>
      <c r="O128" s="283">
        <v>105</v>
      </c>
      <c r="P128" s="288">
        <v>100</v>
      </c>
      <c r="Q128" s="165">
        <v>106</v>
      </c>
    </row>
    <row r="129" spans="1:17" x14ac:dyDescent="0.2">
      <c r="A129" s="140" t="s">
        <v>250</v>
      </c>
      <c r="B129" s="141" t="s">
        <v>251</v>
      </c>
      <c r="C129" s="283">
        <v>105</v>
      </c>
      <c r="D129" s="288">
        <v>99</v>
      </c>
      <c r="E129" s="283">
        <v>105</v>
      </c>
      <c r="F129" s="288">
        <v>101</v>
      </c>
      <c r="G129" s="299">
        <v>106</v>
      </c>
      <c r="H129" s="305">
        <v>103</v>
      </c>
      <c r="I129" s="288">
        <v>98</v>
      </c>
      <c r="J129" s="299">
        <v>104</v>
      </c>
      <c r="K129" s="294">
        <v>99</v>
      </c>
      <c r="L129" s="283">
        <v>104</v>
      </c>
      <c r="M129" s="312">
        <v>104</v>
      </c>
      <c r="N129" s="294">
        <v>98</v>
      </c>
      <c r="O129" s="283">
        <v>105</v>
      </c>
      <c r="P129" s="288">
        <v>101</v>
      </c>
      <c r="Q129" s="165">
        <v>105</v>
      </c>
    </row>
    <row r="130" spans="1:17" x14ac:dyDescent="0.2">
      <c r="A130" s="140" t="s">
        <v>252</v>
      </c>
      <c r="B130" s="141" t="s">
        <v>253</v>
      </c>
      <c r="C130" s="283">
        <v>103</v>
      </c>
      <c r="D130" s="288">
        <v>99</v>
      </c>
      <c r="E130" s="283">
        <v>103</v>
      </c>
      <c r="F130" s="288">
        <v>100</v>
      </c>
      <c r="G130" s="299">
        <v>104</v>
      </c>
      <c r="H130" s="305">
        <v>102</v>
      </c>
      <c r="I130" s="288">
        <v>99</v>
      </c>
      <c r="J130" s="299">
        <v>102</v>
      </c>
      <c r="K130" s="294">
        <v>100</v>
      </c>
      <c r="L130" s="283">
        <v>103</v>
      </c>
      <c r="M130" s="312">
        <v>102</v>
      </c>
      <c r="N130" s="294">
        <v>99</v>
      </c>
      <c r="O130" s="283">
        <v>103</v>
      </c>
      <c r="P130" s="288">
        <v>100</v>
      </c>
      <c r="Q130" s="165">
        <v>103</v>
      </c>
    </row>
    <row r="131" spans="1:17" x14ac:dyDescent="0.2">
      <c r="A131" s="140" t="s">
        <v>254</v>
      </c>
      <c r="B131" s="141" t="s">
        <v>255</v>
      </c>
      <c r="C131" s="283">
        <v>102</v>
      </c>
      <c r="D131" s="288">
        <v>99</v>
      </c>
      <c r="E131" s="283">
        <v>103</v>
      </c>
      <c r="F131" s="288">
        <v>100</v>
      </c>
      <c r="G131" s="299">
        <v>104</v>
      </c>
      <c r="H131" s="305">
        <v>103</v>
      </c>
      <c r="I131" s="288">
        <v>100</v>
      </c>
      <c r="J131" s="299">
        <v>103</v>
      </c>
      <c r="K131" s="294">
        <v>100</v>
      </c>
      <c r="L131" s="283">
        <v>104</v>
      </c>
      <c r="M131" s="312">
        <v>104</v>
      </c>
      <c r="N131" s="294">
        <v>101</v>
      </c>
      <c r="O131" s="283">
        <v>104</v>
      </c>
      <c r="P131" s="288">
        <v>101</v>
      </c>
      <c r="Q131" s="165">
        <v>105</v>
      </c>
    </row>
    <row r="132" spans="1:17" x14ac:dyDescent="0.2">
      <c r="A132" s="140" t="s">
        <v>256</v>
      </c>
      <c r="B132" s="141" t="s">
        <v>257</v>
      </c>
      <c r="C132" s="283">
        <v>105</v>
      </c>
      <c r="D132" s="288">
        <v>100</v>
      </c>
      <c r="E132" s="283">
        <v>105</v>
      </c>
      <c r="F132" s="288">
        <v>101</v>
      </c>
      <c r="G132" s="299">
        <v>106</v>
      </c>
      <c r="H132" s="305">
        <v>104</v>
      </c>
      <c r="I132" s="288">
        <v>100</v>
      </c>
      <c r="J132" s="299">
        <v>104</v>
      </c>
      <c r="K132" s="294">
        <v>101</v>
      </c>
      <c r="L132" s="283">
        <v>104</v>
      </c>
      <c r="M132" s="312">
        <v>105</v>
      </c>
      <c r="N132" s="294">
        <v>101</v>
      </c>
      <c r="O132" s="283">
        <v>105</v>
      </c>
      <c r="P132" s="288">
        <v>102</v>
      </c>
      <c r="Q132" s="165">
        <v>106</v>
      </c>
    </row>
    <row r="133" spans="1:17" x14ac:dyDescent="0.2">
      <c r="A133" s="140" t="s">
        <v>258</v>
      </c>
      <c r="B133" s="141" t="s">
        <v>259</v>
      </c>
      <c r="C133" s="283">
        <v>104</v>
      </c>
      <c r="D133" s="288">
        <v>100</v>
      </c>
      <c r="E133" s="283">
        <v>104</v>
      </c>
      <c r="F133" s="288">
        <v>101</v>
      </c>
      <c r="G133" s="299">
        <v>105</v>
      </c>
      <c r="H133" s="305">
        <v>103</v>
      </c>
      <c r="I133" s="288">
        <v>100</v>
      </c>
      <c r="J133" s="299">
        <v>104</v>
      </c>
      <c r="K133" s="294">
        <v>101</v>
      </c>
      <c r="L133" s="283">
        <v>104</v>
      </c>
      <c r="M133" s="312">
        <v>105</v>
      </c>
      <c r="N133" s="294">
        <v>101</v>
      </c>
      <c r="O133" s="283">
        <v>105</v>
      </c>
      <c r="P133" s="288">
        <v>101</v>
      </c>
      <c r="Q133" s="165">
        <v>105</v>
      </c>
    </row>
    <row r="134" spans="1:17" x14ac:dyDescent="0.2">
      <c r="A134" s="140" t="s">
        <v>260</v>
      </c>
      <c r="B134" s="141" t="s">
        <v>261</v>
      </c>
      <c r="C134" s="283">
        <v>104</v>
      </c>
      <c r="D134" s="288">
        <v>99</v>
      </c>
      <c r="E134" s="283">
        <v>104</v>
      </c>
      <c r="F134" s="288">
        <v>101</v>
      </c>
      <c r="G134" s="299">
        <v>105</v>
      </c>
      <c r="H134" s="305">
        <v>104</v>
      </c>
      <c r="I134" s="288">
        <v>100</v>
      </c>
      <c r="J134" s="299">
        <v>104</v>
      </c>
      <c r="K134" s="294">
        <v>101</v>
      </c>
      <c r="L134" s="283">
        <v>104</v>
      </c>
      <c r="M134" s="312">
        <v>104</v>
      </c>
      <c r="N134" s="294">
        <v>101</v>
      </c>
      <c r="O134" s="283">
        <v>105</v>
      </c>
      <c r="P134" s="288">
        <v>102</v>
      </c>
      <c r="Q134" s="165">
        <v>105</v>
      </c>
    </row>
    <row r="135" spans="1:17" x14ac:dyDescent="0.2">
      <c r="A135" s="140" t="s">
        <v>264</v>
      </c>
      <c r="B135" s="141" t="s">
        <v>265</v>
      </c>
      <c r="C135" s="283">
        <v>105</v>
      </c>
      <c r="D135" s="288">
        <v>100</v>
      </c>
      <c r="E135" s="283">
        <v>105</v>
      </c>
      <c r="F135" s="288">
        <v>100</v>
      </c>
      <c r="G135" s="299">
        <v>106</v>
      </c>
      <c r="H135" s="305">
        <v>103</v>
      </c>
      <c r="I135" s="288">
        <v>99</v>
      </c>
      <c r="J135" s="299">
        <v>103</v>
      </c>
      <c r="K135" s="294">
        <v>100</v>
      </c>
      <c r="L135" s="283">
        <v>104</v>
      </c>
      <c r="M135" s="312">
        <v>105</v>
      </c>
      <c r="N135" s="294">
        <v>100</v>
      </c>
      <c r="O135" s="283">
        <v>105</v>
      </c>
      <c r="P135" s="288">
        <v>101</v>
      </c>
      <c r="Q135" s="165">
        <v>105</v>
      </c>
    </row>
    <row r="136" spans="1:17" x14ac:dyDescent="0.2">
      <c r="A136" s="140" t="s">
        <v>266</v>
      </c>
      <c r="B136" s="141" t="s">
        <v>267</v>
      </c>
      <c r="C136" s="283">
        <v>103</v>
      </c>
      <c r="D136" s="288">
        <v>99</v>
      </c>
      <c r="E136" s="283">
        <v>104</v>
      </c>
      <c r="F136" s="288">
        <v>99</v>
      </c>
      <c r="G136" s="299">
        <v>104</v>
      </c>
      <c r="H136" s="305">
        <v>103</v>
      </c>
      <c r="I136" s="288">
        <v>99</v>
      </c>
      <c r="J136" s="299">
        <v>103</v>
      </c>
      <c r="K136" s="294">
        <v>100</v>
      </c>
      <c r="L136" s="283">
        <v>104</v>
      </c>
      <c r="M136" s="312">
        <v>104</v>
      </c>
      <c r="N136" s="294">
        <v>101</v>
      </c>
      <c r="O136" s="283">
        <v>104</v>
      </c>
      <c r="P136" s="288">
        <v>101</v>
      </c>
      <c r="Q136" s="165">
        <v>105</v>
      </c>
    </row>
    <row r="137" spans="1:17" x14ac:dyDescent="0.2">
      <c r="A137" s="140" t="s">
        <v>268</v>
      </c>
      <c r="B137" s="141" t="s">
        <v>269</v>
      </c>
      <c r="C137" s="283">
        <v>105</v>
      </c>
      <c r="D137" s="288">
        <v>103</v>
      </c>
      <c r="E137" s="283">
        <v>105</v>
      </c>
      <c r="F137" s="288">
        <v>103</v>
      </c>
      <c r="G137" s="299">
        <v>105</v>
      </c>
      <c r="H137" s="305">
        <v>104</v>
      </c>
      <c r="I137" s="288">
        <v>101</v>
      </c>
      <c r="J137" s="299">
        <v>104</v>
      </c>
      <c r="K137" s="294">
        <v>102</v>
      </c>
      <c r="L137" s="283">
        <v>104</v>
      </c>
      <c r="M137" s="312">
        <v>105</v>
      </c>
      <c r="N137" s="294">
        <v>102</v>
      </c>
      <c r="O137" s="283">
        <v>105</v>
      </c>
      <c r="P137" s="288">
        <v>102</v>
      </c>
      <c r="Q137" s="165">
        <v>105</v>
      </c>
    </row>
    <row r="138" spans="1:17" x14ac:dyDescent="0.2">
      <c r="A138" s="140" t="s">
        <v>270</v>
      </c>
      <c r="B138" s="141" t="s">
        <v>271</v>
      </c>
      <c r="C138" s="283">
        <v>101</v>
      </c>
      <c r="D138" s="288">
        <v>99</v>
      </c>
      <c r="E138" s="283">
        <v>101</v>
      </c>
      <c r="F138" s="288">
        <v>99</v>
      </c>
      <c r="G138" s="299">
        <v>102</v>
      </c>
      <c r="H138" s="305">
        <v>101</v>
      </c>
      <c r="I138" s="288">
        <v>98</v>
      </c>
      <c r="J138" s="299">
        <v>101</v>
      </c>
      <c r="K138" s="294">
        <v>99</v>
      </c>
      <c r="L138" s="283">
        <v>102</v>
      </c>
      <c r="M138" s="312">
        <v>102</v>
      </c>
      <c r="N138" s="294">
        <v>99</v>
      </c>
      <c r="O138" s="283">
        <v>103</v>
      </c>
      <c r="P138" s="288">
        <v>100</v>
      </c>
      <c r="Q138" s="165">
        <v>103</v>
      </c>
    </row>
    <row r="139" spans="1:17" x14ac:dyDescent="0.2">
      <c r="A139" s="140" t="s">
        <v>272</v>
      </c>
      <c r="B139" s="141" t="s">
        <v>273</v>
      </c>
      <c r="C139" s="283">
        <v>105</v>
      </c>
      <c r="D139" s="288">
        <v>100</v>
      </c>
      <c r="E139" s="283">
        <v>105</v>
      </c>
      <c r="F139" s="288">
        <v>100</v>
      </c>
      <c r="G139" s="299">
        <v>106</v>
      </c>
      <c r="H139" s="305">
        <v>104</v>
      </c>
      <c r="I139" s="288">
        <v>100</v>
      </c>
      <c r="J139" s="299">
        <v>105</v>
      </c>
      <c r="K139" s="294">
        <v>100</v>
      </c>
      <c r="L139" s="283">
        <v>105</v>
      </c>
      <c r="M139" s="312">
        <v>106</v>
      </c>
      <c r="N139" s="294">
        <v>101</v>
      </c>
      <c r="O139" s="283">
        <v>106</v>
      </c>
      <c r="P139" s="288">
        <v>101</v>
      </c>
      <c r="Q139" s="165">
        <v>107</v>
      </c>
    </row>
    <row r="140" spans="1:17" x14ac:dyDescent="0.2">
      <c r="A140" s="140" t="s">
        <v>274</v>
      </c>
      <c r="B140" s="141" t="s">
        <v>275</v>
      </c>
      <c r="C140" s="283">
        <v>101</v>
      </c>
      <c r="D140" s="288">
        <v>99</v>
      </c>
      <c r="E140" s="283">
        <v>102</v>
      </c>
      <c r="F140" s="288">
        <v>99</v>
      </c>
      <c r="G140" s="299">
        <v>103</v>
      </c>
      <c r="H140" s="305">
        <v>101</v>
      </c>
      <c r="I140" s="288">
        <v>99</v>
      </c>
      <c r="J140" s="299">
        <v>102</v>
      </c>
      <c r="K140" s="294">
        <v>99</v>
      </c>
      <c r="L140" s="283">
        <v>102</v>
      </c>
      <c r="M140" s="312">
        <v>102</v>
      </c>
      <c r="N140" s="294">
        <v>100</v>
      </c>
      <c r="O140" s="283">
        <v>103</v>
      </c>
      <c r="P140" s="288">
        <v>100</v>
      </c>
      <c r="Q140" s="165">
        <v>103</v>
      </c>
    </row>
    <row r="141" spans="1:17" x14ac:dyDescent="0.2">
      <c r="A141" s="140" t="s">
        <v>276</v>
      </c>
      <c r="B141" s="141" t="s">
        <v>277</v>
      </c>
      <c r="C141" s="283">
        <v>104</v>
      </c>
      <c r="D141" s="288">
        <v>100</v>
      </c>
      <c r="E141" s="283">
        <v>104</v>
      </c>
      <c r="F141" s="288">
        <v>100</v>
      </c>
      <c r="G141" s="299">
        <v>105</v>
      </c>
      <c r="H141" s="305">
        <v>103</v>
      </c>
      <c r="I141" s="288">
        <v>100</v>
      </c>
      <c r="J141" s="299">
        <v>104</v>
      </c>
      <c r="K141" s="294">
        <v>100</v>
      </c>
      <c r="L141" s="283">
        <v>104</v>
      </c>
      <c r="M141" s="312">
        <v>104</v>
      </c>
      <c r="N141" s="294">
        <v>100</v>
      </c>
      <c r="O141" s="283">
        <v>104</v>
      </c>
      <c r="P141" s="288">
        <v>101</v>
      </c>
      <c r="Q141" s="165">
        <v>105</v>
      </c>
    </row>
    <row r="142" spans="1:17" x14ac:dyDescent="0.2">
      <c r="A142" s="140" t="s">
        <v>278</v>
      </c>
      <c r="B142" s="141" t="s">
        <v>279</v>
      </c>
      <c r="C142" s="283">
        <v>104</v>
      </c>
      <c r="D142" s="288">
        <v>102</v>
      </c>
      <c r="E142" s="283">
        <v>104</v>
      </c>
      <c r="F142" s="288">
        <v>102</v>
      </c>
      <c r="G142" s="299">
        <v>104</v>
      </c>
      <c r="H142" s="305">
        <v>104</v>
      </c>
      <c r="I142" s="288">
        <v>102</v>
      </c>
      <c r="J142" s="299">
        <v>104</v>
      </c>
      <c r="K142" s="294">
        <v>102</v>
      </c>
      <c r="L142" s="283">
        <v>104</v>
      </c>
      <c r="M142" s="312">
        <v>104</v>
      </c>
      <c r="N142" s="294">
        <v>102</v>
      </c>
      <c r="O142" s="283">
        <v>105</v>
      </c>
      <c r="P142" s="288">
        <v>102</v>
      </c>
      <c r="Q142" s="165">
        <v>105</v>
      </c>
    </row>
    <row r="143" spans="1:17" x14ac:dyDescent="0.2">
      <c r="A143" s="140" t="s">
        <v>280</v>
      </c>
      <c r="B143" s="141" t="s">
        <v>281</v>
      </c>
      <c r="C143" s="283">
        <v>104</v>
      </c>
      <c r="D143" s="288">
        <v>99</v>
      </c>
      <c r="E143" s="283">
        <v>104</v>
      </c>
      <c r="F143" s="288">
        <v>100</v>
      </c>
      <c r="G143" s="299">
        <v>105</v>
      </c>
      <c r="H143" s="305">
        <v>103</v>
      </c>
      <c r="I143" s="288">
        <v>99</v>
      </c>
      <c r="J143" s="299">
        <v>104</v>
      </c>
      <c r="K143" s="294">
        <v>100</v>
      </c>
      <c r="L143" s="283">
        <v>104</v>
      </c>
      <c r="M143" s="312">
        <v>105</v>
      </c>
      <c r="N143" s="294">
        <v>101</v>
      </c>
      <c r="O143" s="283">
        <v>105</v>
      </c>
      <c r="P143" s="288">
        <v>101</v>
      </c>
      <c r="Q143" s="165">
        <v>105</v>
      </c>
    </row>
    <row r="144" spans="1:17" x14ac:dyDescent="0.2">
      <c r="A144" s="140" t="s">
        <v>282</v>
      </c>
      <c r="B144" s="141" t="s">
        <v>283</v>
      </c>
      <c r="C144" s="283">
        <v>106</v>
      </c>
      <c r="D144" s="288">
        <v>99</v>
      </c>
      <c r="E144" s="283">
        <v>106</v>
      </c>
      <c r="F144" s="288">
        <v>100</v>
      </c>
      <c r="G144" s="299">
        <v>107</v>
      </c>
      <c r="H144" s="305">
        <v>104</v>
      </c>
      <c r="I144" s="288">
        <v>98</v>
      </c>
      <c r="J144" s="299">
        <v>104</v>
      </c>
      <c r="K144" s="294">
        <v>99</v>
      </c>
      <c r="L144" s="283">
        <v>105</v>
      </c>
      <c r="M144" s="312">
        <v>105</v>
      </c>
      <c r="N144" s="294">
        <v>99</v>
      </c>
      <c r="O144" s="283">
        <v>106</v>
      </c>
      <c r="P144" s="288">
        <v>100</v>
      </c>
      <c r="Q144" s="165">
        <v>106</v>
      </c>
    </row>
    <row r="145" spans="1:17" x14ac:dyDescent="0.2">
      <c r="A145" s="140" t="s">
        <v>284</v>
      </c>
      <c r="B145" s="141" t="s">
        <v>285</v>
      </c>
      <c r="C145" s="283">
        <v>102</v>
      </c>
      <c r="D145" s="288">
        <v>100</v>
      </c>
      <c r="E145" s="283">
        <v>103</v>
      </c>
      <c r="F145" s="288">
        <v>100</v>
      </c>
      <c r="G145" s="299">
        <v>103</v>
      </c>
      <c r="H145" s="305">
        <v>104</v>
      </c>
      <c r="I145" s="288">
        <v>102</v>
      </c>
      <c r="J145" s="299">
        <v>104</v>
      </c>
      <c r="K145" s="294">
        <v>102</v>
      </c>
      <c r="L145" s="283">
        <v>105</v>
      </c>
      <c r="M145" s="312">
        <v>105</v>
      </c>
      <c r="N145" s="294">
        <v>103</v>
      </c>
      <c r="O145" s="283">
        <v>105</v>
      </c>
      <c r="P145" s="288">
        <v>102</v>
      </c>
      <c r="Q145" s="165">
        <v>106</v>
      </c>
    </row>
    <row r="146" spans="1:17" x14ac:dyDescent="0.2">
      <c r="A146" s="140" t="s">
        <v>288</v>
      </c>
      <c r="B146" s="141" t="s">
        <v>289</v>
      </c>
      <c r="C146" s="283">
        <v>104</v>
      </c>
      <c r="D146" s="288">
        <v>99</v>
      </c>
      <c r="E146" s="283">
        <v>104</v>
      </c>
      <c r="F146" s="288">
        <v>100</v>
      </c>
      <c r="G146" s="299">
        <v>105</v>
      </c>
      <c r="H146" s="305">
        <v>103</v>
      </c>
      <c r="I146" s="288">
        <v>99</v>
      </c>
      <c r="J146" s="299">
        <v>104</v>
      </c>
      <c r="K146" s="294">
        <v>100</v>
      </c>
      <c r="L146" s="283">
        <v>104</v>
      </c>
      <c r="M146" s="312">
        <v>104</v>
      </c>
      <c r="N146" s="294">
        <v>100</v>
      </c>
      <c r="O146" s="283">
        <v>105</v>
      </c>
      <c r="P146" s="288">
        <v>101</v>
      </c>
      <c r="Q146" s="165">
        <v>105</v>
      </c>
    </row>
    <row r="147" spans="1:17" x14ac:dyDescent="0.2">
      <c r="A147" s="140" t="s">
        <v>290</v>
      </c>
      <c r="B147" s="141" t="s">
        <v>291</v>
      </c>
      <c r="C147" s="283">
        <v>104</v>
      </c>
      <c r="D147" s="288">
        <v>100</v>
      </c>
      <c r="E147" s="283">
        <v>104</v>
      </c>
      <c r="F147" s="288">
        <v>101</v>
      </c>
      <c r="G147" s="299">
        <v>104</v>
      </c>
      <c r="H147" s="305">
        <v>103</v>
      </c>
      <c r="I147" s="288">
        <v>99</v>
      </c>
      <c r="J147" s="299">
        <v>103</v>
      </c>
      <c r="K147" s="294">
        <v>100</v>
      </c>
      <c r="L147" s="283">
        <v>104</v>
      </c>
      <c r="M147" s="312">
        <v>104</v>
      </c>
      <c r="N147" s="294">
        <v>100</v>
      </c>
      <c r="O147" s="283">
        <v>105</v>
      </c>
      <c r="P147" s="288">
        <v>101</v>
      </c>
      <c r="Q147" s="165">
        <v>105</v>
      </c>
    </row>
    <row r="148" spans="1:17" x14ac:dyDescent="0.2">
      <c r="A148" s="140" t="s">
        <v>292</v>
      </c>
      <c r="B148" s="141" t="s">
        <v>293</v>
      </c>
      <c r="C148" s="283">
        <v>104</v>
      </c>
      <c r="D148" s="288">
        <v>99</v>
      </c>
      <c r="E148" s="283">
        <v>104</v>
      </c>
      <c r="F148" s="288">
        <v>100</v>
      </c>
      <c r="G148" s="299">
        <v>105</v>
      </c>
      <c r="H148" s="305">
        <v>103</v>
      </c>
      <c r="I148" s="288">
        <v>99</v>
      </c>
      <c r="J148" s="299">
        <v>103</v>
      </c>
      <c r="K148" s="294">
        <v>99</v>
      </c>
      <c r="L148" s="283">
        <v>104</v>
      </c>
      <c r="M148" s="312">
        <v>104</v>
      </c>
      <c r="N148" s="294">
        <v>100</v>
      </c>
      <c r="O148" s="283">
        <v>105</v>
      </c>
      <c r="P148" s="288">
        <v>101</v>
      </c>
      <c r="Q148" s="165">
        <v>105</v>
      </c>
    </row>
    <row r="149" spans="1:17" x14ac:dyDescent="0.2">
      <c r="A149" s="140" t="s">
        <v>294</v>
      </c>
      <c r="B149" s="141" t="s">
        <v>295</v>
      </c>
      <c r="C149" s="283">
        <v>104</v>
      </c>
      <c r="D149" s="288">
        <v>99</v>
      </c>
      <c r="E149" s="283">
        <v>105</v>
      </c>
      <c r="F149" s="288">
        <v>101</v>
      </c>
      <c r="G149" s="299">
        <v>105</v>
      </c>
      <c r="H149" s="305">
        <v>104</v>
      </c>
      <c r="I149" s="288">
        <v>100</v>
      </c>
      <c r="J149" s="299">
        <v>105</v>
      </c>
      <c r="K149" s="294">
        <v>101</v>
      </c>
      <c r="L149" s="283">
        <v>105</v>
      </c>
      <c r="M149" s="312">
        <v>105</v>
      </c>
      <c r="N149" s="294">
        <v>101</v>
      </c>
      <c r="O149" s="283">
        <v>106</v>
      </c>
      <c r="P149" s="288">
        <v>102</v>
      </c>
      <c r="Q149" s="165">
        <v>106</v>
      </c>
    </row>
    <row r="150" spans="1:17" x14ac:dyDescent="0.2">
      <c r="A150" s="140" t="s">
        <v>296</v>
      </c>
      <c r="B150" s="141" t="s">
        <v>297</v>
      </c>
      <c r="C150" s="283">
        <v>104</v>
      </c>
      <c r="D150" s="288">
        <v>99</v>
      </c>
      <c r="E150" s="283">
        <v>104</v>
      </c>
      <c r="F150" s="288">
        <v>100</v>
      </c>
      <c r="G150" s="299">
        <v>105</v>
      </c>
      <c r="H150" s="305">
        <v>104</v>
      </c>
      <c r="I150" s="288">
        <v>100</v>
      </c>
      <c r="J150" s="299">
        <v>104</v>
      </c>
      <c r="K150" s="294">
        <v>100</v>
      </c>
      <c r="L150" s="283">
        <v>105</v>
      </c>
      <c r="M150" s="312">
        <v>105</v>
      </c>
      <c r="N150" s="294">
        <v>101</v>
      </c>
      <c r="O150" s="283">
        <v>106</v>
      </c>
      <c r="P150" s="288">
        <v>102</v>
      </c>
      <c r="Q150" s="165">
        <v>106</v>
      </c>
    </row>
    <row r="151" spans="1:17" x14ac:dyDescent="0.2">
      <c r="A151" s="140" t="s">
        <v>298</v>
      </c>
      <c r="B151" s="141" t="s">
        <v>299</v>
      </c>
      <c r="C151" s="283">
        <v>103</v>
      </c>
      <c r="D151" s="288">
        <v>100</v>
      </c>
      <c r="E151" s="283">
        <v>104</v>
      </c>
      <c r="F151" s="288">
        <v>100</v>
      </c>
      <c r="G151" s="299">
        <v>104</v>
      </c>
      <c r="H151" s="305">
        <v>103</v>
      </c>
      <c r="I151" s="288">
        <v>99</v>
      </c>
      <c r="J151" s="299">
        <v>103</v>
      </c>
      <c r="K151" s="294">
        <v>100</v>
      </c>
      <c r="L151" s="283">
        <v>104</v>
      </c>
      <c r="M151" s="312">
        <v>104</v>
      </c>
      <c r="N151" s="294">
        <v>100</v>
      </c>
      <c r="O151" s="283">
        <v>104</v>
      </c>
      <c r="P151" s="288">
        <v>101</v>
      </c>
      <c r="Q151" s="165">
        <v>105</v>
      </c>
    </row>
    <row r="152" spans="1:17" x14ac:dyDescent="0.2">
      <c r="A152" s="140" t="s">
        <v>302</v>
      </c>
      <c r="B152" s="141" t="s">
        <v>303</v>
      </c>
      <c r="C152" s="283">
        <v>104</v>
      </c>
      <c r="D152" s="288">
        <v>100</v>
      </c>
      <c r="E152" s="283">
        <v>105</v>
      </c>
      <c r="F152" s="288">
        <v>101</v>
      </c>
      <c r="G152" s="299">
        <v>105</v>
      </c>
      <c r="H152" s="305">
        <v>104</v>
      </c>
      <c r="I152" s="288">
        <v>101</v>
      </c>
      <c r="J152" s="299">
        <v>105</v>
      </c>
      <c r="K152" s="294">
        <v>102</v>
      </c>
      <c r="L152" s="283">
        <v>105</v>
      </c>
      <c r="M152" s="312">
        <v>104</v>
      </c>
      <c r="N152" s="294">
        <v>101</v>
      </c>
      <c r="O152" s="283">
        <v>105</v>
      </c>
      <c r="P152" s="288">
        <v>102</v>
      </c>
      <c r="Q152" s="165">
        <v>105</v>
      </c>
    </row>
    <row r="153" spans="1:17" x14ac:dyDescent="0.2">
      <c r="A153" s="140" t="s">
        <v>304</v>
      </c>
      <c r="B153" s="141" t="s">
        <v>305</v>
      </c>
      <c r="C153" s="283">
        <v>104</v>
      </c>
      <c r="D153" s="288">
        <v>101</v>
      </c>
      <c r="E153" s="283">
        <v>104</v>
      </c>
      <c r="F153" s="288">
        <v>101</v>
      </c>
      <c r="G153" s="299">
        <v>105</v>
      </c>
      <c r="H153" s="305">
        <v>104</v>
      </c>
      <c r="I153" s="288">
        <v>102</v>
      </c>
      <c r="J153" s="299">
        <v>105</v>
      </c>
      <c r="K153" s="294">
        <v>102</v>
      </c>
      <c r="L153" s="283">
        <v>105</v>
      </c>
      <c r="M153" s="312">
        <v>105</v>
      </c>
      <c r="N153" s="294">
        <v>102</v>
      </c>
      <c r="O153" s="283">
        <v>105</v>
      </c>
      <c r="P153" s="288">
        <v>102</v>
      </c>
      <c r="Q153" s="165">
        <v>106</v>
      </c>
    </row>
    <row r="154" spans="1:17" x14ac:dyDescent="0.2">
      <c r="A154" s="140" t="s">
        <v>306</v>
      </c>
      <c r="B154" s="141" t="s">
        <v>307</v>
      </c>
      <c r="C154" s="283">
        <v>103</v>
      </c>
      <c r="D154" s="288">
        <v>100</v>
      </c>
      <c r="E154" s="283">
        <v>104</v>
      </c>
      <c r="F154" s="288">
        <v>101</v>
      </c>
      <c r="G154" s="299">
        <v>104</v>
      </c>
      <c r="H154" s="305">
        <v>103</v>
      </c>
      <c r="I154" s="288">
        <v>100</v>
      </c>
      <c r="J154" s="299">
        <v>103</v>
      </c>
      <c r="K154" s="294">
        <v>101</v>
      </c>
      <c r="L154" s="283">
        <v>104</v>
      </c>
      <c r="M154" s="312">
        <v>104</v>
      </c>
      <c r="N154" s="294">
        <v>100</v>
      </c>
      <c r="O154" s="283">
        <v>104</v>
      </c>
      <c r="P154" s="288">
        <v>101</v>
      </c>
      <c r="Q154" s="165">
        <v>105</v>
      </c>
    </row>
    <row r="155" spans="1:17" x14ac:dyDescent="0.2">
      <c r="A155" s="140" t="s">
        <v>308</v>
      </c>
      <c r="B155" s="141" t="s">
        <v>309</v>
      </c>
      <c r="C155" s="283">
        <v>101</v>
      </c>
      <c r="D155" s="288">
        <v>98</v>
      </c>
      <c r="E155" s="283">
        <v>102</v>
      </c>
      <c r="F155" s="288">
        <v>98</v>
      </c>
      <c r="G155" s="299">
        <v>103</v>
      </c>
      <c r="H155" s="305">
        <v>102</v>
      </c>
      <c r="I155" s="288">
        <v>99</v>
      </c>
      <c r="J155" s="299">
        <v>103</v>
      </c>
      <c r="K155" s="294">
        <v>100</v>
      </c>
      <c r="L155" s="283">
        <v>103</v>
      </c>
      <c r="M155" s="312">
        <v>103</v>
      </c>
      <c r="N155" s="294">
        <v>100</v>
      </c>
      <c r="O155" s="283">
        <v>104</v>
      </c>
      <c r="P155" s="288">
        <v>101</v>
      </c>
      <c r="Q155" s="165">
        <v>104</v>
      </c>
    </row>
    <row r="156" spans="1:17" x14ac:dyDescent="0.2">
      <c r="A156" s="140" t="s">
        <v>310</v>
      </c>
      <c r="B156" s="141" t="s">
        <v>311</v>
      </c>
      <c r="C156" s="283">
        <v>104</v>
      </c>
      <c r="D156" s="288">
        <v>100</v>
      </c>
      <c r="E156" s="283">
        <v>104</v>
      </c>
      <c r="F156" s="288">
        <v>101</v>
      </c>
      <c r="G156" s="299">
        <v>105</v>
      </c>
      <c r="H156" s="305">
        <v>104</v>
      </c>
      <c r="I156" s="288">
        <v>99</v>
      </c>
      <c r="J156" s="299">
        <v>104</v>
      </c>
      <c r="K156" s="294">
        <v>100</v>
      </c>
      <c r="L156" s="283">
        <v>105</v>
      </c>
      <c r="M156" s="312">
        <v>105</v>
      </c>
      <c r="N156" s="294">
        <v>100</v>
      </c>
      <c r="O156" s="283">
        <v>105</v>
      </c>
      <c r="P156" s="288">
        <v>102</v>
      </c>
      <c r="Q156" s="165">
        <v>106</v>
      </c>
    </row>
    <row r="157" spans="1:17" x14ac:dyDescent="0.2">
      <c r="A157" s="140" t="s">
        <v>312</v>
      </c>
      <c r="B157" s="141" t="s">
        <v>313</v>
      </c>
      <c r="C157" s="283">
        <v>106</v>
      </c>
      <c r="D157" s="288">
        <v>103</v>
      </c>
      <c r="E157" s="283">
        <v>106</v>
      </c>
      <c r="F157" s="288">
        <v>103</v>
      </c>
      <c r="G157" s="299">
        <v>107</v>
      </c>
      <c r="H157" s="305">
        <v>105</v>
      </c>
      <c r="I157" s="288">
        <v>101</v>
      </c>
      <c r="J157" s="299">
        <v>105</v>
      </c>
      <c r="K157" s="294">
        <v>102</v>
      </c>
      <c r="L157" s="283">
        <v>106</v>
      </c>
      <c r="M157" s="312">
        <v>106</v>
      </c>
      <c r="N157" s="294">
        <v>102</v>
      </c>
      <c r="O157" s="283">
        <v>106</v>
      </c>
      <c r="P157" s="288">
        <v>102</v>
      </c>
      <c r="Q157" s="165">
        <v>106</v>
      </c>
    </row>
    <row r="158" spans="1:17" x14ac:dyDescent="0.2">
      <c r="A158" s="140" t="s">
        <v>314</v>
      </c>
      <c r="B158" s="141" t="s">
        <v>315</v>
      </c>
      <c r="C158" s="283">
        <v>104</v>
      </c>
      <c r="D158" s="288">
        <v>101</v>
      </c>
      <c r="E158" s="283">
        <v>104</v>
      </c>
      <c r="F158" s="288">
        <v>101</v>
      </c>
      <c r="G158" s="299">
        <v>105</v>
      </c>
      <c r="H158" s="305">
        <v>103</v>
      </c>
      <c r="I158" s="288">
        <v>101</v>
      </c>
      <c r="J158" s="299">
        <v>103</v>
      </c>
      <c r="K158" s="294">
        <v>101</v>
      </c>
      <c r="L158" s="283">
        <v>104</v>
      </c>
      <c r="M158" s="312">
        <v>103</v>
      </c>
      <c r="N158" s="294">
        <v>101</v>
      </c>
      <c r="O158" s="283">
        <v>103</v>
      </c>
      <c r="P158" s="288">
        <v>101</v>
      </c>
      <c r="Q158" s="165">
        <v>104</v>
      </c>
    </row>
    <row r="159" spans="1:17" x14ac:dyDescent="0.2">
      <c r="A159" s="140" t="s">
        <v>316</v>
      </c>
      <c r="B159" s="141" t="s">
        <v>317</v>
      </c>
      <c r="C159" s="283">
        <v>102</v>
      </c>
      <c r="D159" s="288">
        <v>98</v>
      </c>
      <c r="E159" s="283">
        <v>103</v>
      </c>
      <c r="F159" s="288">
        <v>100</v>
      </c>
      <c r="G159" s="299">
        <v>103</v>
      </c>
      <c r="H159" s="305">
        <v>103</v>
      </c>
      <c r="I159" s="288">
        <v>99</v>
      </c>
      <c r="J159" s="299">
        <v>103</v>
      </c>
      <c r="K159" s="294">
        <v>100</v>
      </c>
      <c r="L159" s="283">
        <v>104</v>
      </c>
      <c r="M159" s="312">
        <v>103</v>
      </c>
      <c r="N159" s="294">
        <v>99</v>
      </c>
      <c r="O159" s="283">
        <v>104</v>
      </c>
      <c r="P159" s="288">
        <v>100</v>
      </c>
      <c r="Q159" s="165">
        <v>105</v>
      </c>
    </row>
    <row r="160" spans="1:17" x14ac:dyDescent="0.2">
      <c r="A160" s="140" t="s">
        <v>318</v>
      </c>
      <c r="B160" s="141" t="s">
        <v>319</v>
      </c>
      <c r="C160" s="283">
        <v>102</v>
      </c>
      <c r="D160" s="288">
        <v>100</v>
      </c>
      <c r="E160" s="283">
        <v>103</v>
      </c>
      <c r="F160" s="288">
        <v>100</v>
      </c>
      <c r="G160" s="299">
        <v>104</v>
      </c>
      <c r="H160" s="305">
        <v>102</v>
      </c>
      <c r="I160" s="288">
        <v>100</v>
      </c>
      <c r="J160" s="299">
        <v>103</v>
      </c>
      <c r="K160" s="294">
        <v>101</v>
      </c>
      <c r="L160" s="283">
        <v>104</v>
      </c>
      <c r="M160" s="312">
        <v>103</v>
      </c>
      <c r="N160" s="294">
        <v>100</v>
      </c>
      <c r="O160" s="283">
        <v>103</v>
      </c>
      <c r="P160" s="288">
        <v>101</v>
      </c>
      <c r="Q160" s="165">
        <v>104</v>
      </c>
    </row>
    <row r="161" spans="1:17" x14ac:dyDescent="0.2">
      <c r="A161" s="140" t="s">
        <v>320</v>
      </c>
      <c r="B161" s="141" t="s">
        <v>321</v>
      </c>
      <c r="C161" s="283">
        <v>104</v>
      </c>
      <c r="D161" s="288">
        <v>99</v>
      </c>
      <c r="E161" s="283">
        <v>104</v>
      </c>
      <c r="F161" s="288">
        <v>100</v>
      </c>
      <c r="G161" s="299">
        <v>105</v>
      </c>
      <c r="H161" s="305">
        <v>104</v>
      </c>
      <c r="I161" s="288">
        <v>98</v>
      </c>
      <c r="J161" s="299">
        <v>104</v>
      </c>
      <c r="K161" s="294">
        <v>100</v>
      </c>
      <c r="L161" s="283">
        <v>105</v>
      </c>
      <c r="M161" s="312">
        <v>104</v>
      </c>
      <c r="N161" s="294">
        <v>99</v>
      </c>
      <c r="O161" s="283">
        <v>105</v>
      </c>
      <c r="P161" s="288">
        <v>100</v>
      </c>
      <c r="Q161" s="165">
        <v>106</v>
      </c>
    </row>
    <row r="162" spans="1:17" x14ac:dyDescent="0.2">
      <c r="A162" s="140" t="s">
        <v>322</v>
      </c>
      <c r="B162" s="141" t="s">
        <v>323</v>
      </c>
      <c r="C162" s="283">
        <v>104</v>
      </c>
      <c r="D162" s="288">
        <v>100</v>
      </c>
      <c r="E162" s="283">
        <v>105</v>
      </c>
      <c r="F162" s="288">
        <v>100</v>
      </c>
      <c r="G162" s="299">
        <v>105</v>
      </c>
      <c r="H162" s="305">
        <v>103</v>
      </c>
      <c r="I162" s="288">
        <v>99</v>
      </c>
      <c r="J162" s="299">
        <v>104</v>
      </c>
      <c r="K162" s="294">
        <v>99</v>
      </c>
      <c r="L162" s="283">
        <v>104</v>
      </c>
      <c r="M162" s="312">
        <v>104</v>
      </c>
      <c r="N162" s="294">
        <v>100</v>
      </c>
      <c r="O162" s="283">
        <v>104</v>
      </c>
      <c r="P162" s="288">
        <v>100</v>
      </c>
      <c r="Q162" s="165">
        <v>105</v>
      </c>
    </row>
    <row r="163" spans="1:17" x14ac:dyDescent="0.2">
      <c r="A163" s="140" t="s">
        <v>324</v>
      </c>
      <c r="B163" s="141" t="s">
        <v>325</v>
      </c>
      <c r="C163" s="283">
        <v>100</v>
      </c>
      <c r="D163" s="288">
        <v>97</v>
      </c>
      <c r="E163" s="283">
        <v>101</v>
      </c>
      <c r="F163" s="288">
        <v>98</v>
      </c>
      <c r="G163" s="299">
        <v>101</v>
      </c>
      <c r="H163" s="305">
        <v>101</v>
      </c>
      <c r="I163" s="288">
        <v>99</v>
      </c>
      <c r="J163" s="299">
        <v>102</v>
      </c>
      <c r="K163" s="294">
        <v>99</v>
      </c>
      <c r="L163" s="283">
        <v>103</v>
      </c>
      <c r="M163" s="312">
        <v>102</v>
      </c>
      <c r="N163" s="294">
        <v>99</v>
      </c>
      <c r="O163" s="283">
        <v>103</v>
      </c>
      <c r="P163" s="288">
        <v>100</v>
      </c>
      <c r="Q163" s="165">
        <v>104</v>
      </c>
    </row>
    <row r="164" spans="1:17" x14ac:dyDescent="0.2">
      <c r="A164" s="140" t="s">
        <v>328</v>
      </c>
      <c r="B164" s="141" t="s">
        <v>329</v>
      </c>
      <c r="C164" s="283">
        <v>103</v>
      </c>
      <c r="D164" s="288">
        <v>99</v>
      </c>
      <c r="E164" s="283">
        <v>104</v>
      </c>
      <c r="F164" s="288">
        <v>100</v>
      </c>
      <c r="G164" s="299">
        <v>104</v>
      </c>
      <c r="H164" s="305">
        <v>104</v>
      </c>
      <c r="I164" s="288">
        <v>99</v>
      </c>
      <c r="J164" s="299">
        <v>104</v>
      </c>
      <c r="K164" s="294">
        <v>100</v>
      </c>
      <c r="L164" s="283">
        <v>105</v>
      </c>
      <c r="M164" s="312">
        <v>104</v>
      </c>
      <c r="N164" s="294">
        <v>101</v>
      </c>
      <c r="O164" s="283">
        <v>105</v>
      </c>
      <c r="P164" s="288">
        <v>102</v>
      </c>
      <c r="Q164" s="165">
        <v>105</v>
      </c>
    </row>
    <row r="165" spans="1:17" x14ac:dyDescent="0.2">
      <c r="A165" s="140" t="s">
        <v>330</v>
      </c>
      <c r="B165" s="141" t="s">
        <v>331</v>
      </c>
      <c r="C165" s="283">
        <v>103</v>
      </c>
      <c r="D165" s="288">
        <v>98</v>
      </c>
      <c r="E165" s="283">
        <v>104</v>
      </c>
      <c r="F165" s="288">
        <v>100</v>
      </c>
      <c r="G165" s="299">
        <v>105</v>
      </c>
      <c r="H165" s="305">
        <v>104</v>
      </c>
      <c r="I165" s="288">
        <v>99</v>
      </c>
      <c r="J165" s="299">
        <v>104</v>
      </c>
      <c r="K165" s="294">
        <v>100</v>
      </c>
      <c r="L165" s="283">
        <v>105</v>
      </c>
      <c r="M165" s="312">
        <v>104</v>
      </c>
      <c r="N165" s="294">
        <v>99</v>
      </c>
      <c r="O165" s="283">
        <v>104</v>
      </c>
      <c r="P165" s="288">
        <v>101</v>
      </c>
      <c r="Q165" s="165">
        <v>105</v>
      </c>
    </row>
    <row r="166" spans="1:17" x14ac:dyDescent="0.2">
      <c r="A166" s="140" t="s">
        <v>332</v>
      </c>
      <c r="B166" s="141" t="s">
        <v>333</v>
      </c>
      <c r="C166" s="283">
        <v>101</v>
      </c>
      <c r="D166" s="288">
        <v>98</v>
      </c>
      <c r="E166" s="283">
        <v>101</v>
      </c>
      <c r="F166" s="288">
        <v>99</v>
      </c>
      <c r="G166" s="299">
        <v>102</v>
      </c>
      <c r="H166" s="305">
        <v>102</v>
      </c>
      <c r="I166" s="288">
        <v>99</v>
      </c>
      <c r="J166" s="299">
        <v>102</v>
      </c>
      <c r="K166" s="294">
        <v>100</v>
      </c>
      <c r="L166" s="283">
        <v>103</v>
      </c>
      <c r="M166" s="312">
        <v>103</v>
      </c>
      <c r="N166" s="294">
        <v>100</v>
      </c>
      <c r="O166" s="283">
        <v>104</v>
      </c>
      <c r="P166" s="288">
        <v>101</v>
      </c>
      <c r="Q166" s="165">
        <v>104</v>
      </c>
    </row>
    <row r="167" spans="1:17" x14ac:dyDescent="0.2">
      <c r="A167" s="140" t="s">
        <v>334</v>
      </c>
      <c r="B167" s="141" t="s">
        <v>335</v>
      </c>
      <c r="C167" s="283">
        <v>102</v>
      </c>
      <c r="D167" s="288">
        <v>99</v>
      </c>
      <c r="E167" s="283">
        <v>103</v>
      </c>
      <c r="F167" s="288">
        <v>100</v>
      </c>
      <c r="G167" s="299">
        <v>103</v>
      </c>
      <c r="H167" s="305">
        <v>102</v>
      </c>
      <c r="I167" s="288">
        <v>99</v>
      </c>
      <c r="J167" s="299">
        <v>103</v>
      </c>
      <c r="K167" s="294">
        <v>99</v>
      </c>
      <c r="L167" s="283">
        <v>103</v>
      </c>
      <c r="M167" s="312">
        <v>103</v>
      </c>
      <c r="N167" s="294">
        <v>99</v>
      </c>
      <c r="O167" s="283">
        <v>103</v>
      </c>
      <c r="P167" s="288">
        <v>100</v>
      </c>
      <c r="Q167" s="165">
        <v>104</v>
      </c>
    </row>
    <row r="168" spans="1:17" x14ac:dyDescent="0.2">
      <c r="A168" s="140" t="s">
        <v>336</v>
      </c>
      <c r="B168" s="141" t="s">
        <v>337</v>
      </c>
      <c r="C168" s="283">
        <v>100</v>
      </c>
      <c r="D168" s="288">
        <v>98</v>
      </c>
      <c r="E168" s="283">
        <v>101</v>
      </c>
      <c r="F168" s="288">
        <v>99</v>
      </c>
      <c r="G168" s="299">
        <v>101</v>
      </c>
      <c r="H168" s="305">
        <v>102</v>
      </c>
      <c r="I168" s="288">
        <v>99</v>
      </c>
      <c r="J168" s="299">
        <v>102</v>
      </c>
      <c r="K168" s="294">
        <v>100</v>
      </c>
      <c r="L168" s="283">
        <v>103</v>
      </c>
      <c r="M168" s="312">
        <v>103</v>
      </c>
      <c r="N168" s="294">
        <v>101</v>
      </c>
      <c r="O168" s="283">
        <v>103</v>
      </c>
      <c r="P168" s="288">
        <v>102</v>
      </c>
      <c r="Q168" s="165">
        <v>104</v>
      </c>
    </row>
    <row r="169" spans="1:17" x14ac:dyDescent="0.2">
      <c r="A169" s="140" t="s">
        <v>338</v>
      </c>
      <c r="B169" s="141" t="s">
        <v>339</v>
      </c>
      <c r="C169" s="283">
        <v>103</v>
      </c>
      <c r="D169" s="288">
        <v>99</v>
      </c>
      <c r="E169" s="283">
        <v>103</v>
      </c>
      <c r="F169" s="288">
        <v>99</v>
      </c>
      <c r="G169" s="299">
        <v>104</v>
      </c>
      <c r="H169" s="305">
        <v>104</v>
      </c>
      <c r="I169" s="288">
        <v>100</v>
      </c>
      <c r="J169" s="299">
        <v>104</v>
      </c>
      <c r="K169" s="294">
        <v>101</v>
      </c>
      <c r="L169" s="283">
        <v>105</v>
      </c>
      <c r="M169" s="312">
        <v>105</v>
      </c>
      <c r="N169" s="294">
        <v>101</v>
      </c>
      <c r="O169" s="283">
        <v>106</v>
      </c>
      <c r="P169" s="288">
        <v>101</v>
      </c>
      <c r="Q169" s="165">
        <v>106</v>
      </c>
    </row>
    <row r="170" spans="1:17" x14ac:dyDescent="0.2">
      <c r="A170" s="140" t="s">
        <v>340</v>
      </c>
      <c r="B170" s="141" t="s">
        <v>341</v>
      </c>
      <c r="C170" s="283">
        <v>105</v>
      </c>
      <c r="D170" s="288">
        <v>102</v>
      </c>
      <c r="E170" s="283">
        <v>105</v>
      </c>
      <c r="F170" s="288">
        <v>102</v>
      </c>
      <c r="G170" s="299">
        <v>105</v>
      </c>
      <c r="H170" s="305">
        <v>104</v>
      </c>
      <c r="I170" s="288">
        <v>102</v>
      </c>
      <c r="J170" s="299">
        <v>104</v>
      </c>
      <c r="K170" s="294">
        <v>101</v>
      </c>
      <c r="L170" s="283">
        <v>104</v>
      </c>
      <c r="M170" s="312">
        <v>104</v>
      </c>
      <c r="N170" s="294">
        <v>102</v>
      </c>
      <c r="O170" s="283">
        <v>104</v>
      </c>
      <c r="P170" s="288">
        <v>102</v>
      </c>
      <c r="Q170" s="165">
        <v>105</v>
      </c>
    </row>
    <row r="171" spans="1:17" x14ac:dyDescent="0.2">
      <c r="A171" s="140" t="s">
        <v>342</v>
      </c>
      <c r="B171" s="141" t="s">
        <v>343</v>
      </c>
      <c r="C171" s="283">
        <v>103</v>
      </c>
      <c r="D171" s="288">
        <v>99</v>
      </c>
      <c r="E171" s="283">
        <v>103</v>
      </c>
      <c r="F171" s="288">
        <v>99</v>
      </c>
      <c r="G171" s="299">
        <v>104</v>
      </c>
      <c r="H171" s="305">
        <v>103</v>
      </c>
      <c r="I171" s="288">
        <v>100</v>
      </c>
      <c r="J171" s="299">
        <v>104</v>
      </c>
      <c r="K171" s="294">
        <v>100</v>
      </c>
      <c r="L171" s="283">
        <v>104</v>
      </c>
      <c r="M171" s="312">
        <v>104</v>
      </c>
      <c r="N171" s="294">
        <v>100</v>
      </c>
      <c r="O171" s="283">
        <v>105</v>
      </c>
      <c r="P171" s="288">
        <v>101</v>
      </c>
      <c r="Q171" s="165">
        <v>105</v>
      </c>
    </row>
    <row r="172" spans="1:17" x14ac:dyDescent="0.2">
      <c r="A172" s="140" t="s">
        <v>344</v>
      </c>
      <c r="B172" s="141" t="s">
        <v>345</v>
      </c>
      <c r="C172" s="283">
        <v>103</v>
      </c>
      <c r="D172" s="288">
        <v>99</v>
      </c>
      <c r="E172" s="283">
        <v>103</v>
      </c>
      <c r="F172" s="288">
        <v>100</v>
      </c>
      <c r="G172" s="299">
        <v>103</v>
      </c>
      <c r="H172" s="305">
        <v>103</v>
      </c>
      <c r="I172" s="288">
        <v>100</v>
      </c>
      <c r="J172" s="299">
        <v>104</v>
      </c>
      <c r="K172" s="294">
        <v>101</v>
      </c>
      <c r="L172" s="283">
        <v>104</v>
      </c>
      <c r="M172" s="312">
        <v>104</v>
      </c>
      <c r="N172" s="294">
        <v>101</v>
      </c>
      <c r="O172" s="283">
        <v>105</v>
      </c>
      <c r="P172" s="288">
        <v>102</v>
      </c>
      <c r="Q172" s="165">
        <v>105</v>
      </c>
    </row>
    <row r="173" spans="1:17" x14ac:dyDescent="0.2">
      <c r="A173" s="140" t="s">
        <v>346</v>
      </c>
      <c r="B173" s="141" t="s">
        <v>347</v>
      </c>
      <c r="C173" s="283">
        <v>103</v>
      </c>
      <c r="D173" s="288">
        <v>100</v>
      </c>
      <c r="E173" s="283">
        <v>104</v>
      </c>
      <c r="F173" s="288">
        <v>101</v>
      </c>
      <c r="G173" s="299">
        <v>104</v>
      </c>
      <c r="H173" s="305">
        <v>103</v>
      </c>
      <c r="I173" s="288">
        <v>99</v>
      </c>
      <c r="J173" s="299">
        <v>104</v>
      </c>
      <c r="K173" s="294">
        <v>101</v>
      </c>
      <c r="L173" s="283">
        <v>104</v>
      </c>
      <c r="M173" s="312">
        <v>104</v>
      </c>
      <c r="N173" s="294">
        <v>101</v>
      </c>
      <c r="O173" s="283">
        <v>104</v>
      </c>
      <c r="P173" s="288">
        <v>102</v>
      </c>
      <c r="Q173" s="165">
        <v>105</v>
      </c>
    </row>
    <row r="174" spans="1:17" x14ac:dyDescent="0.2">
      <c r="A174" s="140" t="s">
        <v>348</v>
      </c>
      <c r="B174" s="141" t="s">
        <v>349</v>
      </c>
      <c r="C174" s="283">
        <v>103</v>
      </c>
      <c r="D174" s="288">
        <v>98</v>
      </c>
      <c r="E174" s="283">
        <v>103</v>
      </c>
      <c r="F174" s="288">
        <v>99</v>
      </c>
      <c r="G174" s="299">
        <v>104</v>
      </c>
      <c r="H174" s="305">
        <v>103</v>
      </c>
      <c r="I174" s="288">
        <v>100</v>
      </c>
      <c r="J174" s="299">
        <v>104</v>
      </c>
      <c r="K174" s="294">
        <v>101</v>
      </c>
      <c r="L174" s="283">
        <v>105</v>
      </c>
      <c r="M174" s="312">
        <v>104</v>
      </c>
      <c r="N174" s="294">
        <v>100</v>
      </c>
      <c r="O174" s="283">
        <v>105</v>
      </c>
      <c r="P174" s="288">
        <v>100</v>
      </c>
      <c r="Q174" s="165">
        <v>106</v>
      </c>
    </row>
    <row r="175" spans="1:17" x14ac:dyDescent="0.2">
      <c r="A175" s="140" t="s">
        <v>350</v>
      </c>
      <c r="B175" s="141" t="s">
        <v>351</v>
      </c>
      <c r="C175" s="283">
        <v>102</v>
      </c>
      <c r="D175" s="288">
        <v>98</v>
      </c>
      <c r="E175" s="283">
        <v>102</v>
      </c>
      <c r="F175" s="288">
        <v>99</v>
      </c>
      <c r="G175" s="299">
        <v>103</v>
      </c>
      <c r="H175" s="305">
        <v>102</v>
      </c>
      <c r="I175" s="288">
        <v>98</v>
      </c>
      <c r="J175" s="299">
        <v>103</v>
      </c>
      <c r="K175" s="294">
        <v>100</v>
      </c>
      <c r="L175" s="283">
        <v>103</v>
      </c>
      <c r="M175" s="312">
        <v>104</v>
      </c>
      <c r="N175" s="294">
        <v>101</v>
      </c>
      <c r="O175" s="283">
        <v>104</v>
      </c>
      <c r="P175" s="288">
        <v>101</v>
      </c>
      <c r="Q175" s="165">
        <v>104</v>
      </c>
    </row>
    <row r="176" spans="1:17" x14ac:dyDescent="0.2">
      <c r="A176" s="140" t="s">
        <v>354</v>
      </c>
      <c r="B176" s="141" t="s">
        <v>355</v>
      </c>
      <c r="C176" s="283">
        <v>102</v>
      </c>
      <c r="D176" s="288">
        <v>97</v>
      </c>
      <c r="E176" s="283">
        <v>102</v>
      </c>
      <c r="F176" s="288">
        <v>99</v>
      </c>
      <c r="G176" s="299">
        <v>103</v>
      </c>
      <c r="H176" s="305">
        <v>102</v>
      </c>
      <c r="I176" s="288">
        <v>99</v>
      </c>
      <c r="J176" s="299">
        <v>103</v>
      </c>
      <c r="K176" s="294">
        <v>100</v>
      </c>
      <c r="L176" s="283">
        <v>103</v>
      </c>
      <c r="M176" s="312">
        <v>104</v>
      </c>
      <c r="N176" s="294">
        <v>100</v>
      </c>
      <c r="O176" s="283">
        <v>104</v>
      </c>
      <c r="P176" s="288">
        <v>101</v>
      </c>
      <c r="Q176" s="165">
        <v>104</v>
      </c>
    </row>
    <row r="177" spans="1:17" x14ac:dyDescent="0.2">
      <c r="A177" s="140" t="s">
        <v>356</v>
      </c>
      <c r="B177" s="141" t="s">
        <v>357</v>
      </c>
      <c r="C177" s="283">
        <v>104</v>
      </c>
      <c r="D177" s="288">
        <v>101</v>
      </c>
      <c r="E177" s="283">
        <v>105</v>
      </c>
      <c r="F177" s="288">
        <v>102</v>
      </c>
      <c r="G177" s="299">
        <v>105</v>
      </c>
      <c r="H177" s="305">
        <v>103</v>
      </c>
      <c r="I177" s="288">
        <v>100</v>
      </c>
      <c r="J177" s="299">
        <v>104</v>
      </c>
      <c r="K177" s="294">
        <v>101</v>
      </c>
      <c r="L177" s="283">
        <v>104</v>
      </c>
      <c r="M177" s="312">
        <v>104</v>
      </c>
      <c r="N177" s="294">
        <v>101</v>
      </c>
      <c r="O177" s="283">
        <v>105</v>
      </c>
      <c r="P177" s="288">
        <v>102</v>
      </c>
      <c r="Q177" s="165">
        <v>105</v>
      </c>
    </row>
    <row r="178" spans="1:17" x14ac:dyDescent="0.2">
      <c r="A178" s="140" t="s">
        <v>358</v>
      </c>
      <c r="B178" s="141" t="s">
        <v>359</v>
      </c>
      <c r="C178" s="283">
        <v>102</v>
      </c>
      <c r="D178" s="288">
        <v>96</v>
      </c>
      <c r="E178" s="283">
        <v>103</v>
      </c>
      <c r="F178" s="288">
        <v>99</v>
      </c>
      <c r="G178" s="299">
        <v>103</v>
      </c>
      <c r="H178" s="305">
        <v>102</v>
      </c>
      <c r="I178" s="288">
        <v>98</v>
      </c>
      <c r="J178" s="299">
        <v>103</v>
      </c>
      <c r="K178" s="294">
        <v>99</v>
      </c>
      <c r="L178" s="283">
        <v>103</v>
      </c>
      <c r="M178" s="312">
        <v>104</v>
      </c>
      <c r="N178" s="294">
        <v>98</v>
      </c>
      <c r="O178" s="283">
        <v>104</v>
      </c>
      <c r="P178" s="288">
        <v>101</v>
      </c>
      <c r="Q178" s="165">
        <v>105</v>
      </c>
    </row>
    <row r="179" spans="1:17" x14ac:dyDescent="0.2">
      <c r="A179" s="140" t="s">
        <v>360</v>
      </c>
      <c r="B179" s="141" t="s">
        <v>361</v>
      </c>
      <c r="C179" s="283">
        <v>103</v>
      </c>
      <c r="D179" s="288">
        <v>100</v>
      </c>
      <c r="E179" s="283">
        <v>103</v>
      </c>
      <c r="F179" s="288">
        <v>98</v>
      </c>
      <c r="G179" s="299">
        <v>104</v>
      </c>
      <c r="H179" s="305">
        <v>104</v>
      </c>
      <c r="I179" s="288">
        <v>100</v>
      </c>
      <c r="J179" s="299">
        <v>104</v>
      </c>
      <c r="K179" s="294">
        <v>100</v>
      </c>
      <c r="L179" s="283">
        <v>105</v>
      </c>
      <c r="M179" s="312">
        <v>105</v>
      </c>
      <c r="N179" s="294">
        <v>101</v>
      </c>
      <c r="O179" s="283">
        <v>105</v>
      </c>
      <c r="P179" s="288">
        <v>101</v>
      </c>
      <c r="Q179" s="165">
        <v>106</v>
      </c>
    </row>
    <row r="180" spans="1:17" x14ac:dyDescent="0.2">
      <c r="A180" s="140" t="s">
        <v>362</v>
      </c>
      <c r="B180" s="141" t="s">
        <v>363</v>
      </c>
      <c r="C180" s="283">
        <v>102</v>
      </c>
      <c r="D180" s="288">
        <v>98</v>
      </c>
      <c r="E180" s="283">
        <v>103</v>
      </c>
      <c r="F180" s="288">
        <v>100</v>
      </c>
      <c r="G180" s="299">
        <v>103</v>
      </c>
      <c r="H180" s="305">
        <v>103</v>
      </c>
      <c r="I180" s="288">
        <v>99</v>
      </c>
      <c r="J180" s="299">
        <v>103</v>
      </c>
      <c r="K180" s="294">
        <v>100</v>
      </c>
      <c r="L180" s="283">
        <v>104</v>
      </c>
      <c r="M180" s="312">
        <v>103</v>
      </c>
      <c r="N180" s="294">
        <v>99</v>
      </c>
      <c r="O180" s="283">
        <v>104</v>
      </c>
      <c r="P180" s="288">
        <v>101</v>
      </c>
      <c r="Q180" s="165">
        <v>104</v>
      </c>
    </row>
    <row r="181" spans="1:17" x14ac:dyDescent="0.2">
      <c r="A181" s="140" t="s">
        <v>364</v>
      </c>
      <c r="B181" s="141" t="s">
        <v>365</v>
      </c>
      <c r="C181" s="283">
        <v>102</v>
      </c>
      <c r="D181" s="288">
        <v>96</v>
      </c>
      <c r="E181" s="283">
        <v>102</v>
      </c>
      <c r="F181" s="288">
        <v>98</v>
      </c>
      <c r="G181" s="299">
        <v>103</v>
      </c>
      <c r="H181" s="305">
        <v>102</v>
      </c>
      <c r="I181" s="288">
        <v>96</v>
      </c>
      <c r="J181" s="299">
        <v>102</v>
      </c>
      <c r="K181" s="294">
        <v>99</v>
      </c>
      <c r="L181" s="283">
        <v>103</v>
      </c>
      <c r="M181" s="312">
        <v>103</v>
      </c>
      <c r="N181" s="294">
        <v>97</v>
      </c>
      <c r="O181" s="283">
        <v>103</v>
      </c>
      <c r="P181" s="288">
        <v>99</v>
      </c>
      <c r="Q181" s="165">
        <v>104</v>
      </c>
    </row>
    <row r="182" spans="1:17" x14ac:dyDescent="0.2">
      <c r="A182" s="140" t="s">
        <v>366</v>
      </c>
      <c r="B182" s="141" t="s">
        <v>367</v>
      </c>
      <c r="C182" s="283">
        <v>102</v>
      </c>
      <c r="D182" s="288">
        <v>101</v>
      </c>
      <c r="E182" s="283">
        <v>102</v>
      </c>
      <c r="F182" s="288">
        <v>100</v>
      </c>
      <c r="G182" s="299">
        <v>102</v>
      </c>
      <c r="H182" s="305">
        <v>103</v>
      </c>
      <c r="I182" s="288">
        <v>101</v>
      </c>
      <c r="J182" s="299">
        <v>103</v>
      </c>
      <c r="K182" s="294">
        <v>101</v>
      </c>
      <c r="L182" s="283">
        <v>103</v>
      </c>
      <c r="M182" s="312">
        <v>104</v>
      </c>
      <c r="N182" s="294">
        <v>102</v>
      </c>
      <c r="O182" s="283">
        <v>104</v>
      </c>
      <c r="P182" s="288">
        <v>102</v>
      </c>
      <c r="Q182" s="165">
        <v>104</v>
      </c>
    </row>
    <row r="183" spans="1:17" x14ac:dyDescent="0.2">
      <c r="A183" s="140" t="s">
        <v>370</v>
      </c>
      <c r="B183" s="141" t="s">
        <v>371</v>
      </c>
      <c r="C183" s="283">
        <v>102</v>
      </c>
      <c r="D183" s="288">
        <v>98</v>
      </c>
      <c r="E183" s="283">
        <v>102</v>
      </c>
      <c r="F183" s="288">
        <v>99</v>
      </c>
      <c r="G183" s="299">
        <v>103</v>
      </c>
      <c r="H183" s="305">
        <v>102</v>
      </c>
      <c r="I183" s="288">
        <v>99</v>
      </c>
      <c r="J183" s="299">
        <v>103</v>
      </c>
      <c r="K183" s="294">
        <v>100</v>
      </c>
      <c r="L183" s="283">
        <v>103</v>
      </c>
      <c r="M183" s="312">
        <v>103</v>
      </c>
      <c r="N183" s="294">
        <v>100</v>
      </c>
      <c r="O183" s="283">
        <v>104</v>
      </c>
      <c r="P183" s="288">
        <v>101</v>
      </c>
      <c r="Q183" s="165">
        <v>104</v>
      </c>
    </row>
    <row r="184" spans="1:17" x14ac:dyDescent="0.2">
      <c r="A184" s="140" t="s">
        <v>372</v>
      </c>
      <c r="B184" s="141" t="s">
        <v>373</v>
      </c>
      <c r="C184" s="283">
        <v>101</v>
      </c>
      <c r="D184" s="288">
        <v>97</v>
      </c>
      <c r="E184" s="283">
        <v>101</v>
      </c>
      <c r="F184" s="288">
        <v>98</v>
      </c>
      <c r="G184" s="299">
        <v>102</v>
      </c>
      <c r="H184" s="305">
        <v>101</v>
      </c>
      <c r="I184" s="288">
        <v>99</v>
      </c>
      <c r="J184" s="299">
        <v>102</v>
      </c>
      <c r="K184" s="294">
        <v>100</v>
      </c>
      <c r="L184" s="283">
        <v>103</v>
      </c>
      <c r="M184" s="312">
        <v>103</v>
      </c>
      <c r="N184" s="294">
        <v>100</v>
      </c>
      <c r="O184" s="283">
        <v>103</v>
      </c>
      <c r="P184" s="288">
        <v>101</v>
      </c>
      <c r="Q184" s="165">
        <v>104</v>
      </c>
    </row>
    <row r="185" spans="1:17" x14ac:dyDescent="0.2">
      <c r="A185" s="140" t="s">
        <v>374</v>
      </c>
      <c r="B185" s="141" t="s">
        <v>375</v>
      </c>
      <c r="C185" s="283">
        <v>103</v>
      </c>
      <c r="D185" s="288">
        <v>100</v>
      </c>
      <c r="E185" s="283">
        <v>103</v>
      </c>
      <c r="F185" s="288">
        <v>101</v>
      </c>
      <c r="G185" s="299">
        <v>104</v>
      </c>
      <c r="H185" s="305">
        <v>103</v>
      </c>
      <c r="I185" s="288">
        <v>100</v>
      </c>
      <c r="J185" s="299">
        <v>103</v>
      </c>
      <c r="K185" s="294">
        <v>101</v>
      </c>
      <c r="L185" s="283">
        <v>104</v>
      </c>
      <c r="M185" s="312">
        <v>104</v>
      </c>
      <c r="N185" s="294">
        <v>101</v>
      </c>
      <c r="O185" s="283">
        <v>104</v>
      </c>
      <c r="P185" s="288">
        <v>101</v>
      </c>
      <c r="Q185" s="165">
        <v>105</v>
      </c>
    </row>
    <row r="186" spans="1:17" x14ac:dyDescent="0.2">
      <c r="A186" s="140" t="s">
        <v>376</v>
      </c>
      <c r="B186" s="141" t="s">
        <v>377</v>
      </c>
      <c r="C186" s="283">
        <v>102</v>
      </c>
      <c r="D186" s="288">
        <v>100</v>
      </c>
      <c r="E186" s="283">
        <v>102</v>
      </c>
      <c r="F186" s="288">
        <v>100</v>
      </c>
      <c r="G186" s="299">
        <v>103</v>
      </c>
      <c r="H186" s="305">
        <v>102</v>
      </c>
      <c r="I186" s="288">
        <v>100</v>
      </c>
      <c r="J186" s="299">
        <v>102</v>
      </c>
      <c r="K186" s="294">
        <v>100</v>
      </c>
      <c r="L186" s="283">
        <v>103</v>
      </c>
      <c r="M186" s="312">
        <v>103</v>
      </c>
      <c r="N186" s="294">
        <v>101</v>
      </c>
      <c r="O186" s="283">
        <v>103</v>
      </c>
      <c r="P186" s="288">
        <v>101</v>
      </c>
      <c r="Q186" s="165">
        <v>104</v>
      </c>
    </row>
    <row r="187" spans="1:17" x14ac:dyDescent="0.2">
      <c r="A187" s="140" t="s">
        <v>378</v>
      </c>
      <c r="B187" s="141" t="s">
        <v>379</v>
      </c>
      <c r="C187" s="283">
        <v>103</v>
      </c>
      <c r="D187" s="288">
        <v>100</v>
      </c>
      <c r="E187" s="283">
        <v>103</v>
      </c>
      <c r="F187" s="288">
        <v>100</v>
      </c>
      <c r="G187" s="299">
        <v>104</v>
      </c>
      <c r="H187" s="305">
        <v>103</v>
      </c>
      <c r="I187" s="288">
        <v>99</v>
      </c>
      <c r="J187" s="299">
        <v>103</v>
      </c>
      <c r="K187" s="294">
        <v>100</v>
      </c>
      <c r="L187" s="283">
        <v>104</v>
      </c>
      <c r="M187" s="312">
        <v>104</v>
      </c>
      <c r="N187" s="294">
        <v>100</v>
      </c>
      <c r="O187" s="283">
        <v>104</v>
      </c>
      <c r="P187" s="288">
        <v>101</v>
      </c>
      <c r="Q187" s="165">
        <v>105</v>
      </c>
    </row>
    <row r="188" spans="1:17" x14ac:dyDescent="0.2">
      <c r="A188" s="140" t="s">
        <v>380</v>
      </c>
      <c r="B188" s="141" t="s">
        <v>381</v>
      </c>
      <c r="C188" s="283">
        <v>103</v>
      </c>
      <c r="D188" s="288">
        <v>100</v>
      </c>
      <c r="E188" s="283">
        <v>103</v>
      </c>
      <c r="F188" s="288">
        <v>100</v>
      </c>
      <c r="G188" s="299">
        <v>104</v>
      </c>
      <c r="H188" s="305">
        <v>102</v>
      </c>
      <c r="I188" s="288">
        <v>99</v>
      </c>
      <c r="J188" s="299">
        <v>103</v>
      </c>
      <c r="K188" s="294">
        <v>99</v>
      </c>
      <c r="L188" s="283">
        <v>103</v>
      </c>
      <c r="M188" s="312">
        <v>104</v>
      </c>
      <c r="N188" s="294">
        <v>100</v>
      </c>
      <c r="O188" s="283">
        <v>104</v>
      </c>
      <c r="P188" s="288">
        <v>101</v>
      </c>
      <c r="Q188" s="165">
        <v>105</v>
      </c>
    </row>
    <row r="189" spans="1:17" x14ac:dyDescent="0.2">
      <c r="A189" s="140" t="s">
        <v>382</v>
      </c>
      <c r="B189" s="141" t="s">
        <v>383</v>
      </c>
      <c r="C189" s="283">
        <v>101</v>
      </c>
      <c r="D189" s="288">
        <v>97</v>
      </c>
      <c r="E189" s="283">
        <v>101</v>
      </c>
      <c r="F189" s="288">
        <v>98</v>
      </c>
      <c r="G189" s="299">
        <v>102</v>
      </c>
      <c r="H189" s="305">
        <v>101</v>
      </c>
      <c r="I189" s="288">
        <v>96</v>
      </c>
      <c r="J189" s="299">
        <v>101</v>
      </c>
      <c r="K189" s="294">
        <v>98</v>
      </c>
      <c r="L189" s="283">
        <v>102</v>
      </c>
      <c r="M189" s="312">
        <v>102</v>
      </c>
      <c r="N189" s="294">
        <v>98</v>
      </c>
      <c r="O189" s="283">
        <v>102</v>
      </c>
      <c r="P189" s="288">
        <v>99</v>
      </c>
      <c r="Q189" s="165">
        <v>103</v>
      </c>
    </row>
    <row r="190" spans="1:17" x14ac:dyDescent="0.2">
      <c r="A190" s="140" t="s">
        <v>386</v>
      </c>
      <c r="B190" s="141" t="s">
        <v>387</v>
      </c>
      <c r="C190" s="283">
        <v>104</v>
      </c>
      <c r="D190" s="288">
        <v>101</v>
      </c>
      <c r="E190" s="283">
        <v>104</v>
      </c>
      <c r="F190" s="288">
        <v>101</v>
      </c>
      <c r="G190" s="299">
        <v>104</v>
      </c>
      <c r="H190" s="305">
        <v>102</v>
      </c>
      <c r="I190" s="288">
        <v>99</v>
      </c>
      <c r="J190" s="299">
        <v>103</v>
      </c>
      <c r="K190" s="294">
        <v>100</v>
      </c>
      <c r="L190" s="283">
        <v>103</v>
      </c>
      <c r="M190" s="312">
        <v>104</v>
      </c>
      <c r="N190" s="294">
        <v>101</v>
      </c>
      <c r="O190" s="283">
        <v>104</v>
      </c>
      <c r="P190" s="288">
        <v>101</v>
      </c>
      <c r="Q190" s="165">
        <v>104</v>
      </c>
    </row>
    <row r="191" spans="1:17" x14ac:dyDescent="0.2">
      <c r="A191" s="140" t="s">
        <v>388</v>
      </c>
      <c r="B191" s="141" t="s">
        <v>389</v>
      </c>
      <c r="C191" s="283">
        <v>101</v>
      </c>
      <c r="D191" s="288">
        <v>99</v>
      </c>
      <c r="E191" s="283">
        <v>102</v>
      </c>
      <c r="F191" s="288">
        <v>99</v>
      </c>
      <c r="G191" s="299">
        <v>102</v>
      </c>
      <c r="H191" s="305">
        <v>100</v>
      </c>
      <c r="I191" s="288">
        <v>98</v>
      </c>
      <c r="J191" s="299">
        <v>101</v>
      </c>
      <c r="K191" s="294">
        <v>99</v>
      </c>
      <c r="L191" s="283">
        <v>101</v>
      </c>
      <c r="M191" s="312">
        <v>101</v>
      </c>
      <c r="N191" s="294">
        <v>98</v>
      </c>
      <c r="O191" s="283">
        <v>102</v>
      </c>
      <c r="P191" s="288">
        <v>99</v>
      </c>
      <c r="Q191" s="165">
        <v>103</v>
      </c>
    </row>
    <row r="192" spans="1:17" x14ac:dyDescent="0.2">
      <c r="A192" s="140" t="s">
        <v>390</v>
      </c>
      <c r="B192" s="141" t="s">
        <v>391</v>
      </c>
      <c r="C192" s="283">
        <v>101</v>
      </c>
      <c r="D192" s="288">
        <v>99</v>
      </c>
      <c r="E192" s="283">
        <v>102</v>
      </c>
      <c r="F192" s="288">
        <v>99</v>
      </c>
      <c r="G192" s="299">
        <v>102</v>
      </c>
      <c r="H192" s="305">
        <v>101</v>
      </c>
      <c r="I192" s="288">
        <v>98</v>
      </c>
      <c r="J192" s="299">
        <v>102</v>
      </c>
      <c r="K192" s="294">
        <v>99</v>
      </c>
      <c r="L192" s="283">
        <v>102</v>
      </c>
      <c r="M192" s="312">
        <v>102</v>
      </c>
      <c r="N192" s="294">
        <v>99</v>
      </c>
      <c r="O192" s="283">
        <v>102</v>
      </c>
      <c r="P192" s="288">
        <v>100</v>
      </c>
      <c r="Q192" s="165">
        <v>103</v>
      </c>
    </row>
    <row r="193" spans="1:17" x14ac:dyDescent="0.2">
      <c r="A193" s="140" t="s">
        <v>392</v>
      </c>
      <c r="B193" s="141" t="s">
        <v>393</v>
      </c>
      <c r="C193" s="283">
        <v>103</v>
      </c>
      <c r="D193" s="288">
        <v>99</v>
      </c>
      <c r="E193" s="283">
        <v>103</v>
      </c>
      <c r="F193" s="288">
        <v>100</v>
      </c>
      <c r="G193" s="299">
        <v>103</v>
      </c>
      <c r="H193" s="305">
        <v>102</v>
      </c>
      <c r="I193" s="288">
        <v>99</v>
      </c>
      <c r="J193" s="299">
        <v>102</v>
      </c>
      <c r="K193" s="294">
        <v>99</v>
      </c>
      <c r="L193" s="283">
        <v>102</v>
      </c>
      <c r="M193" s="312">
        <v>103</v>
      </c>
      <c r="N193" s="294">
        <v>99</v>
      </c>
      <c r="O193" s="283">
        <v>103</v>
      </c>
      <c r="P193" s="288">
        <v>100</v>
      </c>
      <c r="Q193" s="165">
        <v>103</v>
      </c>
    </row>
    <row r="194" spans="1:17" x14ac:dyDescent="0.2">
      <c r="A194" s="140" t="s">
        <v>396</v>
      </c>
      <c r="B194" s="141" t="s">
        <v>397</v>
      </c>
      <c r="C194" s="283">
        <v>103</v>
      </c>
      <c r="D194" s="288">
        <v>99</v>
      </c>
      <c r="E194" s="283">
        <v>104</v>
      </c>
      <c r="F194" s="288">
        <v>100</v>
      </c>
      <c r="G194" s="299">
        <v>104</v>
      </c>
      <c r="H194" s="305">
        <v>102</v>
      </c>
      <c r="I194" s="288">
        <v>97</v>
      </c>
      <c r="J194" s="299">
        <v>103</v>
      </c>
      <c r="K194" s="294">
        <v>98</v>
      </c>
      <c r="L194" s="283">
        <v>103</v>
      </c>
      <c r="M194" s="312">
        <v>103</v>
      </c>
      <c r="N194" s="294">
        <v>98</v>
      </c>
      <c r="O194" s="283">
        <v>104</v>
      </c>
      <c r="P194" s="288">
        <v>99</v>
      </c>
      <c r="Q194" s="165">
        <v>104</v>
      </c>
    </row>
    <row r="195" spans="1:17" x14ac:dyDescent="0.2">
      <c r="A195" s="140" t="s">
        <v>398</v>
      </c>
      <c r="B195" s="141" t="s">
        <v>399</v>
      </c>
      <c r="C195" s="283">
        <v>100</v>
      </c>
      <c r="D195" s="288">
        <v>98</v>
      </c>
      <c r="E195" s="283">
        <v>101</v>
      </c>
      <c r="F195" s="288">
        <v>99</v>
      </c>
      <c r="G195" s="299">
        <v>101</v>
      </c>
      <c r="H195" s="305">
        <v>101</v>
      </c>
      <c r="I195" s="288">
        <v>98</v>
      </c>
      <c r="J195" s="299">
        <v>101</v>
      </c>
      <c r="K195" s="294">
        <v>99</v>
      </c>
      <c r="L195" s="283">
        <v>102</v>
      </c>
      <c r="M195" s="312">
        <v>102</v>
      </c>
      <c r="N195" s="294">
        <v>99</v>
      </c>
      <c r="O195" s="283">
        <v>103</v>
      </c>
      <c r="P195" s="288">
        <v>100</v>
      </c>
      <c r="Q195" s="165">
        <v>103</v>
      </c>
    </row>
    <row r="196" spans="1:17" x14ac:dyDescent="0.2">
      <c r="A196" s="140" t="s">
        <v>402</v>
      </c>
      <c r="B196" s="141" t="s">
        <v>403</v>
      </c>
      <c r="C196" s="283">
        <v>103</v>
      </c>
      <c r="D196" s="288">
        <v>99</v>
      </c>
      <c r="E196" s="283">
        <v>104</v>
      </c>
      <c r="F196" s="288">
        <v>99</v>
      </c>
      <c r="G196" s="299">
        <v>105</v>
      </c>
      <c r="H196" s="305">
        <v>103</v>
      </c>
      <c r="I196" s="288">
        <v>98</v>
      </c>
      <c r="J196" s="299">
        <v>103</v>
      </c>
      <c r="K196" s="294">
        <v>99</v>
      </c>
      <c r="L196" s="283">
        <v>104</v>
      </c>
      <c r="M196" s="312">
        <v>104</v>
      </c>
      <c r="N196" s="294">
        <v>100</v>
      </c>
      <c r="O196" s="283">
        <v>105</v>
      </c>
      <c r="P196" s="288">
        <v>100</v>
      </c>
      <c r="Q196" s="165">
        <v>105</v>
      </c>
    </row>
    <row r="197" spans="1:17" x14ac:dyDescent="0.2">
      <c r="A197" s="140" t="s">
        <v>404</v>
      </c>
      <c r="B197" s="141" t="s">
        <v>405</v>
      </c>
      <c r="C197" s="283">
        <v>102</v>
      </c>
      <c r="D197" s="288">
        <v>97</v>
      </c>
      <c r="E197" s="283">
        <v>103</v>
      </c>
      <c r="F197" s="288">
        <v>98</v>
      </c>
      <c r="G197" s="299">
        <v>104</v>
      </c>
      <c r="H197" s="305">
        <v>102</v>
      </c>
      <c r="I197" s="288">
        <v>98</v>
      </c>
      <c r="J197" s="299">
        <v>103</v>
      </c>
      <c r="K197" s="294">
        <v>99</v>
      </c>
      <c r="L197" s="283">
        <v>103</v>
      </c>
      <c r="M197" s="312">
        <v>103</v>
      </c>
      <c r="N197" s="294">
        <v>99</v>
      </c>
      <c r="O197" s="283">
        <v>104</v>
      </c>
      <c r="P197" s="288">
        <v>100</v>
      </c>
      <c r="Q197" s="165">
        <v>104</v>
      </c>
    </row>
    <row r="198" spans="1:17" x14ac:dyDescent="0.2">
      <c r="A198" s="140" t="s">
        <v>406</v>
      </c>
      <c r="B198" s="141" t="s">
        <v>407</v>
      </c>
      <c r="C198" s="283">
        <v>102</v>
      </c>
      <c r="D198" s="288">
        <v>99</v>
      </c>
      <c r="E198" s="283">
        <v>102</v>
      </c>
      <c r="F198" s="288">
        <v>99</v>
      </c>
      <c r="G198" s="299">
        <v>103</v>
      </c>
      <c r="H198" s="305">
        <v>102</v>
      </c>
      <c r="I198" s="288">
        <v>99</v>
      </c>
      <c r="J198" s="299">
        <v>102</v>
      </c>
      <c r="K198" s="294">
        <v>99</v>
      </c>
      <c r="L198" s="283">
        <v>103</v>
      </c>
      <c r="M198" s="312">
        <v>103</v>
      </c>
      <c r="N198" s="294">
        <v>101</v>
      </c>
      <c r="O198" s="283">
        <v>104</v>
      </c>
      <c r="P198" s="288">
        <v>100</v>
      </c>
      <c r="Q198" s="165">
        <v>104</v>
      </c>
    </row>
    <row r="199" spans="1:17" x14ac:dyDescent="0.2">
      <c r="A199" s="140" t="s">
        <v>408</v>
      </c>
      <c r="B199" s="141" t="s">
        <v>409</v>
      </c>
      <c r="C199" s="283">
        <v>101</v>
      </c>
      <c r="D199" s="288">
        <v>97</v>
      </c>
      <c r="E199" s="283">
        <v>102</v>
      </c>
      <c r="F199" s="288">
        <v>99</v>
      </c>
      <c r="G199" s="299">
        <v>103</v>
      </c>
      <c r="H199" s="305">
        <v>102</v>
      </c>
      <c r="I199" s="288">
        <v>99</v>
      </c>
      <c r="J199" s="299">
        <v>103</v>
      </c>
      <c r="K199" s="294">
        <v>100</v>
      </c>
      <c r="L199" s="283">
        <v>103</v>
      </c>
      <c r="M199" s="312">
        <v>103</v>
      </c>
      <c r="N199" s="294">
        <v>100</v>
      </c>
      <c r="O199" s="283">
        <v>104</v>
      </c>
      <c r="P199" s="288">
        <v>101</v>
      </c>
      <c r="Q199" s="165">
        <v>104</v>
      </c>
    </row>
    <row r="200" spans="1:17" x14ac:dyDescent="0.2">
      <c r="A200" s="140" t="s">
        <v>410</v>
      </c>
      <c r="B200" s="141" t="s">
        <v>411</v>
      </c>
      <c r="C200" s="283">
        <v>104</v>
      </c>
      <c r="D200" s="288">
        <v>100</v>
      </c>
      <c r="E200" s="283">
        <v>104</v>
      </c>
      <c r="F200" s="288">
        <v>101</v>
      </c>
      <c r="G200" s="299">
        <v>104</v>
      </c>
      <c r="H200" s="305">
        <v>104</v>
      </c>
      <c r="I200" s="288">
        <v>101</v>
      </c>
      <c r="J200" s="299">
        <v>104</v>
      </c>
      <c r="K200" s="294">
        <v>101</v>
      </c>
      <c r="L200" s="283">
        <v>104</v>
      </c>
      <c r="M200" s="312">
        <v>105</v>
      </c>
      <c r="N200" s="294">
        <v>102</v>
      </c>
      <c r="O200" s="283">
        <v>105</v>
      </c>
      <c r="P200" s="288">
        <v>102</v>
      </c>
      <c r="Q200" s="165">
        <v>105</v>
      </c>
    </row>
    <row r="201" spans="1:17" x14ac:dyDescent="0.2">
      <c r="A201" s="140" t="s">
        <v>412</v>
      </c>
      <c r="B201" s="141" t="s">
        <v>413</v>
      </c>
      <c r="C201" s="283">
        <v>101</v>
      </c>
      <c r="D201" s="288">
        <v>96</v>
      </c>
      <c r="E201" s="283">
        <v>102</v>
      </c>
      <c r="F201" s="288">
        <v>98</v>
      </c>
      <c r="G201" s="299">
        <v>102</v>
      </c>
      <c r="H201" s="305">
        <v>101</v>
      </c>
      <c r="I201" s="288">
        <v>96</v>
      </c>
      <c r="J201" s="299">
        <v>101</v>
      </c>
      <c r="K201" s="294">
        <v>98</v>
      </c>
      <c r="L201" s="283">
        <v>102</v>
      </c>
      <c r="M201" s="312">
        <v>102</v>
      </c>
      <c r="N201" s="294">
        <v>98</v>
      </c>
      <c r="O201" s="283">
        <v>103</v>
      </c>
      <c r="P201" s="288">
        <v>100</v>
      </c>
      <c r="Q201" s="165">
        <v>103</v>
      </c>
    </row>
    <row r="202" spans="1:17" x14ac:dyDescent="0.2">
      <c r="A202" s="140" t="s">
        <v>414</v>
      </c>
      <c r="B202" s="141" t="s">
        <v>415</v>
      </c>
      <c r="C202" s="283">
        <v>104</v>
      </c>
      <c r="D202" s="288">
        <v>101</v>
      </c>
      <c r="E202" s="283">
        <v>104</v>
      </c>
      <c r="F202" s="288">
        <v>100</v>
      </c>
      <c r="G202" s="299">
        <v>104</v>
      </c>
      <c r="H202" s="305">
        <v>103</v>
      </c>
      <c r="I202" s="288">
        <v>98</v>
      </c>
      <c r="J202" s="299">
        <v>103</v>
      </c>
      <c r="K202" s="294">
        <v>99</v>
      </c>
      <c r="L202" s="283">
        <v>104</v>
      </c>
      <c r="M202" s="312">
        <v>103</v>
      </c>
      <c r="N202" s="294">
        <v>99</v>
      </c>
      <c r="O202" s="283">
        <v>103</v>
      </c>
      <c r="P202" s="288">
        <v>99</v>
      </c>
      <c r="Q202" s="165">
        <v>104</v>
      </c>
    </row>
    <row r="203" spans="1:17" x14ac:dyDescent="0.2">
      <c r="A203" s="140" t="s">
        <v>418</v>
      </c>
      <c r="B203" s="141" t="s">
        <v>419</v>
      </c>
      <c r="C203" s="283">
        <v>102</v>
      </c>
      <c r="D203" s="288">
        <v>99</v>
      </c>
      <c r="E203" s="283">
        <v>102</v>
      </c>
      <c r="F203" s="288">
        <v>99</v>
      </c>
      <c r="G203" s="299">
        <v>103</v>
      </c>
      <c r="H203" s="305">
        <v>102</v>
      </c>
      <c r="I203" s="288">
        <v>98</v>
      </c>
      <c r="J203" s="299">
        <v>102</v>
      </c>
      <c r="K203" s="294">
        <v>99</v>
      </c>
      <c r="L203" s="283">
        <v>103</v>
      </c>
      <c r="M203" s="312">
        <v>103</v>
      </c>
      <c r="N203" s="294">
        <v>100</v>
      </c>
      <c r="O203" s="283">
        <v>103</v>
      </c>
      <c r="P203" s="288">
        <v>100</v>
      </c>
      <c r="Q203" s="165">
        <v>103</v>
      </c>
    </row>
    <row r="204" spans="1:17" x14ac:dyDescent="0.2">
      <c r="A204" s="140" t="s">
        <v>420</v>
      </c>
      <c r="B204" s="141" t="s">
        <v>421</v>
      </c>
      <c r="C204" s="283">
        <v>104</v>
      </c>
      <c r="D204" s="288">
        <v>99</v>
      </c>
      <c r="E204" s="283">
        <v>104</v>
      </c>
      <c r="F204" s="288">
        <v>99</v>
      </c>
      <c r="G204" s="299">
        <v>104</v>
      </c>
      <c r="H204" s="305">
        <v>103</v>
      </c>
      <c r="I204" s="288">
        <v>99</v>
      </c>
      <c r="J204" s="299">
        <v>104</v>
      </c>
      <c r="K204" s="294">
        <v>99</v>
      </c>
      <c r="L204" s="283">
        <v>104</v>
      </c>
      <c r="M204" s="312">
        <v>104</v>
      </c>
      <c r="N204" s="294">
        <v>100</v>
      </c>
      <c r="O204" s="283">
        <v>104</v>
      </c>
      <c r="P204" s="288">
        <v>100</v>
      </c>
      <c r="Q204" s="165">
        <v>105</v>
      </c>
    </row>
    <row r="205" spans="1:17" x14ac:dyDescent="0.2">
      <c r="A205" s="140" t="s">
        <v>422</v>
      </c>
      <c r="B205" s="141" t="s">
        <v>423</v>
      </c>
      <c r="C205" s="283">
        <v>101</v>
      </c>
      <c r="D205" s="288">
        <v>99</v>
      </c>
      <c r="E205" s="283">
        <v>102</v>
      </c>
      <c r="F205" s="288">
        <v>99</v>
      </c>
      <c r="G205" s="299">
        <v>102</v>
      </c>
      <c r="H205" s="305">
        <v>101</v>
      </c>
      <c r="I205" s="288">
        <v>100</v>
      </c>
      <c r="J205" s="299">
        <v>101</v>
      </c>
      <c r="K205" s="294">
        <v>100</v>
      </c>
      <c r="L205" s="283">
        <v>101</v>
      </c>
      <c r="M205" s="312">
        <v>102</v>
      </c>
      <c r="N205" s="294">
        <v>99</v>
      </c>
      <c r="O205" s="283">
        <v>102</v>
      </c>
      <c r="P205" s="288">
        <v>100</v>
      </c>
      <c r="Q205" s="165">
        <v>102</v>
      </c>
    </row>
    <row r="206" spans="1:17" x14ac:dyDescent="0.2">
      <c r="A206" s="140" t="s">
        <v>424</v>
      </c>
      <c r="B206" s="141" t="s">
        <v>425</v>
      </c>
      <c r="C206" s="283">
        <v>102</v>
      </c>
      <c r="D206" s="288">
        <v>98</v>
      </c>
      <c r="E206" s="283">
        <v>103</v>
      </c>
      <c r="F206" s="288">
        <v>100</v>
      </c>
      <c r="G206" s="299">
        <v>103</v>
      </c>
      <c r="H206" s="305">
        <v>101</v>
      </c>
      <c r="I206" s="288">
        <v>98</v>
      </c>
      <c r="J206" s="299">
        <v>102</v>
      </c>
      <c r="K206" s="294">
        <v>99</v>
      </c>
      <c r="L206" s="283">
        <v>102</v>
      </c>
      <c r="M206" s="312">
        <v>102</v>
      </c>
      <c r="N206" s="294">
        <v>100</v>
      </c>
      <c r="O206" s="283">
        <v>102</v>
      </c>
      <c r="P206" s="288">
        <v>100</v>
      </c>
      <c r="Q206" s="165">
        <v>103</v>
      </c>
    </row>
    <row r="207" spans="1:17" x14ac:dyDescent="0.2">
      <c r="A207" s="140" t="s">
        <v>428</v>
      </c>
      <c r="B207" s="141" t="s">
        <v>429</v>
      </c>
      <c r="C207" s="283">
        <v>102</v>
      </c>
      <c r="D207" s="288">
        <v>98</v>
      </c>
      <c r="E207" s="283">
        <v>102</v>
      </c>
      <c r="F207" s="288">
        <v>99</v>
      </c>
      <c r="G207" s="299">
        <v>103</v>
      </c>
      <c r="H207" s="305">
        <v>102</v>
      </c>
      <c r="I207" s="288">
        <v>97</v>
      </c>
      <c r="J207" s="299">
        <v>102</v>
      </c>
      <c r="K207" s="294">
        <v>98</v>
      </c>
      <c r="L207" s="283">
        <v>102</v>
      </c>
      <c r="M207" s="312">
        <v>103</v>
      </c>
      <c r="N207" s="294">
        <v>100</v>
      </c>
      <c r="O207" s="283">
        <v>103</v>
      </c>
      <c r="P207" s="288">
        <v>100</v>
      </c>
      <c r="Q207" s="165">
        <v>104</v>
      </c>
    </row>
    <row r="208" spans="1:17" x14ac:dyDescent="0.2">
      <c r="A208" s="140" t="s">
        <v>430</v>
      </c>
      <c r="B208" s="141" t="s">
        <v>431</v>
      </c>
      <c r="C208" s="283">
        <v>101</v>
      </c>
      <c r="D208" s="288">
        <v>97</v>
      </c>
      <c r="E208" s="283">
        <v>102</v>
      </c>
      <c r="F208" s="288">
        <v>98</v>
      </c>
      <c r="G208" s="299">
        <v>103</v>
      </c>
      <c r="H208" s="305">
        <v>102</v>
      </c>
      <c r="I208" s="288">
        <v>99</v>
      </c>
      <c r="J208" s="299">
        <v>103</v>
      </c>
      <c r="K208" s="294">
        <v>100</v>
      </c>
      <c r="L208" s="283">
        <v>103</v>
      </c>
      <c r="M208" s="312">
        <v>103</v>
      </c>
      <c r="N208" s="294">
        <v>99</v>
      </c>
      <c r="O208" s="283">
        <v>104</v>
      </c>
      <c r="P208" s="288">
        <v>100</v>
      </c>
      <c r="Q208" s="165">
        <v>104</v>
      </c>
    </row>
    <row r="209" spans="1:17" x14ac:dyDescent="0.2">
      <c r="A209" s="140" t="s">
        <v>434</v>
      </c>
      <c r="B209" s="141" t="s">
        <v>435</v>
      </c>
      <c r="C209" s="283">
        <v>102</v>
      </c>
      <c r="D209" s="288">
        <v>98</v>
      </c>
      <c r="E209" s="283">
        <v>102</v>
      </c>
      <c r="F209" s="288">
        <v>99</v>
      </c>
      <c r="G209" s="299">
        <v>103</v>
      </c>
      <c r="H209" s="305">
        <v>102</v>
      </c>
      <c r="I209" s="288">
        <v>100</v>
      </c>
      <c r="J209" s="299">
        <v>103</v>
      </c>
      <c r="K209" s="294">
        <v>100</v>
      </c>
      <c r="L209" s="283">
        <v>103</v>
      </c>
      <c r="M209" s="312">
        <v>102</v>
      </c>
      <c r="N209" s="294">
        <v>100</v>
      </c>
      <c r="O209" s="283">
        <v>103</v>
      </c>
      <c r="P209" s="288">
        <v>100</v>
      </c>
      <c r="Q209" s="165">
        <v>103</v>
      </c>
    </row>
    <row r="210" spans="1:17" x14ac:dyDescent="0.2">
      <c r="A210" s="140" t="s">
        <v>436</v>
      </c>
      <c r="B210" s="141" t="s">
        <v>437</v>
      </c>
      <c r="C210" s="283">
        <v>103</v>
      </c>
      <c r="D210" s="288">
        <v>99</v>
      </c>
      <c r="E210" s="283">
        <v>103</v>
      </c>
      <c r="F210" s="288">
        <v>100</v>
      </c>
      <c r="G210" s="299">
        <v>104</v>
      </c>
      <c r="H210" s="305">
        <v>103</v>
      </c>
      <c r="I210" s="288">
        <v>100</v>
      </c>
      <c r="J210" s="299">
        <v>104</v>
      </c>
      <c r="K210" s="294">
        <v>100</v>
      </c>
      <c r="L210" s="283">
        <v>104</v>
      </c>
      <c r="M210" s="312">
        <v>104</v>
      </c>
      <c r="N210" s="294">
        <v>100</v>
      </c>
      <c r="O210" s="283">
        <v>105</v>
      </c>
      <c r="P210" s="288">
        <v>102</v>
      </c>
      <c r="Q210" s="165">
        <v>105</v>
      </c>
    </row>
    <row r="211" spans="1:17" x14ac:dyDescent="0.2">
      <c r="A211" s="140" t="s">
        <v>438</v>
      </c>
      <c r="B211" s="141" t="s">
        <v>439</v>
      </c>
      <c r="C211" s="283">
        <v>102</v>
      </c>
      <c r="D211" s="288">
        <v>99</v>
      </c>
      <c r="E211" s="283">
        <v>103</v>
      </c>
      <c r="F211" s="288">
        <v>99</v>
      </c>
      <c r="G211" s="299">
        <v>103</v>
      </c>
      <c r="H211" s="305">
        <v>103</v>
      </c>
      <c r="I211" s="288">
        <v>100</v>
      </c>
      <c r="J211" s="299">
        <v>103</v>
      </c>
      <c r="K211" s="294">
        <v>100</v>
      </c>
      <c r="L211" s="283">
        <v>104</v>
      </c>
      <c r="M211" s="312">
        <v>104</v>
      </c>
      <c r="N211" s="294">
        <v>101</v>
      </c>
      <c r="O211" s="283">
        <v>104</v>
      </c>
      <c r="P211" s="288">
        <v>101</v>
      </c>
      <c r="Q211" s="165">
        <v>105</v>
      </c>
    </row>
    <row r="212" spans="1:17" x14ac:dyDescent="0.2">
      <c r="A212" s="140" t="s">
        <v>440</v>
      </c>
      <c r="B212" s="141" t="s">
        <v>441</v>
      </c>
      <c r="C212" s="283">
        <v>101</v>
      </c>
      <c r="D212" s="288">
        <v>98</v>
      </c>
      <c r="E212" s="283">
        <v>102</v>
      </c>
      <c r="F212" s="288">
        <v>99</v>
      </c>
      <c r="G212" s="299">
        <v>102</v>
      </c>
      <c r="H212" s="305">
        <v>102</v>
      </c>
      <c r="I212" s="288">
        <v>99</v>
      </c>
      <c r="J212" s="299">
        <v>103</v>
      </c>
      <c r="K212" s="294">
        <v>100</v>
      </c>
      <c r="L212" s="283">
        <v>103</v>
      </c>
      <c r="M212" s="312">
        <v>103</v>
      </c>
      <c r="N212" s="294">
        <v>100</v>
      </c>
      <c r="O212" s="283">
        <v>104</v>
      </c>
      <c r="P212" s="288">
        <v>101</v>
      </c>
      <c r="Q212" s="165">
        <v>104</v>
      </c>
    </row>
    <row r="213" spans="1:17" x14ac:dyDescent="0.2">
      <c r="A213" s="140" t="s">
        <v>442</v>
      </c>
      <c r="B213" s="141" t="s">
        <v>443</v>
      </c>
      <c r="C213" s="283">
        <v>102</v>
      </c>
      <c r="D213" s="288">
        <v>98</v>
      </c>
      <c r="E213" s="283">
        <v>103</v>
      </c>
      <c r="F213" s="288">
        <v>99</v>
      </c>
      <c r="G213" s="299">
        <v>103</v>
      </c>
      <c r="H213" s="305">
        <v>103</v>
      </c>
      <c r="I213" s="288">
        <v>99</v>
      </c>
      <c r="J213" s="299">
        <v>103</v>
      </c>
      <c r="K213" s="294">
        <v>100</v>
      </c>
      <c r="L213" s="283">
        <v>104</v>
      </c>
      <c r="M213" s="312">
        <v>103</v>
      </c>
      <c r="N213" s="294">
        <v>100</v>
      </c>
      <c r="O213" s="283">
        <v>104</v>
      </c>
      <c r="P213" s="288">
        <v>101</v>
      </c>
      <c r="Q213" s="165">
        <v>104</v>
      </c>
    </row>
    <row r="214" spans="1:17" x14ac:dyDescent="0.2">
      <c r="A214" s="140" t="s">
        <v>444</v>
      </c>
      <c r="B214" s="141" t="s">
        <v>445</v>
      </c>
      <c r="C214" s="283">
        <v>105</v>
      </c>
      <c r="D214" s="288">
        <v>101</v>
      </c>
      <c r="E214" s="283">
        <v>105</v>
      </c>
      <c r="F214" s="288">
        <v>101</v>
      </c>
      <c r="G214" s="299">
        <v>106</v>
      </c>
      <c r="H214" s="305">
        <v>105</v>
      </c>
      <c r="I214" s="288">
        <v>102</v>
      </c>
      <c r="J214" s="299">
        <v>106</v>
      </c>
      <c r="K214" s="294">
        <v>102</v>
      </c>
      <c r="L214" s="283">
        <v>106</v>
      </c>
      <c r="M214" s="312">
        <v>106</v>
      </c>
      <c r="N214" s="294">
        <v>102</v>
      </c>
      <c r="O214" s="283">
        <v>106</v>
      </c>
      <c r="P214" s="288">
        <v>102</v>
      </c>
      <c r="Q214" s="165">
        <v>106</v>
      </c>
    </row>
    <row r="215" spans="1:17" x14ac:dyDescent="0.2">
      <c r="A215" s="140" t="s">
        <v>446</v>
      </c>
      <c r="B215" s="141" t="s">
        <v>447</v>
      </c>
      <c r="C215" s="283">
        <v>103</v>
      </c>
      <c r="D215" s="288">
        <v>98</v>
      </c>
      <c r="E215" s="283">
        <v>103</v>
      </c>
      <c r="F215" s="288">
        <v>99</v>
      </c>
      <c r="G215" s="299">
        <v>104</v>
      </c>
      <c r="H215" s="305">
        <v>103</v>
      </c>
      <c r="I215" s="288">
        <v>99</v>
      </c>
      <c r="J215" s="299">
        <v>103</v>
      </c>
      <c r="K215" s="294">
        <v>99</v>
      </c>
      <c r="L215" s="283">
        <v>104</v>
      </c>
      <c r="M215" s="312">
        <v>103</v>
      </c>
      <c r="N215" s="294">
        <v>100</v>
      </c>
      <c r="O215" s="283">
        <v>104</v>
      </c>
      <c r="P215" s="288">
        <v>101</v>
      </c>
      <c r="Q215" s="165">
        <v>104</v>
      </c>
    </row>
    <row r="216" spans="1:17" x14ac:dyDescent="0.2">
      <c r="A216" s="140" t="s">
        <v>450</v>
      </c>
      <c r="B216" s="141" t="s">
        <v>451</v>
      </c>
      <c r="C216" s="283">
        <v>102</v>
      </c>
      <c r="D216" s="288">
        <v>97</v>
      </c>
      <c r="E216" s="283">
        <v>103</v>
      </c>
      <c r="F216" s="288">
        <v>98</v>
      </c>
      <c r="G216" s="299">
        <v>104</v>
      </c>
      <c r="H216" s="305">
        <v>102</v>
      </c>
      <c r="I216" s="288">
        <v>98</v>
      </c>
      <c r="J216" s="299">
        <v>103</v>
      </c>
      <c r="K216" s="294">
        <v>99</v>
      </c>
      <c r="L216" s="283">
        <v>104</v>
      </c>
      <c r="M216" s="312">
        <v>103</v>
      </c>
      <c r="N216" s="294">
        <v>98</v>
      </c>
      <c r="O216" s="283">
        <v>104</v>
      </c>
      <c r="P216" s="288">
        <v>99</v>
      </c>
      <c r="Q216" s="165">
        <v>105</v>
      </c>
    </row>
    <row r="217" spans="1:17" x14ac:dyDescent="0.2">
      <c r="A217" s="140" t="s">
        <v>452</v>
      </c>
      <c r="B217" s="141" t="s">
        <v>453</v>
      </c>
      <c r="C217" s="283">
        <v>104</v>
      </c>
      <c r="D217" s="288">
        <v>97</v>
      </c>
      <c r="E217" s="283">
        <v>105</v>
      </c>
      <c r="F217" s="288">
        <v>99</v>
      </c>
      <c r="G217" s="299">
        <v>105</v>
      </c>
      <c r="H217" s="305">
        <v>103</v>
      </c>
      <c r="I217" s="288">
        <v>97</v>
      </c>
      <c r="J217" s="299">
        <v>103</v>
      </c>
      <c r="K217" s="294">
        <v>98</v>
      </c>
      <c r="L217" s="283">
        <v>104</v>
      </c>
      <c r="M217" s="312">
        <v>105</v>
      </c>
      <c r="N217" s="294">
        <v>99</v>
      </c>
      <c r="O217" s="283">
        <v>105</v>
      </c>
      <c r="P217" s="288">
        <v>100</v>
      </c>
      <c r="Q217" s="165">
        <v>105</v>
      </c>
    </row>
    <row r="218" spans="1:17" x14ac:dyDescent="0.2">
      <c r="A218" s="140" t="s">
        <v>454</v>
      </c>
      <c r="B218" s="141" t="s">
        <v>455</v>
      </c>
      <c r="C218" s="283">
        <v>104</v>
      </c>
      <c r="D218" s="288">
        <v>99</v>
      </c>
      <c r="E218" s="283">
        <v>104</v>
      </c>
      <c r="F218" s="288">
        <v>100</v>
      </c>
      <c r="G218" s="299">
        <v>105</v>
      </c>
      <c r="H218" s="305">
        <v>103</v>
      </c>
      <c r="I218" s="288">
        <v>97</v>
      </c>
      <c r="J218" s="299">
        <v>103</v>
      </c>
      <c r="K218" s="294">
        <v>99</v>
      </c>
      <c r="L218" s="283">
        <v>103</v>
      </c>
      <c r="M218" s="312">
        <v>104</v>
      </c>
      <c r="N218" s="294">
        <v>98</v>
      </c>
      <c r="O218" s="283">
        <v>104</v>
      </c>
      <c r="P218" s="288">
        <v>99</v>
      </c>
      <c r="Q218" s="165">
        <v>104</v>
      </c>
    </row>
    <row r="219" spans="1:17" x14ac:dyDescent="0.2">
      <c r="A219" s="140" t="s">
        <v>456</v>
      </c>
      <c r="B219" s="141" t="s">
        <v>457</v>
      </c>
      <c r="C219" s="283">
        <v>104</v>
      </c>
      <c r="D219" s="288">
        <v>99</v>
      </c>
      <c r="E219" s="283">
        <v>104</v>
      </c>
      <c r="F219" s="288">
        <v>100</v>
      </c>
      <c r="G219" s="299">
        <v>105</v>
      </c>
      <c r="H219" s="305">
        <v>103</v>
      </c>
      <c r="I219" s="288">
        <v>100</v>
      </c>
      <c r="J219" s="299">
        <v>103</v>
      </c>
      <c r="K219" s="294">
        <v>100</v>
      </c>
      <c r="L219" s="283">
        <v>104</v>
      </c>
      <c r="M219" s="312">
        <v>104</v>
      </c>
      <c r="N219" s="294">
        <v>101</v>
      </c>
      <c r="O219" s="283">
        <v>105</v>
      </c>
      <c r="P219" s="288">
        <v>101</v>
      </c>
      <c r="Q219" s="165">
        <v>105</v>
      </c>
    </row>
    <row r="220" spans="1:17" x14ac:dyDescent="0.2">
      <c r="A220" s="140" t="s">
        <v>458</v>
      </c>
      <c r="B220" s="141" t="s">
        <v>459</v>
      </c>
      <c r="C220" s="283">
        <v>103</v>
      </c>
      <c r="D220" s="288">
        <v>99</v>
      </c>
      <c r="E220" s="283">
        <v>104</v>
      </c>
      <c r="F220" s="288">
        <v>100</v>
      </c>
      <c r="G220" s="299">
        <v>104</v>
      </c>
      <c r="H220" s="305">
        <v>102</v>
      </c>
      <c r="I220" s="288">
        <v>99</v>
      </c>
      <c r="J220" s="299">
        <v>103</v>
      </c>
      <c r="K220" s="294">
        <v>100</v>
      </c>
      <c r="L220" s="283">
        <v>103</v>
      </c>
      <c r="M220" s="312">
        <v>103</v>
      </c>
      <c r="N220" s="294">
        <v>99</v>
      </c>
      <c r="O220" s="283">
        <v>103</v>
      </c>
      <c r="P220" s="288">
        <v>100</v>
      </c>
      <c r="Q220" s="165">
        <v>104</v>
      </c>
    </row>
    <row r="221" spans="1:17" x14ac:dyDescent="0.2">
      <c r="A221" s="140" t="s">
        <v>462</v>
      </c>
      <c r="B221" s="141" t="s">
        <v>463</v>
      </c>
      <c r="C221" s="283">
        <v>103</v>
      </c>
      <c r="D221" s="288">
        <v>98</v>
      </c>
      <c r="E221" s="283">
        <v>103</v>
      </c>
      <c r="F221" s="288">
        <v>100</v>
      </c>
      <c r="G221" s="299">
        <v>104</v>
      </c>
      <c r="H221" s="305">
        <v>103</v>
      </c>
      <c r="I221" s="288">
        <v>99</v>
      </c>
      <c r="J221" s="299">
        <v>103</v>
      </c>
      <c r="K221" s="294">
        <v>100</v>
      </c>
      <c r="L221" s="283">
        <v>103</v>
      </c>
      <c r="M221" s="312">
        <v>104</v>
      </c>
      <c r="N221" s="294">
        <v>100</v>
      </c>
      <c r="O221" s="283">
        <v>104</v>
      </c>
      <c r="P221" s="288">
        <v>101</v>
      </c>
      <c r="Q221" s="165">
        <v>104</v>
      </c>
    </row>
    <row r="222" spans="1:17" x14ac:dyDescent="0.2">
      <c r="A222" s="140" t="s">
        <v>464</v>
      </c>
      <c r="B222" s="141" t="s">
        <v>465</v>
      </c>
      <c r="C222" s="283">
        <v>103</v>
      </c>
      <c r="D222" s="288">
        <v>99</v>
      </c>
      <c r="E222" s="283">
        <v>104</v>
      </c>
      <c r="F222" s="288">
        <v>101</v>
      </c>
      <c r="G222" s="299">
        <v>104</v>
      </c>
      <c r="H222" s="305">
        <v>103</v>
      </c>
      <c r="I222" s="288">
        <v>100</v>
      </c>
      <c r="J222" s="299">
        <v>103</v>
      </c>
      <c r="K222" s="294">
        <v>101</v>
      </c>
      <c r="L222" s="283">
        <v>104</v>
      </c>
      <c r="M222" s="312">
        <v>104</v>
      </c>
      <c r="N222" s="294">
        <v>101</v>
      </c>
      <c r="O222" s="283">
        <v>104</v>
      </c>
      <c r="P222" s="288">
        <v>102</v>
      </c>
      <c r="Q222" s="165">
        <v>105</v>
      </c>
    </row>
    <row r="223" spans="1:17" x14ac:dyDescent="0.2">
      <c r="A223" s="140" t="s">
        <v>466</v>
      </c>
      <c r="B223" s="141" t="s">
        <v>467</v>
      </c>
      <c r="C223" s="283">
        <v>103</v>
      </c>
      <c r="D223" s="288">
        <v>98</v>
      </c>
      <c r="E223" s="283">
        <v>104</v>
      </c>
      <c r="F223" s="288">
        <v>99</v>
      </c>
      <c r="G223" s="299">
        <v>104</v>
      </c>
      <c r="H223" s="305">
        <v>103</v>
      </c>
      <c r="I223" s="288">
        <v>99</v>
      </c>
      <c r="J223" s="299">
        <v>103</v>
      </c>
      <c r="K223" s="294">
        <v>99</v>
      </c>
      <c r="L223" s="283">
        <v>104</v>
      </c>
      <c r="M223" s="312">
        <v>104</v>
      </c>
      <c r="N223" s="294">
        <v>100</v>
      </c>
      <c r="O223" s="283">
        <v>104</v>
      </c>
      <c r="P223" s="288">
        <v>100</v>
      </c>
      <c r="Q223" s="165">
        <v>105</v>
      </c>
    </row>
    <row r="224" spans="1:17" x14ac:dyDescent="0.2">
      <c r="A224" s="140" t="s">
        <v>470</v>
      </c>
      <c r="B224" s="141" t="s">
        <v>471</v>
      </c>
      <c r="C224" s="283">
        <v>102</v>
      </c>
      <c r="D224" s="288">
        <v>98</v>
      </c>
      <c r="E224" s="283">
        <v>103</v>
      </c>
      <c r="F224" s="288">
        <v>99</v>
      </c>
      <c r="G224" s="299">
        <v>103</v>
      </c>
      <c r="H224" s="305">
        <v>102</v>
      </c>
      <c r="I224" s="288">
        <v>99</v>
      </c>
      <c r="J224" s="299">
        <v>103</v>
      </c>
      <c r="K224" s="294">
        <v>100</v>
      </c>
      <c r="L224" s="283">
        <v>103</v>
      </c>
      <c r="M224" s="312">
        <v>103</v>
      </c>
      <c r="N224" s="294">
        <v>99</v>
      </c>
      <c r="O224" s="283">
        <v>104</v>
      </c>
      <c r="P224" s="288">
        <v>101</v>
      </c>
      <c r="Q224" s="165">
        <v>104</v>
      </c>
    </row>
    <row r="225" spans="1:17" x14ac:dyDescent="0.2">
      <c r="A225" s="140" t="s">
        <v>474</v>
      </c>
      <c r="B225" s="141" t="s">
        <v>475</v>
      </c>
      <c r="C225" s="283">
        <v>102</v>
      </c>
      <c r="D225" s="288">
        <v>98</v>
      </c>
      <c r="E225" s="283">
        <v>102</v>
      </c>
      <c r="F225" s="288">
        <v>98</v>
      </c>
      <c r="G225" s="299">
        <v>103</v>
      </c>
      <c r="H225" s="305">
        <v>102</v>
      </c>
      <c r="I225" s="288">
        <v>99</v>
      </c>
      <c r="J225" s="299">
        <v>103</v>
      </c>
      <c r="K225" s="294">
        <v>99</v>
      </c>
      <c r="L225" s="283">
        <v>104</v>
      </c>
      <c r="M225" s="312">
        <v>103</v>
      </c>
      <c r="N225" s="294">
        <v>100</v>
      </c>
      <c r="O225" s="283">
        <v>104</v>
      </c>
      <c r="P225" s="288">
        <v>100</v>
      </c>
      <c r="Q225" s="165">
        <v>105</v>
      </c>
    </row>
    <row r="226" spans="1:17" x14ac:dyDescent="0.2">
      <c r="A226" s="140" t="s">
        <v>476</v>
      </c>
      <c r="B226" s="141" t="s">
        <v>477</v>
      </c>
      <c r="C226" s="283">
        <v>103</v>
      </c>
      <c r="D226" s="288">
        <v>99</v>
      </c>
      <c r="E226" s="283">
        <v>103</v>
      </c>
      <c r="F226" s="288">
        <v>99</v>
      </c>
      <c r="G226" s="299">
        <v>104</v>
      </c>
      <c r="H226" s="305">
        <v>103</v>
      </c>
      <c r="I226" s="288">
        <v>99</v>
      </c>
      <c r="J226" s="299">
        <v>103</v>
      </c>
      <c r="K226" s="294">
        <v>100</v>
      </c>
      <c r="L226" s="283">
        <v>104</v>
      </c>
      <c r="M226" s="312">
        <v>104</v>
      </c>
      <c r="N226" s="294">
        <v>101</v>
      </c>
      <c r="O226" s="283">
        <v>104</v>
      </c>
      <c r="P226" s="288">
        <v>101</v>
      </c>
      <c r="Q226" s="165">
        <v>105</v>
      </c>
    </row>
    <row r="227" spans="1:17" x14ac:dyDescent="0.2">
      <c r="A227" s="140" t="s">
        <v>478</v>
      </c>
      <c r="B227" s="141" t="s">
        <v>479</v>
      </c>
      <c r="C227" s="283">
        <v>102</v>
      </c>
      <c r="D227" s="288">
        <v>99</v>
      </c>
      <c r="E227" s="283">
        <v>103</v>
      </c>
      <c r="F227" s="288">
        <v>100</v>
      </c>
      <c r="G227" s="299">
        <v>103</v>
      </c>
      <c r="H227" s="305">
        <v>103</v>
      </c>
      <c r="I227" s="288">
        <v>100</v>
      </c>
      <c r="J227" s="299">
        <v>103</v>
      </c>
      <c r="K227" s="294">
        <v>100</v>
      </c>
      <c r="L227" s="283">
        <v>104</v>
      </c>
      <c r="M227" s="312">
        <v>104</v>
      </c>
      <c r="N227" s="294">
        <v>99</v>
      </c>
      <c r="O227" s="283">
        <v>104</v>
      </c>
      <c r="P227" s="288">
        <v>100</v>
      </c>
      <c r="Q227" s="165">
        <v>105</v>
      </c>
    </row>
    <row r="228" spans="1:17" x14ac:dyDescent="0.2">
      <c r="A228" s="140" t="s">
        <v>480</v>
      </c>
      <c r="B228" s="141" t="s">
        <v>481</v>
      </c>
      <c r="C228" s="283">
        <v>103</v>
      </c>
      <c r="D228" s="288">
        <v>98</v>
      </c>
      <c r="E228" s="283">
        <v>103</v>
      </c>
      <c r="F228" s="288">
        <v>100</v>
      </c>
      <c r="G228" s="299">
        <v>104</v>
      </c>
      <c r="H228" s="305">
        <v>103</v>
      </c>
      <c r="I228" s="288">
        <v>99</v>
      </c>
      <c r="J228" s="299">
        <v>103</v>
      </c>
      <c r="K228" s="294">
        <v>99</v>
      </c>
      <c r="L228" s="283">
        <v>104</v>
      </c>
      <c r="M228" s="312">
        <v>104</v>
      </c>
      <c r="N228" s="294">
        <v>100</v>
      </c>
      <c r="O228" s="283">
        <v>105</v>
      </c>
      <c r="P228" s="288">
        <v>101</v>
      </c>
      <c r="Q228" s="165">
        <v>105</v>
      </c>
    </row>
    <row r="229" spans="1:17" x14ac:dyDescent="0.2">
      <c r="A229" s="140" t="s">
        <v>482</v>
      </c>
      <c r="B229" s="141" t="s">
        <v>483</v>
      </c>
      <c r="C229" s="283">
        <v>104</v>
      </c>
      <c r="D229" s="288">
        <v>99</v>
      </c>
      <c r="E229" s="283">
        <v>104</v>
      </c>
      <c r="F229" s="288">
        <v>100</v>
      </c>
      <c r="G229" s="299">
        <v>105</v>
      </c>
      <c r="H229" s="305">
        <v>103</v>
      </c>
      <c r="I229" s="288">
        <v>99</v>
      </c>
      <c r="J229" s="299">
        <v>104</v>
      </c>
      <c r="K229" s="294">
        <v>100</v>
      </c>
      <c r="L229" s="283">
        <v>104</v>
      </c>
      <c r="M229" s="312">
        <v>104</v>
      </c>
      <c r="N229" s="294">
        <v>100</v>
      </c>
      <c r="O229" s="283">
        <v>105</v>
      </c>
      <c r="P229" s="288">
        <v>101</v>
      </c>
      <c r="Q229" s="165">
        <v>105</v>
      </c>
    </row>
    <row r="230" spans="1:17" x14ac:dyDescent="0.2">
      <c r="A230" s="140" t="s">
        <v>484</v>
      </c>
      <c r="B230" s="141" t="s">
        <v>485</v>
      </c>
      <c r="C230" s="283">
        <v>103</v>
      </c>
      <c r="D230" s="288">
        <v>98</v>
      </c>
      <c r="E230" s="283">
        <v>104</v>
      </c>
      <c r="F230" s="288">
        <v>98</v>
      </c>
      <c r="G230" s="299">
        <v>104</v>
      </c>
      <c r="H230" s="305">
        <v>102</v>
      </c>
      <c r="I230" s="288">
        <v>98</v>
      </c>
      <c r="J230" s="299">
        <v>103</v>
      </c>
      <c r="K230" s="294">
        <v>98</v>
      </c>
      <c r="L230" s="283">
        <v>103</v>
      </c>
      <c r="M230" s="312">
        <v>103</v>
      </c>
      <c r="N230" s="294">
        <v>98</v>
      </c>
      <c r="O230" s="283">
        <v>104</v>
      </c>
      <c r="P230" s="288">
        <v>99</v>
      </c>
      <c r="Q230" s="165">
        <v>105</v>
      </c>
    </row>
    <row r="231" spans="1:17" x14ac:dyDescent="0.2">
      <c r="A231" s="140" t="s">
        <v>486</v>
      </c>
      <c r="B231" s="141" t="s">
        <v>487</v>
      </c>
      <c r="C231" s="283">
        <v>102</v>
      </c>
      <c r="D231" s="288">
        <v>98</v>
      </c>
      <c r="E231" s="283">
        <v>102</v>
      </c>
      <c r="F231" s="288">
        <v>99</v>
      </c>
      <c r="G231" s="299">
        <v>103</v>
      </c>
      <c r="H231" s="305">
        <v>102</v>
      </c>
      <c r="I231" s="288">
        <v>99</v>
      </c>
      <c r="J231" s="299">
        <v>103</v>
      </c>
      <c r="K231" s="294">
        <v>100</v>
      </c>
      <c r="L231" s="283">
        <v>104</v>
      </c>
      <c r="M231" s="312">
        <v>103</v>
      </c>
      <c r="N231" s="294">
        <v>100</v>
      </c>
      <c r="O231" s="283">
        <v>104</v>
      </c>
      <c r="P231" s="288">
        <v>101</v>
      </c>
      <c r="Q231" s="165">
        <v>104</v>
      </c>
    </row>
    <row r="232" spans="1:17" x14ac:dyDescent="0.2">
      <c r="A232" s="140" t="s">
        <v>488</v>
      </c>
      <c r="B232" s="141" t="s">
        <v>489</v>
      </c>
      <c r="C232" s="283">
        <v>103</v>
      </c>
      <c r="D232" s="288">
        <v>98</v>
      </c>
      <c r="E232" s="283">
        <v>103</v>
      </c>
      <c r="F232" s="288">
        <v>99</v>
      </c>
      <c r="G232" s="299">
        <v>104</v>
      </c>
      <c r="H232" s="305">
        <v>102</v>
      </c>
      <c r="I232" s="288">
        <v>99</v>
      </c>
      <c r="J232" s="299">
        <v>103</v>
      </c>
      <c r="K232" s="294">
        <v>100</v>
      </c>
      <c r="L232" s="283">
        <v>103</v>
      </c>
      <c r="M232" s="312">
        <v>103</v>
      </c>
      <c r="N232" s="294">
        <v>99</v>
      </c>
      <c r="O232" s="283">
        <v>104</v>
      </c>
      <c r="P232" s="288">
        <v>100</v>
      </c>
      <c r="Q232" s="165">
        <v>104</v>
      </c>
    </row>
    <row r="233" spans="1:17" x14ac:dyDescent="0.2">
      <c r="A233" s="140" t="s">
        <v>492</v>
      </c>
      <c r="B233" s="141" t="s">
        <v>493</v>
      </c>
      <c r="C233" s="283">
        <v>101</v>
      </c>
      <c r="D233" s="288">
        <v>100</v>
      </c>
      <c r="E233" s="283">
        <v>101</v>
      </c>
      <c r="F233" s="288">
        <v>100</v>
      </c>
      <c r="G233" s="299">
        <v>101</v>
      </c>
      <c r="H233" s="305">
        <v>101</v>
      </c>
      <c r="I233" s="288">
        <v>99</v>
      </c>
      <c r="J233" s="299">
        <v>102</v>
      </c>
      <c r="K233" s="294">
        <v>100</v>
      </c>
      <c r="L233" s="283">
        <v>102</v>
      </c>
      <c r="M233" s="312">
        <v>102</v>
      </c>
      <c r="N233" s="294">
        <v>101</v>
      </c>
      <c r="O233" s="283">
        <v>103</v>
      </c>
      <c r="P233" s="288">
        <v>101</v>
      </c>
      <c r="Q233" s="165">
        <v>103</v>
      </c>
    </row>
    <row r="234" spans="1:17" x14ac:dyDescent="0.2">
      <c r="A234" s="140" t="s">
        <v>496</v>
      </c>
      <c r="B234" s="141" t="s">
        <v>497</v>
      </c>
      <c r="C234" s="283">
        <v>103</v>
      </c>
      <c r="D234" s="288">
        <v>99</v>
      </c>
      <c r="E234" s="283">
        <v>103</v>
      </c>
      <c r="F234" s="288">
        <v>99</v>
      </c>
      <c r="G234" s="299">
        <v>104</v>
      </c>
      <c r="H234" s="305">
        <v>102</v>
      </c>
      <c r="I234" s="288">
        <v>98</v>
      </c>
      <c r="J234" s="299">
        <v>102</v>
      </c>
      <c r="K234" s="294">
        <v>98</v>
      </c>
      <c r="L234" s="283">
        <v>103</v>
      </c>
      <c r="M234" s="312">
        <v>103</v>
      </c>
      <c r="N234" s="294">
        <v>100</v>
      </c>
      <c r="O234" s="283">
        <v>104</v>
      </c>
      <c r="P234" s="288">
        <v>100</v>
      </c>
      <c r="Q234" s="165">
        <v>104</v>
      </c>
    </row>
    <row r="235" spans="1:17" x14ac:dyDescent="0.2">
      <c r="A235" s="140" t="s">
        <v>498</v>
      </c>
      <c r="B235" s="141" t="s">
        <v>499</v>
      </c>
      <c r="C235" s="283">
        <v>102</v>
      </c>
      <c r="D235" s="288">
        <v>98</v>
      </c>
      <c r="E235" s="283">
        <v>102</v>
      </c>
      <c r="F235" s="288">
        <v>98</v>
      </c>
      <c r="G235" s="299">
        <v>103</v>
      </c>
      <c r="H235" s="305">
        <v>101</v>
      </c>
      <c r="I235" s="288">
        <v>97</v>
      </c>
      <c r="J235" s="299">
        <v>102</v>
      </c>
      <c r="K235" s="294">
        <v>98</v>
      </c>
      <c r="L235" s="283">
        <v>102</v>
      </c>
      <c r="M235" s="312">
        <v>102</v>
      </c>
      <c r="N235" s="294">
        <v>98</v>
      </c>
      <c r="O235" s="283">
        <v>102</v>
      </c>
      <c r="P235" s="288">
        <v>99</v>
      </c>
      <c r="Q235" s="165">
        <v>103</v>
      </c>
    </row>
    <row r="236" spans="1:17" x14ac:dyDescent="0.2">
      <c r="A236" s="140" t="s">
        <v>500</v>
      </c>
      <c r="B236" s="141" t="s">
        <v>501</v>
      </c>
      <c r="C236" s="283">
        <v>103</v>
      </c>
      <c r="D236" s="288">
        <v>98</v>
      </c>
      <c r="E236" s="283">
        <v>103</v>
      </c>
      <c r="F236" s="288">
        <v>100</v>
      </c>
      <c r="G236" s="299">
        <v>104</v>
      </c>
      <c r="H236" s="305">
        <v>103</v>
      </c>
      <c r="I236" s="288">
        <v>98</v>
      </c>
      <c r="J236" s="299">
        <v>103</v>
      </c>
      <c r="K236" s="294">
        <v>100</v>
      </c>
      <c r="L236" s="283">
        <v>103</v>
      </c>
      <c r="M236" s="312">
        <v>103</v>
      </c>
      <c r="N236" s="294">
        <v>99</v>
      </c>
      <c r="O236" s="283">
        <v>104</v>
      </c>
      <c r="P236" s="288">
        <v>100</v>
      </c>
      <c r="Q236" s="165">
        <v>104</v>
      </c>
    </row>
    <row r="237" spans="1:17" x14ac:dyDescent="0.2">
      <c r="A237" s="140" t="s">
        <v>502</v>
      </c>
      <c r="B237" s="141" t="s">
        <v>503</v>
      </c>
      <c r="C237" s="283">
        <v>101</v>
      </c>
      <c r="D237" s="288">
        <v>98</v>
      </c>
      <c r="E237" s="283">
        <v>102</v>
      </c>
      <c r="F237" s="288">
        <v>99</v>
      </c>
      <c r="G237" s="299">
        <v>102</v>
      </c>
      <c r="H237" s="305">
        <v>101</v>
      </c>
      <c r="I237" s="288">
        <v>99</v>
      </c>
      <c r="J237" s="299">
        <v>102</v>
      </c>
      <c r="K237" s="294">
        <v>99</v>
      </c>
      <c r="L237" s="283">
        <v>103</v>
      </c>
      <c r="M237" s="312">
        <v>102</v>
      </c>
      <c r="N237" s="294">
        <v>99</v>
      </c>
      <c r="O237" s="283">
        <v>103</v>
      </c>
      <c r="P237" s="288">
        <v>100</v>
      </c>
      <c r="Q237" s="165">
        <v>103</v>
      </c>
    </row>
    <row r="238" spans="1:17" x14ac:dyDescent="0.2">
      <c r="A238" s="140" t="s">
        <v>504</v>
      </c>
      <c r="B238" s="141" t="s">
        <v>505</v>
      </c>
      <c r="C238" s="283">
        <v>105</v>
      </c>
      <c r="D238" s="288">
        <v>100</v>
      </c>
      <c r="E238" s="283">
        <v>106</v>
      </c>
      <c r="F238" s="288">
        <v>100</v>
      </c>
      <c r="G238" s="299">
        <v>107</v>
      </c>
      <c r="H238" s="305">
        <v>105</v>
      </c>
      <c r="I238" s="288">
        <v>100</v>
      </c>
      <c r="J238" s="299">
        <v>105</v>
      </c>
      <c r="K238" s="294">
        <v>100</v>
      </c>
      <c r="L238" s="283">
        <v>106</v>
      </c>
      <c r="M238" s="312">
        <v>106</v>
      </c>
      <c r="N238" s="294">
        <v>101</v>
      </c>
      <c r="O238" s="283">
        <v>106</v>
      </c>
      <c r="P238" s="288">
        <v>101</v>
      </c>
      <c r="Q238" s="165">
        <v>107</v>
      </c>
    </row>
    <row r="239" spans="1:17" x14ac:dyDescent="0.2">
      <c r="A239" s="140" t="s">
        <v>508</v>
      </c>
      <c r="B239" s="141" t="s">
        <v>509</v>
      </c>
      <c r="C239" s="283">
        <v>104</v>
      </c>
      <c r="D239" s="288">
        <v>98</v>
      </c>
      <c r="E239" s="283">
        <v>104</v>
      </c>
      <c r="F239" s="288">
        <v>99</v>
      </c>
      <c r="G239" s="299">
        <v>105</v>
      </c>
      <c r="H239" s="305">
        <v>104</v>
      </c>
      <c r="I239" s="288">
        <v>99</v>
      </c>
      <c r="J239" s="299">
        <v>105</v>
      </c>
      <c r="K239" s="294">
        <v>100</v>
      </c>
      <c r="L239" s="283">
        <v>105</v>
      </c>
      <c r="M239" s="312">
        <v>106</v>
      </c>
      <c r="N239" s="294">
        <v>100</v>
      </c>
      <c r="O239" s="283">
        <v>106</v>
      </c>
      <c r="P239" s="288">
        <v>101</v>
      </c>
      <c r="Q239" s="165">
        <v>106</v>
      </c>
    </row>
    <row r="240" spans="1:17" x14ac:dyDescent="0.2">
      <c r="A240" s="140" t="s">
        <v>510</v>
      </c>
      <c r="B240" s="141" t="s">
        <v>511</v>
      </c>
      <c r="C240" s="283">
        <v>105</v>
      </c>
      <c r="D240" s="288">
        <v>98</v>
      </c>
      <c r="E240" s="283">
        <v>105</v>
      </c>
      <c r="F240" s="288">
        <v>99</v>
      </c>
      <c r="G240" s="299">
        <v>106</v>
      </c>
      <c r="H240" s="305">
        <v>104</v>
      </c>
      <c r="I240" s="288">
        <v>98</v>
      </c>
      <c r="J240" s="299">
        <v>104</v>
      </c>
      <c r="K240" s="294">
        <v>100</v>
      </c>
      <c r="L240" s="283">
        <v>105</v>
      </c>
      <c r="M240" s="312">
        <v>105</v>
      </c>
      <c r="N240" s="294">
        <v>100</v>
      </c>
      <c r="O240" s="283">
        <v>105</v>
      </c>
      <c r="P240" s="288">
        <v>100</v>
      </c>
      <c r="Q240" s="165">
        <v>106</v>
      </c>
    </row>
    <row r="241" spans="1:17" x14ac:dyDescent="0.2">
      <c r="A241" s="140" t="s">
        <v>512</v>
      </c>
      <c r="B241" s="141" t="s">
        <v>513</v>
      </c>
      <c r="C241" s="283">
        <v>105</v>
      </c>
      <c r="D241" s="288">
        <v>97</v>
      </c>
      <c r="E241" s="283">
        <v>105</v>
      </c>
      <c r="F241" s="288">
        <v>100</v>
      </c>
      <c r="G241" s="299">
        <v>106</v>
      </c>
      <c r="H241" s="305">
        <v>104</v>
      </c>
      <c r="I241" s="288">
        <v>97</v>
      </c>
      <c r="J241" s="299">
        <v>104</v>
      </c>
      <c r="K241" s="294">
        <v>99</v>
      </c>
      <c r="L241" s="283">
        <v>104</v>
      </c>
      <c r="M241" s="312">
        <v>105</v>
      </c>
      <c r="N241" s="294">
        <v>98</v>
      </c>
      <c r="O241" s="283">
        <v>105</v>
      </c>
      <c r="P241" s="288">
        <v>101</v>
      </c>
      <c r="Q241" s="165">
        <v>105</v>
      </c>
    </row>
    <row r="242" spans="1:17" x14ac:dyDescent="0.2">
      <c r="A242" s="140" t="s">
        <v>514</v>
      </c>
      <c r="B242" s="141" t="s">
        <v>515</v>
      </c>
      <c r="C242" s="283">
        <v>104</v>
      </c>
      <c r="D242" s="288">
        <v>101</v>
      </c>
      <c r="E242" s="283">
        <v>104</v>
      </c>
      <c r="F242" s="288">
        <v>101</v>
      </c>
      <c r="G242" s="299">
        <v>104</v>
      </c>
      <c r="H242" s="305">
        <v>104</v>
      </c>
      <c r="I242" s="288">
        <v>100</v>
      </c>
      <c r="J242" s="299">
        <v>104</v>
      </c>
      <c r="K242" s="294">
        <v>101</v>
      </c>
      <c r="L242" s="283">
        <v>104</v>
      </c>
      <c r="M242" s="312">
        <v>104</v>
      </c>
      <c r="N242" s="294">
        <v>101</v>
      </c>
      <c r="O242" s="283">
        <v>104</v>
      </c>
      <c r="P242" s="288">
        <v>101</v>
      </c>
      <c r="Q242" s="165">
        <v>105</v>
      </c>
    </row>
    <row r="243" spans="1:17" x14ac:dyDescent="0.2">
      <c r="A243" s="140" t="s">
        <v>516</v>
      </c>
      <c r="B243" s="141" t="s">
        <v>517</v>
      </c>
      <c r="C243" s="283">
        <v>104</v>
      </c>
      <c r="D243" s="288">
        <v>101</v>
      </c>
      <c r="E243" s="283">
        <v>105</v>
      </c>
      <c r="F243" s="288">
        <v>102</v>
      </c>
      <c r="G243" s="299">
        <v>105</v>
      </c>
      <c r="H243" s="305">
        <v>104</v>
      </c>
      <c r="I243" s="288">
        <v>101</v>
      </c>
      <c r="J243" s="299">
        <v>105</v>
      </c>
      <c r="K243" s="294">
        <v>101</v>
      </c>
      <c r="L243" s="283">
        <v>105</v>
      </c>
      <c r="M243" s="312">
        <v>105</v>
      </c>
      <c r="N243" s="294">
        <v>100</v>
      </c>
      <c r="O243" s="283">
        <v>105</v>
      </c>
      <c r="P243" s="288">
        <v>101</v>
      </c>
      <c r="Q243" s="165">
        <v>106</v>
      </c>
    </row>
    <row r="244" spans="1:17" x14ac:dyDescent="0.2">
      <c r="A244" s="140" t="s">
        <v>518</v>
      </c>
      <c r="B244" s="141" t="s">
        <v>519</v>
      </c>
      <c r="C244" s="283">
        <v>103</v>
      </c>
      <c r="D244" s="288">
        <v>99</v>
      </c>
      <c r="E244" s="283">
        <v>104</v>
      </c>
      <c r="F244" s="288">
        <v>100</v>
      </c>
      <c r="G244" s="299">
        <v>104</v>
      </c>
      <c r="H244" s="305">
        <v>104</v>
      </c>
      <c r="I244" s="288">
        <v>99</v>
      </c>
      <c r="J244" s="299">
        <v>104</v>
      </c>
      <c r="K244" s="294">
        <v>101</v>
      </c>
      <c r="L244" s="283">
        <v>104</v>
      </c>
      <c r="M244" s="312">
        <v>104</v>
      </c>
      <c r="N244" s="294">
        <v>99</v>
      </c>
      <c r="O244" s="283">
        <v>105</v>
      </c>
      <c r="P244" s="288">
        <v>101</v>
      </c>
      <c r="Q244" s="165">
        <v>105</v>
      </c>
    </row>
    <row r="245" spans="1:17" x14ac:dyDescent="0.2">
      <c r="A245" s="140" t="s">
        <v>520</v>
      </c>
      <c r="B245" s="141" t="s">
        <v>521</v>
      </c>
      <c r="C245" s="283">
        <v>104</v>
      </c>
      <c r="D245" s="288">
        <v>99</v>
      </c>
      <c r="E245" s="283">
        <v>104</v>
      </c>
      <c r="F245" s="288">
        <v>100</v>
      </c>
      <c r="G245" s="299">
        <v>104</v>
      </c>
      <c r="H245" s="305">
        <v>103</v>
      </c>
      <c r="I245" s="288">
        <v>98</v>
      </c>
      <c r="J245" s="299">
        <v>103</v>
      </c>
      <c r="K245" s="294">
        <v>99</v>
      </c>
      <c r="L245" s="283">
        <v>103</v>
      </c>
      <c r="M245" s="312">
        <v>104</v>
      </c>
      <c r="N245" s="294">
        <v>100</v>
      </c>
      <c r="O245" s="283">
        <v>105</v>
      </c>
      <c r="P245" s="288">
        <v>100</v>
      </c>
      <c r="Q245" s="165">
        <v>105</v>
      </c>
    </row>
    <row r="246" spans="1:17" x14ac:dyDescent="0.2">
      <c r="A246" s="140" t="s">
        <v>522</v>
      </c>
      <c r="B246" s="141" t="s">
        <v>523</v>
      </c>
      <c r="C246" s="283">
        <v>104</v>
      </c>
      <c r="D246" s="288">
        <v>99</v>
      </c>
      <c r="E246" s="283">
        <v>105</v>
      </c>
      <c r="F246" s="288">
        <v>101</v>
      </c>
      <c r="G246" s="299">
        <v>105</v>
      </c>
      <c r="H246" s="305">
        <v>104</v>
      </c>
      <c r="I246" s="288">
        <v>99</v>
      </c>
      <c r="J246" s="299">
        <v>105</v>
      </c>
      <c r="K246" s="294">
        <v>100</v>
      </c>
      <c r="L246" s="283">
        <v>105</v>
      </c>
      <c r="M246" s="312">
        <v>104</v>
      </c>
      <c r="N246" s="294">
        <v>100</v>
      </c>
      <c r="O246" s="283">
        <v>105</v>
      </c>
      <c r="P246" s="288">
        <v>101</v>
      </c>
      <c r="Q246" s="165">
        <v>105</v>
      </c>
    </row>
    <row r="247" spans="1:17" x14ac:dyDescent="0.2">
      <c r="A247" s="140" t="s">
        <v>524</v>
      </c>
      <c r="B247" s="141" t="s">
        <v>525</v>
      </c>
      <c r="C247" s="283">
        <v>105</v>
      </c>
      <c r="D247" s="288">
        <v>100</v>
      </c>
      <c r="E247" s="283">
        <v>106</v>
      </c>
      <c r="F247" s="288">
        <v>101</v>
      </c>
      <c r="G247" s="299">
        <v>106</v>
      </c>
      <c r="H247" s="305">
        <v>105</v>
      </c>
      <c r="I247" s="288">
        <v>101</v>
      </c>
      <c r="J247" s="299">
        <v>105</v>
      </c>
      <c r="K247" s="294">
        <v>101</v>
      </c>
      <c r="L247" s="283">
        <v>105</v>
      </c>
      <c r="M247" s="312">
        <v>106</v>
      </c>
      <c r="N247" s="294">
        <v>102</v>
      </c>
      <c r="O247" s="283">
        <v>106</v>
      </c>
      <c r="P247" s="288">
        <v>102</v>
      </c>
      <c r="Q247" s="165">
        <v>107</v>
      </c>
    </row>
    <row r="248" spans="1:17" x14ac:dyDescent="0.2">
      <c r="A248" s="140" t="s">
        <v>526</v>
      </c>
      <c r="B248" s="141" t="s">
        <v>527</v>
      </c>
      <c r="C248" s="283">
        <v>104</v>
      </c>
      <c r="D248" s="288">
        <v>100</v>
      </c>
      <c r="E248" s="283">
        <v>104</v>
      </c>
      <c r="F248" s="288">
        <v>100</v>
      </c>
      <c r="G248" s="299">
        <v>105</v>
      </c>
      <c r="H248" s="305">
        <v>104</v>
      </c>
      <c r="I248" s="288">
        <v>99</v>
      </c>
      <c r="J248" s="299">
        <v>104</v>
      </c>
      <c r="K248" s="294">
        <v>100</v>
      </c>
      <c r="L248" s="283">
        <v>104</v>
      </c>
      <c r="M248" s="312">
        <v>105</v>
      </c>
      <c r="N248" s="294">
        <v>101</v>
      </c>
      <c r="O248" s="283">
        <v>105</v>
      </c>
      <c r="P248" s="288">
        <v>102</v>
      </c>
      <c r="Q248" s="165">
        <v>106</v>
      </c>
    </row>
    <row r="249" spans="1:17" x14ac:dyDescent="0.2">
      <c r="A249" s="140" t="s">
        <v>528</v>
      </c>
      <c r="B249" s="141" t="s">
        <v>529</v>
      </c>
      <c r="C249" s="283">
        <v>102</v>
      </c>
      <c r="D249" s="288">
        <v>97</v>
      </c>
      <c r="E249" s="283">
        <v>102</v>
      </c>
      <c r="F249" s="288">
        <v>99</v>
      </c>
      <c r="G249" s="299">
        <v>103</v>
      </c>
      <c r="H249" s="305">
        <v>102</v>
      </c>
      <c r="I249" s="288">
        <v>98</v>
      </c>
      <c r="J249" s="299">
        <v>102</v>
      </c>
      <c r="K249" s="294">
        <v>99</v>
      </c>
      <c r="L249" s="283">
        <v>103</v>
      </c>
      <c r="M249" s="312">
        <v>103</v>
      </c>
      <c r="N249" s="294">
        <v>100</v>
      </c>
      <c r="O249" s="283">
        <v>104</v>
      </c>
      <c r="P249" s="288">
        <v>101</v>
      </c>
      <c r="Q249" s="165">
        <v>104</v>
      </c>
    </row>
    <row r="250" spans="1:17" x14ac:dyDescent="0.2">
      <c r="A250" s="140" t="s">
        <v>532</v>
      </c>
      <c r="B250" s="141" t="s">
        <v>533</v>
      </c>
      <c r="C250" s="283">
        <v>101</v>
      </c>
      <c r="D250" s="288">
        <v>98</v>
      </c>
      <c r="E250" s="283">
        <v>102</v>
      </c>
      <c r="F250" s="288">
        <v>98</v>
      </c>
      <c r="G250" s="299">
        <v>103</v>
      </c>
      <c r="H250" s="305">
        <v>103</v>
      </c>
      <c r="I250" s="288">
        <v>100</v>
      </c>
      <c r="J250" s="299">
        <v>103</v>
      </c>
      <c r="K250" s="294">
        <v>100</v>
      </c>
      <c r="L250" s="283">
        <v>104</v>
      </c>
      <c r="M250" s="312">
        <v>104</v>
      </c>
      <c r="N250" s="294">
        <v>101</v>
      </c>
      <c r="O250" s="283">
        <v>105</v>
      </c>
      <c r="P250" s="288">
        <v>101</v>
      </c>
      <c r="Q250" s="165">
        <v>105</v>
      </c>
    </row>
    <row r="251" spans="1:17" x14ac:dyDescent="0.2">
      <c r="A251" s="140" t="s">
        <v>534</v>
      </c>
      <c r="B251" s="141" t="s">
        <v>535</v>
      </c>
      <c r="C251" s="283">
        <v>103</v>
      </c>
      <c r="D251" s="288">
        <v>98</v>
      </c>
      <c r="E251" s="283">
        <v>104</v>
      </c>
      <c r="F251" s="288">
        <v>100</v>
      </c>
      <c r="G251" s="299">
        <v>104</v>
      </c>
      <c r="H251" s="305">
        <v>103</v>
      </c>
      <c r="I251" s="288">
        <v>99</v>
      </c>
      <c r="J251" s="299">
        <v>104</v>
      </c>
      <c r="K251" s="294">
        <v>100</v>
      </c>
      <c r="L251" s="283">
        <v>104</v>
      </c>
      <c r="M251" s="312">
        <v>104</v>
      </c>
      <c r="N251" s="294">
        <v>100</v>
      </c>
      <c r="O251" s="283">
        <v>105</v>
      </c>
      <c r="P251" s="288">
        <v>101</v>
      </c>
      <c r="Q251" s="165">
        <v>105</v>
      </c>
    </row>
    <row r="252" spans="1:17" x14ac:dyDescent="0.2">
      <c r="A252" s="140" t="s">
        <v>536</v>
      </c>
      <c r="B252" s="141" t="s">
        <v>537</v>
      </c>
      <c r="C252" s="283">
        <v>105</v>
      </c>
      <c r="D252" s="288">
        <v>101</v>
      </c>
      <c r="E252" s="283">
        <v>105</v>
      </c>
      <c r="F252" s="288">
        <v>102</v>
      </c>
      <c r="G252" s="299">
        <v>106</v>
      </c>
      <c r="H252" s="305">
        <v>104</v>
      </c>
      <c r="I252" s="288">
        <v>98</v>
      </c>
      <c r="J252" s="299">
        <v>104</v>
      </c>
      <c r="K252" s="294">
        <v>100</v>
      </c>
      <c r="L252" s="283">
        <v>105</v>
      </c>
      <c r="M252" s="312">
        <v>105</v>
      </c>
      <c r="N252" s="294">
        <v>99</v>
      </c>
      <c r="O252" s="283">
        <v>106</v>
      </c>
      <c r="P252" s="288">
        <v>102</v>
      </c>
      <c r="Q252" s="165">
        <v>106</v>
      </c>
    </row>
    <row r="253" spans="1:17" x14ac:dyDescent="0.2">
      <c r="A253" s="140" t="s">
        <v>538</v>
      </c>
      <c r="B253" s="141" t="s">
        <v>539</v>
      </c>
      <c r="C253" s="283">
        <v>105</v>
      </c>
      <c r="D253" s="288">
        <v>100</v>
      </c>
      <c r="E253" s="283">
        <v>105</v>
      </c>
      <c r="F253" s="288">
        <v>101</v>
      </c>
      <c r="G253" s="299">
        <v>106</v>
      </c>
      <c r="H253" s="305">
        <v>104</v>
      </c>
      <c r="I253" s="288">
        <v>100</v>
      </c>
      <c r="J253" s="299">
        <v>104</v>
      </c>
      <c r="K253" s="294">
        <v>100</v>
      </c>
      <c r="L253" s="283">
        <v>105</v>
      </c>
      <c r="M253" s="312">
        <v>105</v>
      </c>
      <c r="N253" s="294">
        <v>101</v>
      </c>
      <c r="O253" s="283">
        <v>106</v>
      </c>
      <c r="P253" s="288">
        <v>102</v>
      </c>
      <c r="Q253" s="165">
        <v>106</v>
      </c>
    </row>
    <row r="254" spans="1:17" x14ac:dyDescent="0.2">
      <c r="A254" s="140" t="s">
        <v>540</v>
      </c>
      <c r="B254" s="141" t="s">
        <v>541</v>
      </c>
      <c r="C254" s="283">
        <v>102</v>
      </c>
      <c r="D254" s="288">
        <v>98</v>
      </c>
      <c r="E254" s="283">
        <v>103</v>
      </c>
      <c r="F254" s="288">
        <v>99</v>
      </c>
      <c r="G254" s="299">
        <v>103</v>
      </c>
      <c r="H254" s="305">
        <v>102</v>
      </c>
      <c r="I254" s="288">
        <v>100</v>
      </c>
      <c r="J254" s="299">
        <v>103</v>
      </c>
      <c r="K254" s="294">
        <v>100</v>
      </c>
      <c r="L254" s="283">
        <v>103</v>
      </c>
      <c r="M254" s="312">
        <v>103</v>
      </c>
      <c r="N254" s="294">
        <v>100</v>
      </c>
      <c r="O254" s="283">
        <v>103</v>
      </c>
      <c r="P254" s="288">
        <v>100</v>
      </c>
      <c r="Q254" s="165">
        <v>104</v>
      </c>
    </row>
    <row r="255" spans="1:17" x14ac:dyDescent="0.2">
      <c r="A255" s="140" t="s">
        <v>544</v>
      </c>
      <c r="B255" s="141" t="s">
        <v>545</v>
      </c>
      <c r="C255" s="283">
        <v>101</v>
      </c>
      <c r="D255" s="288">
        <v>97</v>
      </c>
      <c r="E255" s="283">
        <v>102</v>
      </c>
      <c r="F255" s="288">
        <v>98</v>
      </c>
      <c r="G255" s="299">
        <v>102</v>
      </c>
      <c r="H255" s="305">
        <v>101</v>
      </c>
      <c r="I255" s="288">
        <v>97</v>
      </c>
      <c r="J255" s="299">
        <v>101</v>
      </c>
      <c r="K255" s="294">
        <v>98</v>
      </c>
      <c r="L255" s="283">
        <v>101</v>
      </c>
      <c r="M255" s="312">
        <v>102</v>
      </c>
      <c r="N255" s="294">
        <v>98</v>
      </c>
      <c r="O255" s="283">
        <v>102</v>
      </c>
      <c r="P255" s="288">
        <v>99</v>
      </c>
      <c r="Q255" s="165">
        <v>103</v>
      </c>
    </row>
    <row r="256" spans="1:17" x14ac:dyDescent="0.2">
      <c r="A256" s="140" t="s">
        <v>546</v>
      </c>
      <c r="B256" s="141" t="s">
        <v>547</v>
      </c>
      <c r="C256" s="283">
        <v>103</v>
      </c>
      <c r="D256" s="288">
        <v>98</v>
      </c>
      <c r="E256" s="283">
        <v>103</v>
      </c>
      <c r="F256" s="288">
        <v>98</v>
      </c>
      <c r="G256" s="299">
        <v>104</v>
      </c>
      <c r="H256" s="305">
        <v>101</v>
      </c>
      <c r="I256" s="288">
        <v>98</v>
      </c>
      <c r="J256" s="299">
        <v>102</v>
      </c>
      <c r="K256" s="294">
        <v>98</v>
      </c>
      <c r="L256" s="283">
        <v>102</v>
      </c>
      <c r="M256" s="312">
        <v>102</v>
      </c>
      <c r="N256" s="294">
        <v>99</v>
      </c>
      <c r="O256" s="283">
        <v>102</v>
      </c>
      <c r="P256" s="288">
        <v>99</v>
      </c>
      <c r="Q256" s="165">
        <v>103</v>
      </c>
    </row>
    <row r="257" spans="1:17" x14ac:dyDescent="0.2">
      <c r="A257" s="140" t="s">
        <v>548</v>
      </c>
      <c r="B257" s="141" t="s">
        <v>549</v>
      </c>
      <c r="C257" s="283">
        <v>101</v>
      </c>
      <c r="D257" s="288">
        <v>98</v>
      </c>
      <c r="E257" s="283">
        <v>101</v>
      </c>
      <c r="F257" s="288">
        <v>99</v>
      </c>
      <c r="G257" s="299">
        <v>101</v>
      </c>
      <c r="H257" s="305">
        <v>101</v>
      </c>
      <c r="I257" s="288">
        <v>99</v>
      </c>
      <c r="J257" s="299">
        <v>102</v>
      </c>
      <c r="K257" s="294">
        <v>99</v>
      </c>
      <c r="L257" s="283">
        <v>102</v>
      </c>
      <c r="M257" s="312">
        <v>102</v>
      </c>
      <c r="N257" s="294">
        <v>100</v>
      </c>
      <c r="O257" s="283">
        <v>103</v>
      </c>
      <c r="P257" s="288">
        <v>100</v>
      </c>
      <c r="Q257" s="165">
        <v>103</v>
      </c>
    </row>
    <row r="258" spans="1:17" x14ac:dyDescent="0.2">
      <c r="A258" s="140" t="s">
        <v>550</v>
      </c>
      <c r="B258" s="141" t="s">
        <v>551</v>
      </c>
      <c r="C258" s="283">
        <v>104</v>
      </c>
      <c r="D258" s="288">
        <v>98</v>
      </c>
      <c r="E258" s="283">
        <v>104</v>
      </c>
      <c r="F258" s="288">
        <v>99</v>
      </c>
      <c r="G258" s="299">
        <v>104</v>
      </c>
      <c r="H258" s="305">
        <v>102</v>
      </c>
      <c r="I258" s="288">
        <v>98</v>
      </c>
      <c r="J258" s="299">
        <v>103</v>
      </c>
      <c r="K258" s="294">
        <v>98</v>
      </c>
      <c r="L258" s="283">
        <v>103</v>
      </c>
      <c r="M258" s="312">
        <v>104</v>
      </c>
      <c r="N258" s="294">
        <v>99</v>
      </c>
      <c r="O258" s="283">
        <v>104</v>
      </c>
      <c r="P258" s="288">
        <v>100</v>
      </c>
      <c r="Q258" s="165">
        <v>105</v>
      </c>
    </row>
    <row r="259" spans="1:17" x14ac:dyDescent="0.2">
      <c r="A259" s="140" t="s">
        <v>552</v>
      </c>
      <c r="B259" s="141" t="s">
        <v>553</v>
      </c>
      <c r="C259" s="283">
        <v>104</v>
      </c>
      <c r="D259" s="288">
        <v>100</v>
      </c>
      <c r="E259" s="283">
        <v>104</v>
      </c>
      <c r="F259" s="288">
        <v>100</v>
      </c>
      <c r="G259" s="299">
        <v>104</v>
      </c>
      <c r="H259" s="305">
        <v>103</v>
      </c>
      <c r="I259" s="288">
        <v>100</v>
      </c>
      <c r="J259" s="299">
        <v>103</v>
      </c>
      <c r="K259" s="294">
        <v>99</v>
      </c>
      <c r="L259" s="283">
        <v>104</v>
      </c>
      <c r="M259" s="312">
        <v>104</v>
      </c>
      <c r="N259" s="294">
        <v>101</v>
      </c>
      <c r="O259" s="283">
        <v>104</v>
      </c>
      <c r="P259" s="288">
        <v>100</v>
      </c>
      <c r="Q259" s="165">
        <v>105</v>
      </c>
    </row>
    <row r="260" spans="1:17" x14ac:dyDescent="0.2">
      <c r="A260" s="140" t="s">
        <v>554</v>
      </c>
      <c r="B260" s="141" t="s">
        <v>555</v>
      </c>
      <c r="C260" s="283">
        <v>103</v>
      </c>
      <c r="D260" s="288">
        <v>98</v>
      </c>
      <c r="E260" s="283">
        <v>103</v>
      </c>
      <c r="F260" s="288">
        <v>99</v>
      </c>
      <c r="G260" s="299">
        <v>104</v>
      </c>
      <c r="H260" s="305">
        <v>101</v>
      </c>
      <c r="I260" s="288">
        <v>97</v>
      </c>
      <c r="J260" s="299">
        <v>102</v>
      </c>
      <c r="K260" s="294">
        <v>97</v>
      </c>
      <c r="L260" s="283">
        <v>103</v>
      </c>
      <c r="M260" s="312">
        <v>102</v>
      </c>
      <c r="N260" s="294">
        <v>98</v>
      </c>
      <c r="O260" s="283">
        <v>103</v>
      </c>
      <c r="P260" s="288">
        <v>99</v>
      </c>
      <c r="Q260" s="165">
        <v>104</v>
      </c>
    </row>
    <row r="261" spans="1:17" x14ac:dyDescent="0.2">
      <c r="A261" s="140" t="s">
        <v>556</v>
      </c>
      <c r="B261" s="141" t="s">
        <v>557</v>
      </c>
      <c r="C261" s="283">
        <v>104</v>
      </c>
      <c r="D261" s="288">
        <v>99</v>
      </c>
      <c r="E261" s="283">
        <v>104</v>
      </c>
      <c r="F261" s="288">
        <v>100</v>
      </c>
      <c r="G261" s="299">
        <v>105</v>
      </c>
      <c r="H261" s="305">
        <v>104</v>
      </c>
      <c r="I261" s="288">
        <v>100</v>
      </c>
      <c r="J261" s="299">
        <v>104</v>
      </c>
      <c r="K261" s="294">
        <v>101</v>
      </c>
      <c r="L261" s="283">
        <v>104</v>
      </c>
      <c r="M261" s="312">
        <v>104</v>
      </c>
      <c r="N261" s="294">
        <v>100</v>
      </c>
      <c r="O261" s="283">
        <v>105</v>
      </c>
      <c r="P261" s="288">
        <v>101</v>
      </c>
      <c r="Q261" s="165">
        <v>105</v>
      </c>
    </row>
    <row r="262" spans="1:17" x14ac:dyDescent="0.2">
      <c r="A262" s="140" t="s">
        <v>560</v>
      </c>
      <c r="B262" s="141" t="s">
        <v>561</v>
      </c>
      <c r="C262" s="283">
        <v>104</v>
      </c>
      <c r="D262" s="288">
        <v>98</v>
      </c>
      <c r="E262" s="283">
        <v>104</v>
      </c>
      <c r="F262" s="288">
        <v>100</v>
      </c>
      <c r="G262" s="299">
        <v>105</v>
      </c>
      <c r="H262" s="305">
        <v>103</v>
      </c>
      <c r="I262" s="288">
        <v>98</v>
      </c>
      <c r="J262" s="299">
        <v>103</v>
      </c>
      <c r="K262" s="294">
        <v>100</v>
      </c>
      <c r="L262" s="283">
        <v>103</v>
      </c>
      <c r="M262" s="312">
        <v>103</v>
      </c>
      <c r="N262" s="294">
        <v>98</v>
      </c>
      <c r="O262" s="283">
        <v>104</v>
      </c>
      <c r="P262" s="288">
        <v>100</v>
      </c>
      <c r="Q262" s="165">
        <v>104</v>
      </c>
    </row>
    <row r="263" spans="1:17" x14ac:dyDescent="0.2">
      <c r="A263" s="140" t="s">
        <v>562</v>
      </c>
      <c r="B263" s="141" t="s">
        <v>563</v>
      </c>
      <c r="C263" s="283">
        <v>99</v>
      </c>
      <c r="D263" s="288">
        <v>96</v>
      </c>
      <c r="E263" s="283">
        <v>100</v>
      </c>
      <c r="F263" s="288">
        <v>96</v>
      </c>
      <c r="G263" s="299">
        <v>101</v>
      </c>
      <c r="H263" s="305">
        <v>100</v>
      </c>
      <c r="I263" s="288">
        <v>96</v>
      </c>
      <c r="J263" s="299">
        <v>100</v>
      </c>
      <c r="K263" s="294">
        <v>97</v>
      </c>
      <c r="L263" s="283">
        <v>101</v>
      </c>
      <c r="M263" s="312">
        <v>101</v>
      </c>
      <c r="N263" s="294">
        <v>97</v>
      </c>
      <c r="O263" s="283">
        <v>101</v>
      </c>
      <c r="P263" s="288">
        <v>98</v>
      </c>
      <c r="Q263" s="165">
        <v>102</v>
      </c>
    </row>
    <row r="264" spans="1:17" x14ac:dyDescent="0.2">
      <c r="A264" s="140" t="s">
        <v>564</v>
      </c>
      <c r="B264" s="141" t="s">
        <v>565</v>
      </c>
      <c r="C264" s="283">
        <v>103</v>
      </c>
      <c r="D264" s="288">
        <v>99</v>
      </c>
      <c r="E264" s="283">
        <v>103</v>
      </c>
      <c r="F264" s="288">
        <v>99</v>
      </c>
      <c r="G264" s="299">
        <v>104</v>
      </c>
      <c r="H264" s="305">
        <v>102</v>
      </c>
      <c r="I264" s="288">
        <v>99</v>
      </c>
      <c r="J264" s="299">
        <v>103</v>
      </c>
      <c r="K264" s="294">
        <v>100</v>
      </c>
      <c r="L264" s="283">
        <v>104</v>
      </c>
      <c r="M264" s="312">
        <v>103</v>
      </c>
      <c r="N264" s="294">
        <v>99</v>
      </c>
      <c r="O264" s="283">
        <v>104</v>
      </c>
      <c r="P264" s="288">
        <v>100</v>
      </c>
      <c r="Q264" s="165">
        <v>104</v>
      </c>
    </row>
    <row r="265" spans="1:17" x14ac:dyDescent="0.2">
      <c r="A265" s="140" t="s">
        <v>566</v>
      </c>
      <c r="B265" s="141" t="s">
        <v>567</v>
      </c>
      <c r="C265" s="283">
        <v>102</v>
      </c>
      <c r="D265" s="288">
        <v>97</v>
      </c>
      <c r="E265" s="283">
        <v>102</v>
      </c>
      <c r="F265" s="288">
        <v>98</v>
      </c>
      <c r="G265" s="299">
        <v>103</v>
      </c>
      <c r="H265" s="305">
        <v>100</v>
      </c>
      <c r="I265" s="288">
        <v>96</v>
      </c>
      <c r="J265" s="299">
        <v>101</v>
      </c>
      <c r="K265" s="294">
        <v>96</v>
      </c>
      <c r="L265" s="283">
        <v>101</v>
      </c>
      <c r="M265" s="312">
        <v>102</v>
      </c>
      <c r="N265" s="294">
        <v>97</v>
      </c>
      <c r="O265" s="283">
        <v>103</v>
      </c>
      <c r="P265" s="288">
        <v>99</v>
      </c>
      <c r="Q265" s="165">
        <v>103</v>
      </c>
    </row>
    <row r="266" spans="1:17" x14ac:dyDescent="0.2">
      <c r="A266" s="140" t="s">
        <v>568</v>
      </c>
      <c r="B266" s="141" t="s">
        <v>569</v>
      </c>
      <c r="C266" s="283">
        <v>102</v>
      </c>
      <c r="D266" s="288">
        <v>96</v>
      </c>
      <c r="E266" s="283">
        <v>103</v>
      </c>
      <c r="F266" s="288">
        <v>98</v>
      </c>
      <c r="G266" s="299">
        <v>103</v>
      </c>
      <c r="H266" s="305">
        <v>102</v>
      </c>
      <c r="I266" s="288">
        <v>97</v>
      </c>
      <c r="J266" s="299">
        <v>103</v>
      </c>
      <c r="K266" s="294">
        <v>99</v>
      </c>
      <c r="L266" s="283">
        <v>103</v>
      </c>
      <c r="M266" s="312">
        <v>103</v>
      </c>
      <c r="N266" s="294">
        <v>98</v>
      </c>
      <c r="O266" s="283">
        <v>104</v>
      </c>
      <c r="P266" s="288">
        <v>100</v>
      </c>
      <c r="Q266" s="165">
        <v>104</v>
      </c>
    </row>
    <row r="267" spans="1:17" x14ac:dyDescent="0.2">
      <c r="A267" s="140" t="s">
        <v>570</v>
      </c>
      <c r="B267" s="141" t="s">
        <v>571</v>
      </c>
      <c r="C267" s="283">
        <v>106</v>
      </c>
      <c r="D267" s="288">
        <v>100</v>
      </c>
      <c r="E267" s="283">
        <v>107</v>
      </c>
      <c r="F267" s="288">
        <v>102</v>
      </c>
      <c r="G267" s="299">
        <v>107</v>
      </c>
      <c r="H267" s="305">
        <v>105</v>
      </c>
      <c r="I267" s="288">
        <v>100</v>
      </c>
      <c r="J267" s="299">
        <v>105</v>
      </c>
      <c r="K267" s="294">
        <v>101</v>
      </c>
      <c r="L267" s="283">
        <v>106</v>
      </c>
      <c r="M267" s="312">
        <v>107</v>
      </c>
      <c r="N267" s="294">
        <v>101</v>
      </c>
      <c r="O267" s="283">
        <v>107</v>
      </c>
      <c r="P267" s="288">
        <v>102</v>
      </c>
      <c r="Q267" s="165">
        <v>107</v>
      </c>
    </row>
    <row r="268" spans="1:17" x14ac:dyDescent="0.2">
      <c r="A268" s="140" t="s">
        <v>572</v>
      </c>
      <c r="B268" s="141" t="s">
        <v>573</v>
      </c>
      <c r="C268" s="283">
        <v>104</v>
      </c>
      <c r="D268" s="288">
        <v>99</v>
      </c>
      <c r="E268" s="283">
        <v>104</v>
      </c>
      <c r="F268" s="288">
        <v>101</v>
      </c>
      <c r="G268" s="299">
        <v>105</v>
      </c>
      <c r="H268" s="305">
        <v>104</v>
      </c>
      <c r="I268" s="288">
        <v>100</v>
      </c>
      <c r="J268" s="299">
        <v>104</v>
      </c>
      <c r="K268" s="294">
        <v>100</v>
      </c>
      <c r="L268" s="283">
        <v>105</v>
      </c>
      <c r="M268" s="312">
        <v>105</v>
      </c>
      <c r="N268" s="294">
        <v>101</v>
      </c>
      <c r="O268" s="283">
        <v>105</v>
      </c>
      <c r="P268" s="288">
        <v>102</v>
      </c>
      <c r="Q268" s="165">
        <v>106</v>
      </c>
    </row>
    <row r="269" spans="1:17" x14ac:dyDescent="0.2">
      <c r="A269" s="140" t="s">
        <v>574</v>
      </c>
      <c r="B269" s="141" t="s">
        <v>575</v>
      </c>
      <c r="C269" s="283">
        <v>105</v>
      </c>
      <c r="D269" s="288">
        <v>100</v>
      </c>
      <c r="E269" s="283">
        <v>105</v>
      </c>
      <c r="F269" s="288">
        <v>101</v>
      </c>
      <c r="G269" s="299">
        <v>105</v>
      </c>
      <c r="H269" s="305">
        <v>104</v>
      </c>
      <c r="I269" s="288">
        <v>98</v>
      </c>
      <c r="J269" s="299">
        <v>104</v>
      </c>
      <c r="K269" s="294">
        <v>100</v>
      </c>
      <c r="L269" s="283">
        <v>104</v>
      </c>
      <c r="M269" s="312">
        <v>105</v>
      </c>
      <c r="N269" s="294">
        <v>101</v>
      </c>
      <c r="O269" s="283">
        <v>105</v>
      </c>
      <c r="P269" s="288">
        <v>102</v>
      </c>
      <c r="Q269" s="165">
        <v>106</v>
      </c>
    </row>
    <row r="270" spans="1:17" x14ac:dyDescent="0.2">
      <c r="A270" s="140" t="s">
        <v>576</v>
      </c>
      <c r="B270" s="141" t="s">
        <v>577</v>
      </c>
      <c r="C270" s="283">
        <v>103</v>
      </c>
      <c r="D270" s="288">
        <v>99</v>
      </c>
      <c r="E270" s="283">
        <v>103</v>
      </c>
      <c r="F270" s="288">
        <v>100</v>
      </c>
      <c r="G270" s="299">
        <v>104</v>
      </c>
      <c r="H270" s="305">
        <v>103</v>
      </c>
      <c r="I270" s="288">
        <v>100</v>
      </c>
      <c r="J270" s="299">
        <v>103</v>
      </c>
      <c r="K270" s="294">
        <v>100</v>
      </c>
      <c r="L270" s="283">
        <v>104</v>
      </c>
      <c r="M270" s="312">
        <v>104</v>
      </c>
      <c r="N270" s="294">
        <v>100</v>
      </c>
      <c r="O270" s="283">
        <v>105</v>
      </c>
      <c r="P270" s="288">
        <v>102</v>
      </c>
      <c r="Q270" s="165">
        <v>105</v>
      </c>
    </row>
    <row r="271" spans="1:17" x14ac:dyDescent="0.2">
      <c r="A271" s="140" t="s">
        <v>578</v>
      </c>
      <c r="B271" s="141" t="s">
        <v>579</v>
      </c>
      <c r="C271" s="283">
        <v>102</v>
      </c>
      <c r="D271" s="288">
        <v>99</v>
      </c>
      <c r="E271" s="283">
        <v>103</v>
      </c>
      <c r="F271" s="288">
        <v>100</v>
      </c>
      <c r="G271" s="299">
        <v>103</v>
      </c>
      <c r="H271" s="305">
        <v>104</v>
      </c>
      <c r="I271" s="288">
        <v>101</v>
      </c>
      <c r="J271" s="299">
        <v>104</v>
      </c>
      <c r="K271" s="294">
        <v>102</v>
      </c>
      <c r="L271" s="283">
        <v>105</v>
      </c>
      <c r="M271" s="312">
        <v>105</v>
      </c>
      <c r="N271" s="294">
        <v>101</v>
      </c>
      <c r="O271" s="283">
        <v>105</v>
      </c>
      <c r="P271" s="288">
        <v>102</v>
      </c>
      <c r="Q271" s="165">
        <v>106</v>
      </c>
    </row>
    <row r="272" spans="1:17" x14ac:dyDescent="0.2">
      <c r="A272" s="140" t="s">
        <v>580</v>
      </c>
      <c r="B272" s="141" t="s">
        <v>581</v>
      </c>
      <c r="C272" s="283">
        <v>102</v>
      </c>
      <c r="D272" s="288">
        <v>98</v>
      </c>
      <c r="E272" s="283">
        <v>103</v>
      </c>
      <c r="F272" s="288">
        <v>99</v>
      </c>
      <c r="G272" s="299">
        <v>104</v>
      </c>
      <c r="H272" s="305">
        <v>103</v>
      </c>
      <c r="I272" s="288">
        <v>99</v>
      </c>
      <c r="J272" s="299">
        <v>104</v>
      </c>
      <c r="K272" s="294">
        <v>100</v>
      </c>
      <c r="L272" s="283">
        <v>104</v>
      </c>
      <c r="M272" s="312">
        <v>104</v>
      </c>
      <c r="N272" s="294">
        <v>101</v>
      </c>
      <c r="O272" s="283">
        <v>104</v>
      </c>
      <c r="P272" s="288">
        <v>101</v>
      </c>
      <c r="Q272" s="165">
        <v>105</v>
      </c>
    </row>
    <row r="273" spans="1:17" x14ac:dyDescent="0.2">
      <c r="A273" s="140" t="s">
        <v>582</v>
      </c>
      <c r="B273" s="141" t="s">
        <v>583</v>
      </c>
      <c r="C273" s="283">
        <v>102</v>
      </c>
      <c r="D273" s="288">
        <v>100</v>
      </c>
      <c r="E273" s="283">
        <v>102</v>
      </c>
      <c r="F273" s="288">
        <v>100</v>
      </c>
      <c r="G273" s="299">
        <v>103</v>
      </c>
      <c r="H273" s="305">
        <v>103</v>
      </c>
      <c r="I273" s="288">
        <v>101</v>
      </c>
      <c r="J273" s="299">
        <v>104</v>
      </c>
      <c r="K273" s="294">
        <v>102</v>
      </c>
      <c r="L273" s="283">
        <v>105</v>
      </c>
      <c r="M273" s="312">
        <v>104</v>
      </c>
      <c r="N273" s="294">
        <v>102</v>
      </c>
      <c r="O273" s="283">
        <v>105</v>
      </c>
      <c r="P273" s="288">
        <v>103</v>
      </c>
      <c r="Q273" s="165">
        <v>106</v>
      </c>
    </row>
    <row r="274" spans="1:17" x14ac:dyDescent="0.2">
      <c r="A274" s="140" t="s">
        <v>586</v>
      </c>
      <c r="B274" s="141" t="s">
        <v>587</v>
      </c>
      <c r="C274" s="283">
        <v>102</v>
      </c>
      <c r="D274" s="288">
        <v>100</v>
      </c>
      <c r="E274" s="283">
        <v>102</v>
      </c>
      <c r="F274" s="288">
        <v>100</v>
      </c>
      <c r="G274" s="299">
        <v>103</v>
      </c>
      <c r="H274" s="305">
        <v>103</v>
      </c>
      <c r="I274" s="288">
        <v>101</v>
      </c>
      <c r="J274" s="299">
        <v>104</v>
      </c>
      <c r="K274" s="294">
        <v>102</v>
      </c>
      <c r="L274" s="283">
        <v>104</v>
      </c>
      <c r="M274" s="312">
        <v>104</v>
      </c>
      <c r="N274" s="294">
        <v>102</v>
      </c>
      <c r="O274" s="283">
        <v>105</v>
      </c>
      <c r="P274" s="288">
        <v>103</v>
      </c>
      <c r="Q274" s="165">
        <v>105</v>
      </c>
    </row>
    <row r="275" spans="1:17" x14ac:dyDescent="0.2">
      <c r="A275" s="140" t="s">
        <v>588</v>
      </c>
      <c r="B275" s="141" t="s">
        <v>589</v>
      </c>
      <c r="C275" s="283">
        <v>102</v>
      </c>
      <c r="D275" s="288">
        <v>100</v>
      </c>
      <c r="E275" s="283">
        <v>103</v>
      </c>
      <c r="F275" s="288">
        <v>100</v>
      </c>
      <c r="G275" s="299">
        <v>104</v>
      </c>
      <c r="H275" s="305">
        <v>103</v>
      </c>
      <c r="I275" s="288">
        <v>101</v>
      </c>
      <c r="J275" s="299">
        <v>104</v>
      </c>
      <c r="K275" s="294">
        <v>102</v>
      </c>
      <c r="L275" s="283">
        <v>105</v>
      </c>
      <c r="M275" s="312">
        <v>104</v>
      </c>
      <c r="N275" s="294">
        <v>102</v>
      </c>
      <c r="O275" s="283">
        <v>105</v>
      </c>
      <c r="P275" s="288">
        <v>102</v>
      </c>
      <c r="Q275" s="165">
        <v>106</v>
      </c>
    </row>
    <row r="276" spans="1:17" x14ac:dyDescent="0.2">
      <c r="A276" s="140" t="s">
        <v>590</v>
      </c>
      <c r="B276" s="141" t="s">
        <v>591</v>
      </c>
      <c r="C276" s="283">
        <v>103</v>
      </c>
      <c r="D276" s="288">
        <v>99</v>
      </c>
      <c r="E276" s="283">
        <v>104</v>
      </c>
      <c r="F276" s="288">
        <v>100</v>
      </c>
      <c r="G276" s="299">
        <v>105</v>
      </c>
      <c r="H276" s="305">
        <v>104</v>
      </c>
      <c r="I276" s="288">
        <v>101</v>
      </c>
      <c r="J276" s="299">
        <v>104</v>
      </c>
      <c r="K276" s="294">
        <v>101</v>
      </c>
      <c r="L276" s="283">
        <v>105</v>
      </c>
      <c r="M276" s="312">
        <v>105</v>
      </c>
      <c r="N276" s="294">
        <v>101</v>
      </c>
      <c r="O276" s="283">
        <v>105</v>
      </c>
      <c r="P276" s="288">
        <v>102</v>
      </c>
      <c r="Q276" s="165">
        <v>106</v>
      </c>
    </row>
    <row r="277" spans="1:17" x14ac:dyDescent="0.2">
      <c r="A277" s="140" t="s">
        <v>592</v>
      </c>
      <c r="B277" s="141" t="s">
        <v>593</v>
      </c>
      <c r="C277" s="283">
        <v>102</v>
      </c>
      <c r="D277" s="288">
        <v>100</v>
      </c>
      <c r="E277" s="283">
        <v>103</v>
      </c>
      <c r="F277" s="288">
        <v>100</v>
      </c>
      <c r="G277" s="299">
        <v>103</v>
      </c>
      <c r="H277" s="305">
        <v>103</v>
      </c>
      <c r="I277" s="288">
        <v>100</v>
      </c>
      <c r="J277" s="299">
        <v>104</v>
      </c>
      <c r="K277" s="294">
        <v>101</v>
      </c>
      <c r="L277" s="283">
        <v>104</v>
      </c>
      <c r="M277" s="312">
        <v>104</v>
      </c>
      <c r="N277" s="294">
        <v>101</v>
      </c>
      <c r="O277" s="283">
        <v>105</v>
      </c>
      <c r="P277" s="288">
        <v>102</v>
      </c>
      <c r="Q277" s="165">
        <v>105</v>
      </c>
    </row>
    <row r="278" spans="1:17" x14ac:dyDescent="0.2">
      <c r="A278" s="140" t="s">
        <v>594</v>
      </c>
      <c r="B278" s="141" t="s">
        <v>595</v>
      </c>
      <c r="C278" s="283">
        <v>105</v>
      </c>
      <c r="D278" s="288">
        <v>100</v>
      </c>
      <c r="E278" s="283">
        <v>105</v>
      </c>
      <c r="F278" s="288">
        <v>101</v>
      </c>
      <c r="G278" s="299">
        <v>106</v>
      </c>
      <c r="H278" s="305">
        <v>105</v>
      </c>
      <c r="I278" s="288">
        <v>101</v>
      </c>
      <c r="J278" s="299">
        <v>106</v>
      </c>
      <c r="K278" s="294">
        <v>101</v>
      </c>
      <c r="L278" s="283">
        <v>106</v>
      </c>
      <c r="M278" s="312">
        <v>106</v>
      </c>
      <c r="N278" s="294">
        <v>102</v>
      </c>
      <c r="O278" s="283">
        <v>107</v>
      </c>
      <c r="P278" s="288">
        <v>103</v>
      </c>
      <c r="Q278" s="165">
        <v>108</v>
      </c>
    </row>
    <row r="279" spans="1:17" x14ac:dyDescent="0.2">
      <c r="A279" s="140" t="s">
        <v>596</v>
      </c>
      <c r="B279" s="141" t="s">
        <v>597</v>
      </c>
      <c r="C279" s="283">
        <v>103</v>
      </c>
      <c r="D279" s="288">
        <v>99</v>
      </c>
      <c r="E279" s="283">
        <v>103</v>
      </c>
      <c r="F279" s="288">
        <v>100</v>
      </c>
      <c r="G279" s="299">
        <v>104</v>
      </c>
      <c r="H279" s="305">
        <v>103</v>
      </c>
      <c r="I279" s="288">
        <v>101</v>
      </c>
      <c r="J279" s="299">
        <v>104</v>
      </c>
      <c r="K279" s="294">
        <v>101</v>
      </c>
      <c r="L279" s="283">
        <v>104</v>
      </c>
      <c r="M279" s="312">
        <v>104</v>
      </c>
      <c r="N279" s="294">
        <v>101</v>
      </c>
      <c r="O279" s="283">
        <v>105</v>
      </c>
      <c r="P279" s="288">
        <v>102</v>
      </c>
      <c r="Q279" s="165">
        <v>105</v>
      </c>
    </row>
    <row r="280" spans="1:17" x14ac:dyDescent="0.2">
      <c r="A280" s="140" t="s">
        <v>598</v>
      </c>
      <c r="B280" s="141" t="s">
        <v>599</v>
      </c>
      <c r="C280" s="283">
        <v>101</v>
      </c>
      <c r="D280" s="288">
        <v>99</v>
      </c>
      <c r="E280" s="283">
        <v>102</v>
      </c>
      <c r="F280" s="288">
        <v>99</v>
      </c>
      <c r="G280" s="299">
        <v>103</v>
      </c>
      <c r="H280" s="305">
        <v>102</v>
      </c>
      <c r="I280" s="288">
        <v>101</v>
      </c>
      <c r="J280" s="299">
        <v>103</v>
      </c>
      <c r="K280" s="294">
        <v>101</v>
      </c>
      <c r="L280" s="283">
        <v>104</v>
      </c>
      <c r="M280" s="312">
        <v>103</v>
      </c>
      <c r="N280" s="294">
        <v>101</v>
      </c>
      <c r="O280" s="283">
        <v>104</v>
      </c>
      <c r="P280" s="288">
        <v>102</v>
      </c>
      <c r="Q280" s="165">
        <v>105</v>
      </c>
    </row>
    <row r="281" spans="1:17" x14ac:dyDescent="0.2">
      <c r="A281" s="140" t="s">
        <v>600</v>
      </c>
      <c r="B281" s="141" t="s">
        <v>601</v>
      </c>
      <c r="C281" s="283">
        <v>102</v>
      </c>
      <c r="D281" s="288">
        <v>99</v>
      </c>
      <c r="E281" s="283">
        <v>102</v>
      </c>
      <c r="F281" s="288">
        <v>100</v>
      </c>
      <c r="G281" s="299">
        <v>103</v>
      </c>
      <c r="H281" s="305">
        <v>102</v>
      </c>
      <c r="I281" s="288">
        <v>100</v>
      </c>
      <c r="J281" s="299">
        <v>103</v>
      </c>
      <c r="K281" s="294">
        <v>100</v>
      </c>
      <c r="L281" s="283">
        <v>104</v>
      </c>
      <c r="M281" s="312">
        <v>103</v>
      </c>
      <c r="N281" s="294">
        <v>100</v>
      </c>
      <c r="O281" s="283">
        <v>104</v>
      </c>
      <c r="P281" s="288">
        <v>101</v>
      </c>
      <c r="Q281" s="165">
        <v>105</v>
      </c>
    </row>
    <row r="282" spans="1:17" x14ac:dyDescent="0.2">
      <c r="A282" s="140" t="s">
        <v>602</v>
      </c>
      <c r="B282" s="141" t="s">
        <v>603</v>
      </c>
      <c r="C282" s="283">
        <v>102</v>
      </c>
      <c r="D282" s="288">
        <v>99</v>
      </c>
      <c r="E282" s="283">
        <v>103</v>
      </c>
      <c r="F282" s="288">
        <v>100</v>
      </c>
      <c r="G282" s="299">
        <v>104</v>
      </c>
      <c r="H282" s="305">
        <v>103</v>
      </c>
      <c r="I282" s="288">
        <v>100</v>
      </c>
      <c r="J282" s="299">
        <v>103</v>
      </c>
      <c r="K282" s="294">
        <v>101</v>
      </c>
      <c r="L282" s="283">
        <v>104</v>
      </c>
      <c r="M282" s="312">
        <v>104</v>
      </c>
      <c r="N282" s="294">
        <v>101</v>
      </c>
      <c r="O282" s="283">
        <v>105</v>
      </c>
      <c r="P282" s="288">
        <v>102</v>
      </c>
      <c r="Q282" s="165">
        <v>105</v>
      </c>
    </row>
    <row r="283" spans="1:17" x14ac:dyDescent="0.2">
      <c r="A283" s="140" t="s">
        <v>604</v>
      </c>
      <c r="B283" s="141" t="s">
        <v>605</v>
      </c>
      <c r="C283" s="283">
        <v>103</v>
      </c>
      <c r="D283" s="288">
        <v>101</v>
      </c>
      <c r="E283" s="283">
        <v>104</v>
      </c>
      <c r="F283" s="288">
        <v>101</v>
      </c>
      <c r="G283" s="299">
        <v>104</v>
      </c>
      <c r="H283" s="305">
        <v>104</v>
      </c>
      <c r="I283" s="288">
        <v>101</v>
      </c>
      <c r="J283" s="299">
        <v>104</v>
      </c>
      <c r="K283" s="294">
        <v>102</v>
      </c>
      <c r="L283" s="283">
        <v>105</v>
      </c>
      <c r="M283" s="312">
        <v>105</v>
      </c>
      <c r="N283" s="294">
        <v>102</v>
      </c>
      <c r="O283" s="283">
        <v>105</v>
      </c>
      <c r="P283" s="288">
        <v>102</v>
      </c>
      <c r="Q283" s="165">
        <v>106</v>
      </c>
    </row>
    <row r="284" spans="1:17" x14ac:dyDescent="0.2">
      <c r="A284" s="140" t="s">
        <v>606</v>
      </c>
      <c r="B284" s="141" t="s">
        <v>607</v>
      </c>
      <c r="C284" s="283">
        <v>102</v>
      </c>
      <c r="D284" s="288">
        <v>98</v>
      </c>
      <c r="E284" s="283">
        <v>103</v>
      </c>
      <c r="F284" s="288">
        <v>99</v>
      </c>
      <c r="G284" s="299">
        <v>104</v>
      </c>
      <c r="H284" s="305">
        <v>102</v>
      </c>
      <c r="I284" s="288">
        <v>99</v>
      </c>
      <c r="J284" s="299">
        <v>103</v>
      </c>
      <c r="K284" s="294">
        <v>100</v>
      </c>
      <c r="L284" s="283">
        <v>103</v>
      </c>
      <c r="M284" s="312">
        <v>103</v>
      </c>
      <c r="N284" s="294">
        <v>100</v>
      </c>
      <c r="O284" s="283">
        <v>104</v>
      </c>
      <c r="P284" s="288">
        <v>101</v>
      </c>
      <c r="Q284" s="165">
        <v>105</v>
      </c>
    </row>
    <row r="285" spans="1:17" x14ac:dyDescent="0.2">
      <c r="A285" s="140" t="s">
        <v>608</v>
      </c>
      <c r="B285" s="141" t="s">
        <v>609</v>
      </c>
      <c r="C285" s="283">
        <v>101</v>
      </c>
      <c r="D285" s="288">
        <v>99</v>
      </c>
      <c r="E285" s="283">
        <v>102</v>
      </c>
      <c r="F285" s="288">
        <v>99</v>
      </c>
      <c r="G285" s="299">
        <v>102</v>
      </c>
      <c r="H285" s="305">
        <v>103</v>
      </c>
      <c r="I285" s="288">
        <v>100</v>
      </c>
      <c r="J285" s="299">
        <v>104</v>
      </c>
      <c r="K285" s="294">
        <v>101</v>
      </c>
      <c r="L285" s="283">
        <v>104</v>
      </c>
      <c r="M285" s="312">
        <v>104</v>
      </c>
      <c r="N285" s="294">
        <v>101</v>
      </c>
      <c r="O285" s="283">
        <v>104</v>
      </c>
      <c r="P285" s="288">
        <v>102</v>
      </c>
      <c r="Q285" s="165">
        <v>105</v>
      </c>
    </row>
    <row r="286" spans="1:17" x14ac:dyDescent="0.2">
      <c r="A286" s="140" t="s">
        <v>612</v>
      </c>
      <c r="B286" s="141" t="s">
        <v>613</v>
      </c>
      <c r="C286" s="283">
        <v>102</v>
      </c>
      <c r="D286" s="288">
        <v>99</v>
      </c>
      <c r="E286" s="283">
        <v>103</v>
      </c>
      <c r="F286" s="288">
        <v>99</v>
      </c>
      <c r="G286" s="299">
        <v>103</v>
      </c>
      <c r="H286" s="305">
        <v>103</v>
      </c>
      <c r="I286" s="288">
        <v>100</v>
      </c>
      <c r="J286" s="299">
        <v>104</v>
      </c>
      <c r="K286" s="294">
        <v>101</v>
      </c>
      <c r="L286" s="283">
        <v>104</v>
      </c>
      <c r="M286" s="312">
        <v>104</v>
      </c>
      <c r="N286" s="294">
        <v>100</v>
      </c>
      <c r="O286" s="283">
        <v>104</v>
      </c>
      <c r="P286" s="288">
        <v>101</v>
      </c>
      <c r="Q286" s="165">
        <v>105</v>
      </c>
    </row>
    <row r="287" spans="1:17" x14ac:dyDescent="0.2">
      <c r="A287" s="140" t="s">
        <v>614</v>
      </c>
      <c r="B287" s="141" t="s">
        <v>615</v>
      </c>
      <c r="C287" s="283">
        <v>102</v>
      </c>
      <c r="D287" s="288">
        <v>98</v>
      </c>
      <c r="E287" s="283">
        <v>103</v>
      </c>
      <c r="F287" s="288">
        <v>99</v>
      </c>
      <c r="G287" s="299">
        <v>104</v>
      </c>
      <c r="H287" s="305">
        <v>103</v>
      </c>
      <c r="I287" s="288">
        <v>100</v>
      </c>
      <c r="J287" s="299">
        <v>104</v>
      </c>
      <c r="K287" s="294">
        <v>100</v>
      </c>
      <c r="L287" s="283">
        <v>104</v>
      </c>
      <c r="M287" s="312">
        <v>104</v>
      </c>
      <c r="N287" s="294">
        <v>100</v>
      </c>
      <c r="O287" s="283">
        <v>104</v>
      </c>
      <c r="P287" s="288">
        <v>101</v>
      </c>
      <c r="Q287" s="165">
        <v>105</v>
      </c>
    </row>
    <row r="288" spans="1:17" x14ac:dyDescent="0.2">
      <c r="A288" s="140" t="s">
        <v>616</v>
      </c>
      <c r="B288" s="141" t="s">
        <v>617</v>
      </c>
      <c r="C288" s="283">
        <v>103</v>
      </c>
      <c r="D288" s="288">
        <v>100</v>
      </c>
      <c r="E288" s="283">
        <v>104</v>
      </c>
      <c r="F288" s="288">
        <v>100</v>
      </c>
      <c r="G288" s="299">
        <v>105</v>
      </c>
      <c r="H288" s="305">
        <v>104</v>
      </c>
      <c r="I288" s="288">
        <v>101</v>
      </c>
      <c r="J288" s="299">
        <v>104</v>
      </c>
      <c r="K288" s="294">
        <v>101</v>
      </c>
      <c r="L288" s="283">
        <v>105</v>
      </c>
      <c r="M288" s="312">
        <v>104</v>
      </c>
      <c r="N288" s="294">
        <v>101</v>
      </c>
      <c r="O288" s="283">
        <v>105</v>
      </c>
      <c r="P288" s="288">
        <v>102</v>
      </c>
      <c r="Q288" s="165">
        <v>106</v>
      </c>
    </row>
    <row r="289" spans="1:17" x14ac:dyDescent="0.2">
      <c r="A289" s="140" t="s">
        <v>618</v>
      </c>
      <c r="B289" s="141" t="s">
        <v>619</v>
      </c>
      <c r="C289" s="283">
        <v>103</v>
      </c>
      <c r="D289" s="288">
        <v>99</v>
      </c>
      <c r="E289" s="283">
        <v>104</v>
      </c>
      <c r="F289" s="288">
        <v>100</v>
      </c>
      <c r="G289" s="299">
        <v>104</v>
      </c>
      <c r="H289" s="305">
        <v>103</v>
      </c>
      <c r="I289" s="288">
        <v>100</v>
      </c>
      <c r="J289" s="299">
        <v>104</v>
      </c>
      <c r="K289" s="294">
        <v>101</v>
      </c>
      <c r="L289" s="283">
        <v>104</v>
      </c>
      <c r="M289" s="312">
        <v>104</v>
      </c>
      <c r="N289" s="294">
        <v>100</v>
      </c>
      <c r="O289" s="283">
        <v>104</v>
      </c>
      <c r="P289" s="288">
        <v>101</v>
      </c>
      <c r="Q289" s="165">
        <v>105</v>
      </c>
    </row>
    <row r="290" spans="1:17" x14ac:dyDescent="0.2">
      <c r="A290" s="140" t="s">
        <v>620</v>
      </c>
      <c r="B290" s="141" t="s">
        <v>621</v>
      </c>
      <c r="C290" s="283">
        <v>103</v>
      </c>
      <c r="D290" s="288">
        <v>100</v>
      </c>
      <c r="E290" s="283">
        <v>104</v>
      </c>
      <c r="F290" s="288">
        <v>101</v>
      </c>
      <c r="G290" s="299">
        <v>104</v>
      </c>
      <c r="H290" s="305">
        <v>103</v>
      </c>
      <c r="I290" s="288">
        <v>101</v>
      </c>
      <c r="J290" s="299">
        <v>104</v>
      </c>
      <c r="K290" s="294">
        <v>102</v>
      </c>
      <c r="L290" s="283">
        <v>105</v>
      </c>
      <c r="M290" s="312">
        <v>104</v>
      </c>
      <c r="N290" s="294">
        <v>101</v>
      </c>
      <c r="O290" s="283">
        <v>105</v>
      </c>
      <c r="P290" s="288">
        <v>102</v>
      </c>
      <c r="Q290" s="165">
        <v>105</v>
      </c>
    </row>
    <row r="291" spans="1:17" x14ac:dyDescent="0.2">
      <c r="A291" s="140" t="s">
        <v>622</v>
      </c>
      <c r="B291" s="141" t="s">
        <v>623</v>
      </c>
      <c r="C291" s="283">
        <v>103</v>
      </c>
      <c r="D291" s="288">
        <v>100</v>
      </c>
      <c r="E291" s="283">
        <v>104</v>
      </c>
      <c r="F291" s="288">
        <v>101</v>
      </c>
      <c r="G291" s="299">
        <v>105</v>
      </c>
      <c r="H291" s="305">
        <v>104</v>
      </c>
      <c r="I291" s="288">
        <v>101</v>
      </c>
      <c r="J291" s="299">
        <v>105</v>
      </c>
      <c r="K291" s="294">
        <v>102</v>
      </c>
      <c r="L291" s="283">
        <v>105</v>
      </c>
      <c r="M291" s="312">
        <v>104</v>
      </c>
      <c r="N291" s="294">
        <v>101</v>
      </c>
      <c r="O291" s="283">
        <v>105</v>
      </c>
      <c r="P291" s="288">
        <v>102</v>
      </c>
      <c r="Q291" s="165">
        <v>106</v>
      </c>
    </row>
    <row r="292" spans="1:17" x14ac:dyDescent="0.2">
      <c r="A292" s="140" t="s">
        <v>624</v>
      </c>
      <c r="B292" s="141" t="s">
        <v>625</v>
      </c>
      <c r="C292" s="283">
        <v>101</v>
      </c>
      <c r="D292" s="288">
        <v>99</v>
      </c>
      <c r="E292" s="283">
        <v>102</v>
      </c>
      <c r="F292" s="288">
        <v>99</v>
      </c>
      <c r="G292" s="299">
        <v>103</v>
      </c>
      <c r="H292" s="305">
        <v>102</v>
      </c>
      <c r="I292" s="288">
        <v>100</v>
      </c>
      <c r="J292" s="299">
        <v>103</v>
      </c>
      <c r="K292" s="294">
        <v>101</v>
      </c>
      <c r="L292" s="283">
        <v>104</v>
      </c>
      <c r="M292" s="312">
        <v>104</v>
      </c>
      <c r="N292" s="294">
        <v>102</v>
      </c>
      <c r="O292" s="283">
        <v>105</v>
      </c>
      <c r="P292" s="288">
        <v>102</v>
      </c>
      <c r="Q292" s="165">
        <v>105</v>
      </c>
    </row>
    <row r="293" spans="1:17" x14ac:dyDescent="0.2">
      <c r="A293" s="140" t="s">
        <v>626</v>
      </c>
      <c r="B293" s="141" t="s">
        <v>627</v>
      </c>
      <c r="C293" s="283">
        <v>101</v>
      </c>
      <c r="D293" s="288">
        <v>99</v>
      </c>
      <c r="E293" s="283">
        <v>102</v>
      </c>
      <c r="F293" s="288">
        <v>99</v>
      </c>
      <c r="G293" s="299">
        <v>103</v>
      </c>
      <c r="H293" s="305">
        <v>102</v>
      </c>
      <c r="I293" s="288">
        <v>100</v>
      </c>
      <c r="J293" s="299">
        <v>103</v>
      </c>
      <c r="K293" s="294">
        <v>100</v>
      </c>
      <c r="L293" s="283">
        <v>103</v>
      </c>
      <c r="M293" s="312">
        <v>104</v>
      </c>
      <c r="N293" s="294">
        <v>102</v>
      </c>
      <c r="O293" s="283">
        <v>105</v>
      </c>
      <c r="P293" s="288">
        <v>102</v>
      </c>
      <c r="Q293" s="165">
        <v>105</v>
      </c>
    </row>
    <row r="294" spans="1:17" x14ac:dyDescent="0.2">
      <c r="A294" s="140" t="s">
        <v>628</v>
      </c>
      <c r="B294" s="141" t="s">
        <v>629</v>
      </c>
      <c r="C294" s="283">
        <v>101</v>
      </c>
      <c r="D294" s="288">
        <v>98</v>
      </c>
      <c r="E294" s="283">
        <v>102</v>
      </c>
      <c r="F294" s="288">
        <v>99</v>
      </c>
      <c r="G294" s="299">
        <v>103</v>
      </c>
      <c r="H294" s="305">
        <v>102</v>
      </c>
      <c r="I294" s="288">
        <v>100</v>
      </c>
      <c r="J294" s="299">
        <v>103</v>
      </c>
      <c r="K294" s="294">
        <v>100</v>
      </c>
      <c r="L294" s="283">
        <v>103</v>
      </c>
      <c r="M294" s="312">
        <v>103</v>
      </c>
      <c r="N294" s="294">
        <v>100</v>
      </c>
      <c r="O294" s="283">
        <v>104</v>
      </c>
      <c r="P294" s="288">
        <v>101</v>
      </c>
      <c r="Q294" s="165">
        <v>104</v>
      </c>
    </row>
    <row r="295" spans="1:17" x14ac:dyDescent="0.2">
      <c r="A295" s="140" t="s">
        <v>630</v>
      </c>
      <c r="B295" s="141" t="s">
        <v>631</v>
      </c>
      <c r="C295" s="283">
        <v>101</v>
      </c>
      <c r="D295" s="288">
        <v>99</v>
      </c>
      <c r="E295" s="283">
        <v>102</v>
      </c>
      <c r="F295" s="288">
        <v>99</v>
      </c>
      <c r="G295" s="299">
        <v>103</v>
      </c>
      <c r="H295" s="305">
        <v>103</v>
      </c>
      <c r="I295" s="288">
        <v>101</v>
      </c>
      <c r="J295" s="299">
        <v>104</v>
      </c>
      <c r="K295" s="294">
        <v>101</v>
      </c>
      <c r="L295" s="283">
        <v>104</v>
      </c>
      <c r="M295" s="312">
        <v>104</v>
      </c>
      <c r="N295" s="294">
        <v>102</v>
      </c>
      <c r="O295" s="283">
        <v>105</v>
      </c>
      <c r="P295" s="288">
        <v>102</v>
      </c>
      <c r="Q295" s="165">
        <v>106</v>
      </c>
    </row>
    <row r="296" spans="1:17" x14ac:dyDescent="0.2">
      <c r="A296" s="140" t="s">
        <v>632</v>
      </c>
      <c r="B296" s="141" t="s">
        <v>633</v>
      </c>
      <c r="C296" s="283">
        <v>103</v>
      </c>
      <c r="D296" s="288">
        <v>99</v>
      </c>
      <c r="E296" s="283">
        <v>104</v>
      </c>
      <c r="F296" s="288">
        <v>100</v>
      </c>
      <c r="G296" s="299">
        <v>105</v>
      </c>
      <c r="H296" s="305">
        <v>103</v>
      </c>
      <c r="I296" s="288">
        <v>100</v>
      </c>
      <c r="J296" s="299">
        <v>104</v>
      </c>
      <c r="K296" s="294">
        <v>101</v>
      </c>
      <c r="L296" s="283">
        <v>104</v>
      </c>
      <c r="M296" s="312">
        <v>105</v>
      </c>
      <c r="N296" s="294">
        <v>102</v>
      </c>
      <c r="O296" s="283">
        <v>105</v>
      </c>
      <c r="P296" s="288">
        <v>102</v>
      </c>
      <c r="Q296" s="165">
        <v>106</v>
      </c>
    </row>
    <row r="297" spans="1:17" x14ac:dyDescent="0.2">
      <c r="A297" s="140" t="s">
        <v>634</v>
      </c>
      <c r="B297" s="141" t="s">
        <v>635</v>
      </c>
      <c r="C297" s="283">
        <v>101</v>
      </c>
      <c r="D297" s="288">
        <v>98</v>
      </c>
      <c r="E297" s="283">
        <v>102</v>
      </c>
      <c r="F297" s="288">
        <v>99</v>
      </c>
      <c r="G297" s="299">
        <v>103</v>
      </c>
      <c r="H297" s="305">
        <v>102</v>
      </c>
      <c r="I297" s="288">
        <v>100</v>
      </c>
      <c r="J297" s="299">
        <v>103</v>
      </c>
      <c r="K297" s="294">
        <v>100</v>
      </c>
      <c r="L297" s="283">
        <v>104</v>
      </c>
      <c r="M297" s="312">
        <v>103</v>
      </c>
      <c r="N297" s="294">
        <v>100</v>
      </c>
      <c r="O297" s="283">
        <v>104</v>
      </c>
      <c r="P297" s="288">
        <v>101</v>
      </c>
      <c r="Q297" s="165">
        <v>105</v>
      </c>
    </row>
    <row r="298" spans="1:17" x14ac:dyDescent="0.2">
      <c r="A298" s="140" t="s">
        <v>636</v>
      </c>
      <c r="B298" s="141" t="s">
        <v>637</v>
      </c>
      <c r="C298" s="283">
        <v>102</v>
      </c>
      <c r="D298" s="288">
        <v>99</v>
      </c>
      <c r="E298" s="283">
        <v>103</v>
      </c>
      <c r="F298" s="288">
        <v>100</v>
      </c>
      <c r="G298" s="299">
        <v>103</v>
      </c>
      <c r="H298" s="305">
        <v>103</v>
      </c>
      <c r="I298" s="288">
        <v>100</v>
      </c>
      <c r="J298" s="299">
        <v>103</v>
      </c>
      <c r="K298" s="294">
        <v>101</v>
      </c>
      <c r="L298" s="283">
        <v>104</v>
      </c>
      <c r="M298" s="312">
        <v>104</v>
      </c>
      <c r="N298" s="294">
        <v>101</v>
      </c>
      <c r="O298" s="283">
        <v>105</v>
      </c>
      <c r="P298" s="288">
        <v>102</v>
      </c>
      <c r="Q298" s="165">
        <v>105</v>
      </c>
    </row>
    <row r="299" spans="1:17" x14ac:dyDescent="0.2">
      <c r="A299" s="140" t="s">
        <v>640</v>
      </c>
      <c r="B299" s="141" t="s">
        <v>641</v>
      </c>
      <c r="C299" s="283">
        <v>103</v>
      </c>
      <c r="D299" s="288">
        <v>99</v>
      </c>
      <c r="E299" s="283">
        <v>103</v>
      </c>
      <c r="F299" s="288">
        <v>100</v>
      </c>
      <c r="G299" s="299">
        <v>104</v>
      </c>
      <c r="H299" s="305">
        <v>103</v>
      </c>
      <c r="I299" s="288">
        <v>100</v>
      </c>
      <c r="J299" s="299">
        <v>103</v>
      </c>
      <c r="K299" s="294">
        <v>100</v>
      </c>
      <c r="L299" s="283">
        <v>104</v>
      </c>
      <c r="M299" s="312">
        <v>103</v>
      </c>
      <c r="N299" s="294">
        <v>101</v>
      </c>
      <c r="O299" s="283">
        <v>104</v>
      </c>
      <c r="P299" s="288">
        <v>101</v>
      </c>
      <c r="Q299" s="165">
        <v>104</v>
      </c>
    </row>
    <row r="300" spans="1:17" x14ac:dyDescent="0.2">
      <c r="A300" s="140" t="s">
        <v>642</v>
      </c>
      <c r="B300" s="141" t="s">
        <v>643</v>
      </c>
      <c r="C300" s="283">
        <v>102</v>
      </c>
      <c r="D300" s="288">
        <v>98</v>
      </c>
      <c r="E300" s="283">
        <v>102</v>
      </c>
      <c r="F300" s="288">
        <v>98</v>
      </c>
      <c r="G300" s="299">
        <v>103</v>
      </c>
      <c r="H300" s="305">
        <v>102</v>
      </c>
      <c r="I300" s="288">
        <v>99</v>
      </c>
      <c r="J300" s="299">
        <v>103</v>
      </c>
      <c r="K300" s="294">
        <v>100</v>
      </c>
      <c r="L300" s="283">
        <v>104</v>
      </c>
      <c r="M300" s="312">
        <v>103</v>
      </c>
      <c r="N300" s="294">
        <v>100</v>
      </c>
      <c r="O300" s="283">
        <v>104</v>
      </c>
      <c r="P300" s="288">
        <v>101</v>
      </c>
      <c r="Q300" s="165">
        <v>104</v>
      </c>
    </row>
    <row r="301" spans="1:17" x14ac:dyDescent="0.2">
      <c r="A301" s="140" t="s">
        <v>644</v>
      </c>
      <c r="B301" s="141" t="s">
        <v>645</v>
      </c>
      <c r="C301" s="283">
        <v>102</v>
      </c>
      <c r="D301" s="288">
        <v>98</v>
      </c>
      <c r="E301" s="283">
        <v>102</v>
      </c>
      <c r="F301" s="288">
        <v>98</v>
      </c>
      <c r="G301" s="299">
        <v>103</v>
      </c>
      <c r="H301" s="305">
        <v>102</v>
      </c>
      <c r="I301" s="288">
        <v>99</v>
      </c>
      <c r="J301" s="299">
        <v>103</v>
      </c>
      <c r="K301" s="294">
        <v>100</v>
      </c>
      <c r="L301" s="283">
        <v>104</v>
      </c>
      <c r="M301" s="312">
        <v>103</v>
      </c>
      <c r="N301" s="294">
        <v>99</v>
      </c>
      <c r="O301" s="283">
        <v>104</v>
      </c>
      <c r="P301" s="288">
        <v>100</v>
      </c>
      <c r="Q301" s="165">
        <v>105</v>
      </c>
    </row>
    <row r="302" spans="1:17" x14ac:dyDescent="0.2">
      <c r="A302" s="140" t="s">
        <v>646</v>
      </c>
      <c r="B302" s="141" t="s">
        <v>647</v>
      </c>
      <c r="C302" s="283">
        <v>101</v>
      </c>
      <c r="D302" s="288">
        <v>97</v>
      </c>
      <c r="E302" s="283">
        <v>102</v>
      </c>
      <c r="F302" s="288">
        <v>98</v>
      </c>
      <c r="G302" s="299">
        <v>103</v>
      </c>
      <c r="H302" s="305">
        <v>102</v>
      </c>
      <c r="I302" s="288">
        <v>99</v>
      </c>
      <c r="J302" s="299">
        <v>103</v>
      </c>
      <c r="K302" s="294">
        <v>100</v>
      </c>
      <c r="L302" s="283">
        <v>104</v>
      </c>
      <c r="M302" s="312">
        <v>103</v>
      </c>
      <c r="N302" s="294">
        <v>99</v>
      </c>
      <c r="O302" s="283">
        <v>104</v>
      </c>
      <c r="P302" s="288">
        <v>100</v>
      </c>
      <c r="Q302" s="165">
        <v>104</v>
      </c>
    </row>
    <row r="303" spans="1:17" x14ac:dyDescent="0.2">
      <c r="A303" s="140" t="s">
        <v>648</v>
      </c>
      <c r="B303" s="141" t="s">
        <v>649</v>
      </c>
      <c r="C303" s="283">
        <v>104</v>
      </c>
      <c r="D303" s="288">
        <v>101</v>
      </c>
      <c r="E303" s="283">
        <v>104</v>
      </c>
      <c r="F303" s="288">
        <v>101</v>
      </c>
      <c r="G303" s="299">
        <v>105</v>
      </c>
      <c r="H303" s="305">
        <v>104</v>
      </c>
      <c r="I303" s="288">
        <v>102</v>
      </c>
      <c r="J303" s="299">
        <v>104</v>
      </c>
      <c r="K303" s="294">
        <v>102</v>
      </c>
      <c r="L303" s="283">
        <v>105</v>
      </c>
      <c r="M303" s="312">
        <v>105</v>
      </c>
      <c r="N303" s="294">
        <v>102</v>
      </c>
      <c r="O303" s="283">
        <v>106</v>
      </c>
      <c r="P303" s="288">
        <v>103</v>
      </c>
      <c r="Q303" s="165">
        <v>106</v>
      </c>
    </row>
    <row r="304" spans="1:17" x14ac:dyDescent="0.2">
      <c r="A304" s="140" t="s">
        <v>650</v>
      </c>
      <c r="B304" s="141" t="s">
        <v>651</v>
      </c>
      <c r="C304" s="283" t="s">
        <v>1192</v>
      </c>
      <c r="D304" s="288" t="s">
        <v>1192</v>
      </c>
      <c r="E304" s="283" t="s">
        <v>1192</v>
      </c>
      <c r="F304" s="288" t="s">
        <v>1192</v>
      </c>
      <c r="G304" s="299" t="s">
        <v>1192</v>
      </c>
      <c r="H304" s="305" t="s">
        <v>1192</v>
      </c>
      <c r="I304" s="288" t="s">
        <v>1192</v>
      </c>
      <c r="J304" s="299" t="s">
        <v>1192</v>
      </c>
      <c r="K304" s="294" t="s">
        <v>1192</v>
      </c>
      <c r="L304" s="283" t="s">
        <v>1192</v>
      </c>
      <c r="M304" s="312" t="s">
        <v>1192</v>
      </c>
      <c r="N304" s="294" t="s">
        <v>1192</v>
      </c>
      <c r="O304" s="283" t="s">
        <v>1192</v>
      </c>
      <c r="P304" s="288" t="s">
        <v>1192</v>
      </c>
      <c r="Q304" s="165" t="s">
        <v>1192</v>
      </c>
    </row>
    <row r="305" spans="1:17" x14ac:dyDescent="0.2">
      <c r="A305" s="140" t="s">
        <v>652</v>
      </c>
      <c r="B305" s="141" t="s">
        <v>653</v>
      </c>
      <c r="C305" s="283">
        <v>102</v>
      </c>
      <c r="D305" s="288">
        <v>100</v>
      </c>
      <c r="E305" s="283">
        <v>103</v>
      </c>
      <c r="F305" s="288">
        <v>101</v>
      </c>
      <c r="G305" s="299">
        <v>103</v>
      </c>
      <c r="H305" s="305">
        <v>104</v>
      </c>
      <c r="I305" s="288">
        <v>102</v>
      </c>
      <c r="J305" s="299">
        <v>105</v>
      </c>
      <c r="K305" s="294">
        <v>102</v>
      </c>
      <c r="L305" s="283">
        <v>105</v>
      </c>
      <c r="M305" s="312">
        <v>105</v>
      </c>
      <c r="N305" s="294">
        <v>103</v>
      </c>
      <c r="O305" s="283">
        <v>106</v>
      </c>
      <c r="P305" s="288">
        <v>104</v>
      </c>
      <c r="Q305" s="165">
        <v>107</v>
      </c>
    </row>
    <row r="306" spans="1:17" x14ac:dyDescent="0.2">
      <c r="A306" s="140" t="s">
        <v>654</v>
      </c>
      <c r="B306" s="141" t="s">
        <v>655</v>
      </c>
      <c r="C306" s="283">
        <v>104</v>
      </c>
      <c r="D306" s="288">
        <v>102</v>
      </c>
      <c r="E306" s="283">
        <v>105</v>
      </c>
      <c r="F306" s="288">
        <v>101</v>
      </c>
      <c r="G306" s="299">
        <v>105</v>
      </c>
      <c r="H306" s="305">
        <v>105</v>
      </c>
      <c r="I306" s="288">
        <v>103</v>
      </c>
      <c r="J306" s="299">
        <v>105</v>
      </c>
      <c r="K306" s="294">
        <v>102</v>
      </c>
      <c r="L306" s="283">
        <v>106</v>
      </c>
      <c r="M306" s="312">
        <v>106</v>
      </c>
      <c r="N306" s="294">
        <v>104</v>
      </c>
      <c r="O306" s="283">
        <v>107</v>
      </c>
      <c r="P306" s="288">
        <v>104</v>
      </c>
      <c r="Q306" s="165">
        <v>107</v>
      </c>
    </row>
    <row r="307" spans="1:17" x14ac:dyDescent="0.2">
      <c r="A307" s="140" t="s">
        <v>656</v>
      </c>
      <c r="B307" s="141" t="s">
        <v>657</v>
      </c>
      <c r="C307" s="283">
        <v>103</v>
      </c>
      <c r="D307" s="288">
        <v>100</v>
      </c>
      <c r="E307" s="283">
        <v>104</v>
      </c>
      <c r="F307" s="288">
        <v>100</v>
      </c>
      <c r="G307" s="299">
        <v>104</v>
      </c>
      <c r="H307" s="305">
        <v>104</v>
      </c>
      <c r="I307" s="288">
        <v>101</v>
      </c>
      <c r="J307" s="299">
        <v>104</v>
      </c>
      <c r="K307" s="294">
        <v>101</v>
      </c>
      <c r="L307" s="283">
        <v>105</v>
      </c>
      <c r="M307" s="312">
        <v>105</v>
      </c>
      <c r="N307" s="294">
        <v>101</v>
      </c>
      <c r="O307" s="283">
        <v>105</v>
      </c>
      <c r="P307" s="288">
        <v>102</v>
      </c>
      <c r="Q307" s="165">
        <v>106</v>
      </c>
    </row>
    <row r="308" spans="1:17" x14ac:dyDescent="0.2">
      <c r="A308" s="140" t="s">
        <v>658</v>
      </c>
      <c r="B308" s="141" t="s">
        <v>659</v>
      </c>
      <c r="C308" s="283">
        <v>102</v>
      </c>
      <c r="D308" s="288">
        <v>100</v>
      </c>
      <c r="E308" s="283">
        <v>102</v>
      </c>
      <c r="F308" s="288">
        <v>101</v>
      </c>
      <c r="G308" s="299">
        <v>103</v>
      </c>
      <c r="H308" s="305">
        <v>105</v>
      </c>
      <c r="I308" s="288">
        <v>102</v>
      </c>
      <c r="J308" s="299">
        <v>105</v>
      </c>
      <c r="K308" s="294">
        <v>103</v>
      </c>
      <c r="L308" s="283">
        <v>106</v>
      </c>
      <c r="M308" s="312">
        <v>105</v>
      </c>
      <c r="N308" s="294">
        <v>103</v>
      </c>
      <c r="O308" s="283">
        <v>106</v>
      </c>
      <c r="P308" s="288">
        <v>104</v>
      </c>
      <c r="Q308" s="165">
        <v>106</v>
      </c>
    </row>
    <row r="309" spans="1:17" x14ac:dyDescent="0.2">
      <c r="A309" s="140" t="s">
        <v>660</v>
      </c>
      <c r="B309" s="141" t="s">
        <v>661</v>
      </c>
      <c r="C309" s="283">
        <v>105</v>
      </c>
      <c r="D309" s="288">
        <v>102</v>
      </c>
      <c r="E309" s="283">
        <v>106</v>
      </c>
      <c r="F309" s="288">
        <v>102</v>
      </c>
      <c r="G309" s="299">
        <v>106</v>
      </c>
      <c r="H309" s="305">
        <v>105</v>
      </c>
      <c r="I309" s="288">
        <v>102</v>
      </c>
      <c r="J309" s="299">
        <v>106</v>
      </c>
      <c r="K309" s="294">
        <v>102</v>
      </c>
      <c r="L309" s="283">
        <v>106</v>
      </c>
      <c r="M309" s="312">
        <v>106</v>
      </c>
      <c r="N309" s="294">
        <v>102</v>
      </c>
      <c r="O309" s="283">
        <v>106</v>
      </c>
      <c r="P309" s="288">
        <v>103</v>
      </c>
      <c r="Q309" s="165">
        <v>107</v>
      </c>
    </row>
    <row r="310" spans="1:17" x14ac:dyDescent="0.2">
      <c r="A310" s="140" t="s">
        <v>662</v>
      </c>
      <c r="B310" s="141" t="s">
        <v>663</v>
      </c>
      <c r="C310" s="283">
        <v>104</v>
      </c>
      <c r="D310" s="288">
        <v>102</v>
      </c>
      <c r="E310" s="283">
        <v>105</v>
      </c>
      <c r="F310" s="288">
        <v>102</v>
      </c>
      <c r="G310" s="299">
        <v>106</v>
      </c>
      <c r="H310" s="305">
        <v>105</v>
      </c>
      <c r="I310" s="288">
        <v>103</v>
      </c>
      <c r="J310" s="299">
        <v>106</v>
      </c>
      <c r="K310" s="294">
        <v>104</v>
      </c>
      <c r="L310" s="283">
        <v>107</v>
      </c>
      <c r="M310" s="312">
        <v>106</v>
      </c>
      <c r="N310" s="294">
        <v>103</v>
      </c>
      <c r="O310" s="283">
        <v>107</v>
      </c>
      <c r="P310" s="288">
        <v>104</v>
      </c>
      <c r="Q310" s="165">
        <v>108</v>
      </c>
    </row>
    <row r="311" spans="1:17" x14ac:dyDescent="0.2">
      <c r="A311" s="140" t="s">
        <v>664</v>
      </c>
      <c r="B311" s="141" t="s">
        <v>665</v>
      </c>
      <c r="C311" s="283">
        <v>102</v>
      </c>
      <c r="D311" s="288">
        <v>100</v>
      </c>
      <c r="E311" s="283">
        <v>103</v>
      </c>
      <c r="F311" s="288">
        <v>100</v>
      </c>
      <c r="G311" s="299">
        <v>104</v>
      </c>
      <c r="H311" s="305">
        <v>103</v>
      </c>
      <c r="I311" s="288">
        <v>101</v>
      </c>
      <c r="J311" s="299">
        <v>104</v>
      </c>
      <c r="K311" s="294">
        <v>101</v>
      </c>
      <c r="L311" s="283">
        <v>105</v>
      </c>
      <c r="M311" s="312">
        <v>105</v>
      </c>
      <c r="N311" s="294">
        <v>102</v>
      </c>
      <c r="O311" s="283">
        <v>105</v>
      </c>
      <c r="P311" s="288">
        <v>102</v>
      </c>
      <c r="Q311" s="165">
        <v>106</v>
      </c>
    </row>
    <row r="312" spans="1:17" x14ac:dyDescent="0.2">
      <c r="A312" s="140" t="s">
        <v>666</v>
      </c>
      <c r="B312" s="141" t="s">
        <v>667</v>
      </c>
      <c r="C312" s="283">
        <v>102</v>
      </c>
      <c r="D312" s="288">
        <v>100</v>
      </c>
      <c r="E312" s="283">
        <v>103</v>
      </c>
      <c r="F312" s="288">
        <v>101</v>
      </c>
      <c r="G312" s="299">
        <v>103</v>
      </c>
      <c r="H312" s="305">
        <v>104</v>
      </c>
      <c r="I312" s="288">
        <v>102</v>
      </c>
      <c r="J312" s="299">
        <v>105</v>
      </c>
      <c r="K312" s="294">
        <v>102</v>
      </c>
      <c r="L312" s="283">
        <v>105</v>
      </c>
      <c r="M312" s="312">
        <v>105</v>
      </c>
      <c r="N312" s="294">
        <v>103</v>
      </c>
      <c r="O312" s="283">
        <v>106</v>
      </c>
      <c r="P312" s="288">
        <v>104</v>
      </c>
      <c r="Q312" s="165">
        <v>106</v>
      </c>
    </row>
    <row r="313" spans="1:17" x14ac:dyDescent="0.2">
      <c r="A313" s="140" t="s">
        <v>668</v>
      </c>
      <c r="B313" s="141" t="s">
        <v>669</v>
      </c>
      <c r="C313" s="283">
        <v>102</v>
      </c>
      <c r="D313" s="288">
        <v>99</v>
      </c>
      <c r="E313" s="283">
        <v>102</v>
      </c>
      <c r="F313" s="288">
        <v>99</v>
      </c>
      <c r="G313" s="299">
        <v>103</v>
      </c>
      <c r="H313" s="305">
        <v>103</v>
      </c>
      <c r="I313" s="288">
        <v>101</v>
      </c>
      <c r="J313" s="299">
        <v>104</v>
      </c>
      <c r="K313" s="294">
        <v>101</v>
      </c>
      <c r="L313" s="283">
        <v>105</v>
      </c>
      <c r="M313" s="312">
        <v>105</v>
      </c>
      <c r="N313" s="294">
        <v>102</v>
      </c>
      <c r="O313" s="283">
        <v>105</v>
      </c>
      <c r="P313" s="288">
        <v>103</v>
      </c>
      <c r="Q313" s="165">
        <v>106</v>
      </c>
    </row>
    <row r="314" spans="1:17" x14ac:dyDescent="0.2">
      <c r="A314" s="140" t="s">
        <v>670</v>
      </c>
      <c r="B314" s="141" t="s">
        <v>671</v>
      </c>
      <c r="C314" s="283">
        <v>104</v>
      </c>
      <c r="D314" s="288">
        <v>102</v>
      </c>
      <c r="E314" s="283">
        <v>105</v>
      </c>
      <c r="F314" s="288">
        <v>102</v>
      </c>
      <c r="G314" s="299">
        <v>105</v>
      </c>
      <c r="H314" s="305">
        <v>105</v>
      </c>
      <c r="I314" s="288">
        <v>102</v>
      </c>
      <c r="J314" s="299">
        <v>105</v>
      </c>
      <c r="K314" s="294">
        <v>103</v>
      </c>
      <c r="L314" s="283">
        <v>106</v>
      </c>
      <c r="M314" s="312">
        <v>105</v>
      </c>
      <c r="N314" s="294">
        <v>103</v>
      </c>
      <c r="O314" s="283">
        <v>106</v>
      </c>
      <c r="P314" s="288">
        <v>103</v>
      </c>
      <c r="Q314" s="165">
        <v>107</v>
      </c>
    </row>
    <row r="315" spans="1:17" x14ac:dyDescent="0.2">
      <c r="A315" s="140" t="s">
        <v>672</v>
      </c>
      <c r="B315" s="141" t="s">
        <v>673</v>
      </c>
      <c r="C315" s="283">
        <v>104</v>
      </c>
      <c r="D315" s="288">
        <v>102</v>
      </c>
      <c r="E315" s="283">
        <v>105</v>
      </c>
      <c r="F315" s="288">
        <v>102</v>
      </c>
      <c r="G315" s="299">
        <v>106</v>
      </c>
      <c r="H315" s="305">
        <v>104</v>
      </c>
      <c r="I315" s="288">
        <v>102</v>
      </c>
      <c r="J315" s="299">
        <v>105</v>
      </c>
      <c r="K315" s="294">
        <v>103</v>
      </c>
      <c r="L315" s="283">
        <v>106</v>
      </c>
      <c r="M315" s="312">
        <v>105</v>
      </c>
      <c r="N315" s="294">
        <v>103</v>
      </c>
      <c r="O315" s="283">
        <v>106</v>
      </c>
      <c r="P315" s="288">
        <v>104</v>
      </c>
      <c r="Q315" s="165">
        <v>106</v>
      </c>
    </row>
    <row r="316" spans="1:17" x14ac:dyDescent="0.2">
      <c r="A316" s="140" t="s">
        <v>674</v>
      </c>
      <c r="B316" s="141" t="s">
        <v>675</v>
      </c>
      <c r="C316" s="283">
        <v>104</v>
      </c>
      <c r="D316" s="288">
        <v>102</v>
      </c>
      <c r="E316" s="283">
        <v>105</v>
      </c>
      <c r="F316" s="288">
        <v>103</v>
      </c>
      <c r="G316" s="299">
        <v>106</v>
      </c>
      <c r="H316" s="305">
        <v>105</v>
      </c>
      <c r="I316" s="288">
        <v>103</v>
      </c>
      <c r="J316" s="299">
        <v>105</v>
      </c>
      <c r="K316" s="294">
        <v>103</v>
      </c>
      <c r="L316" s="283">
        <v>106</v>
      </c>
      <c r="M316" s="312">
        <v>106</v>
      </c>
      <c r="N316" s="294">
        <v>104</v>
      </c>
      <c r="O316" s="283">
        <v>107</v>
      </c>
      <c r="P316" s="288">
        <v>105</v>
      </c>
      <c r="Q316" s="165">
        <v>107</v>
      </c>
    </row>
    <row r="317" spans="1:17" x14ac:dyDescent="0.2">
      <c r="A317" s="140" t="s">
        <v>676</v>
      </c>
      <c r="B317" s="141" t="s">
        <v>677</v>
      </c>
      <c r="C317" s="283">
        <v>103</v>
      </c>
      <c r="D317" s="288">
        <v>99</v>
      </c>
      <c r="E317" s="283">
        <v>104</v>
      </c>
      <c r="F317" s="288">
        <v>100</v>
      </c>
      <c r="G317" s="299">
        <v>105</v>
      </c>
      <c r="H317" s="305">
        <v>104</v>
      </c>
      <c r="I317" s="288">
        <v>101</v>
      </c>
      <c r="J317" s="299">
        <v>105</v>
      </c>
      <c r="K317" s="294">
        <v>102</v>
      </c>
      <c r="L317" s="283">
        <v>106</v>
      </c>
      <c r="M317" s="312">
        <v>105</v>
      </c>
      <c r="N317" s="294">
        <v>102</v>
      </c>
      <c r="O317" s="283">
        <v>106</v>
      </c>
      <c r="P317" s="288">
        <v>103</v>
      </c>
      <c r="Q317" s="165">
        <v>106</v>
      </c>
    </row>
    <row r="318" spans="1:17" x14ac:dyDescent="0.2">
      <c r="A318" s="140" t="s">
        <v>678</v>
      </c>
      <c r="B318" s="141" t="s">
        <v>679</v>
      </c>
      <c r="C318" s="283">
        <v>104</v>
      </c>
      <c r="D318" s="288">
        <v>101</v>
      </c>
      <c r="E318" s="283">
        <v>104</v>
      </c>
      <c r="F318" s="288">
        <v>102</v>
      </c>
      <c r="G318" s="299">
        <v>105</v>
      </c>
      <c r="H318" s="305">
        <v>105</v>
      </c>
      <c r="I318" s="288">
        <v>102</v>
      </c>
      <c r="J318" s="299">
        <v>106</v>
      </c>
      <c r="K318" s="294">
        <v>103</v>
      </c>
      <c r="L318" s="283">
        <v>106</v>
      </c>
      <c r="M318" s="312">
        <v>107</v>
      </c>
      <c r="N318" s="294">
        <v>104</v>
      </c>
      <c r="O318" s="283">
        <v>107</v>
      </c>
      <c r="P318" s="288">
        <v>105</v>
      </c>
      <c r="Q318" s="165">
        <v>108</v>
      </c>
    </row>
    <row r="319" spans="1:17" x14ac:dyDescent="0.2">
      <c r="A319" s="140" t="s">
        <v>680</v>
      </c>
      <c r="B319" s="141" t="s">
        <v>681</v>
      </c>
      <c r="C319" s="283">
        <v>104</v>
      </c>
      <c r="D319" s="288">
        <v>102</v>
      </c>
      <c r="E319" s="283">
        <v>104</v>
      </c>
      <c r="F319" s="288">
        <v>102</v>
      </c>
      <c r="G319" s="299">
        <v>104</v>
      </c>
      <c r="H319" s="305">
        <v>104</v>
      </c>
      <c r="I319" s="288">
        <v>101</v>
      </c>
      <c r="J319" s="299">
        <v>104</v>
      </c>
      <c r="K319" s="294">
        <v>102</v>
      </c>
      <c r="L319" s="283">
        <v>105</v>
      </c>
      <c r="M319" s="312">
        <v>105</v>
      </c>
      <c r="N319" s="294">
        <v>103</v>
      </c>
      <c r="O319" s="283">
        <v>106</v>
      </c>
      <c r="P319" s="288">
        <v>103</v>
      </c>
      <c r="Q319" s="165">
        <v>106</v>
      </c>
    </row>
    <row r="320" spans="1:17" x14ac:dyDescent="0.2">
      <c r="A320" s="140" t="s">
        <v>682</v>
      </c>
      <c r="B320" s="141" t="s">
        <v>683</v>
      </c>
      <c r="C320" s="283">
        <v>103</v>
      </c>
      <c r="D320" s="288">
        <v>100</v>
      </c>
      <c r="E320" s="283">
        <v>104</v>
      </c>
      <c r="F320" s="288">
        <v>101</v>
      </c>
      <c r="G320" s="299">
        <v>104</v>
      </c>
      <c r="H320" s="305">
        <v>105</v>
      </c>
      <c r="I320" s="288">
        <v>102</v>
      </c>
      <c r="J320" s="299">
        <v>105</v>
      </c>
      <c r="K320" s="294">
        <v>102</v>
      </c>
      <c r="L320" s="283">
        <v>106</v>
      </c>
      <c r="M320" s="312">
        <v>106</v>
      </c>
      <c r="N320" s="294">
        <v>103</v>
      </c>
      <c r="O320" s="283">
        <v>106</v>
      </c>
      <c r="P320" s="288">
        <v>104</v>
      </c>
      <c r="Q320" s="165">
        <v>107</v>
      </c>
    </row>
    <row r="321" spans="1:17" x14ac:dyDescent="0.2">
      <c r="A321" s="140" t="s">
        <v>684</v>
      </c>
      <c r="B321" s="141" t="s">
        <v>685</v>
      </c>
      <c r="C321" s="283">
        <v>103</v>
      </c>
      <c r="D321" s="288">
        <v>101</v>
      </c>
      <c r="E321" s="283">
        <v>104</v>
      </c>
      <c r="F321" s="288">
        <v>102</v>
      </c>
      <c r="G321" s="299">
        <v>104</v>
      </c>
      <c r="H321" s="305">
        <v>105</v>
      </c>
      <c r="I321" s="288">
        <v>102</v>
      </c>
      <c r="J321" s="299">
        <v>105</v>
      </c>
      <c r="K321" s="294">
        <v>102</v>
      </c>
      <c r="L321" s="283">
        <v>106</v>
      </c>
      <c r="M321" s="312">
        <v>106</v>
      </c>
      <c r="N321" s="294">
        <v>104</v>
      </c>
      <c r="O321" s="283">
        <v>107</v>
      </c>
      <c r="P321" s="288">
        <v>104</v>
      </c>
      <c r="Q321" s="165">
        <v>107</v>
      </c>
    </row>
    <row r="322" spans="1:17" x14ac:dyDescent="0.2">
      <c r="A322" s="140" t="s">
        <v>686</v>
      </c>
      <c r="B322" s="141" t="s">
        <v>687</v>
      </c>
      <c r="C322" s="283">
        <v>103</v>
      </c>
      <c r="D322" s="288">
        <v>101</v>
      </c>
      <c r="E322" s="283">
        <v>104</v>
      </c>
      <c r="F322" s="288">
        <v>102</v>
      </c>
      <c r="G322" s="299">
        <v>106</v>
      </c>
      <c r="H322" s="305">
        <v>104</v>
      </c>
      <c r="I322" s="288">
        <v>102</v>
      </c>
      <c r="J322" s="299">
        <v>105</v>
      </c>
      <c r="K322" s="294">
        <v>103</v>
      </c>
      <c r="L322" s="283">
        <v>107</v>
      </c>
      <c r="M322" s="312">
        <v>105</v>
      </c>
      <c r="N322" s="294">
        <v>103</v>
      </c>
      <c r="O322" s="283">
        <v>106</v>
      </c>
      <c r="P322" s="288">
        <v>104</v>
      </c>
      <c r="Q322" s="165">
        <v>107</v>
      </c>
    </row>
    <row r="323" spans="1:17" x14ac:dyDescent="0.2">
      <c r="A323" s="140" t="s">
        <v>688</v>
      </c>
      <c r="B323" s="141" t="s">
        <v>689</v>
      </c>
      <c r="C323" s="283">
        <v>106</v>
      </c>
      <c r="D323" s="288">
        <v>103</v>
      </c>
      <c r="E323" s="283">
        <v>106</v>
      </c>
      <c r="F323" s="288">
        <v>104</v>
      </c>
      <c r="G323" s="299">
        <v>108</v>
      </c>
      <c r="H323" s="305">
        <v>106</v>
      </c>
      <c r="I323" s="288">
        <v>104</v>
      </c>
      <c r="J323" s="299">
        <v>107</v>
      </c>
      <c r="K323" s="294">
        <v>104</v>
      </c>
      <c r="L323" s="283">
        <v>108</v>
      </c>
      <c r="M323" s="312">
        <v>108</v>
      </c>
      <c r="N323" s="294">
        <v>106</v>
      </c>
      <c r="O323" s="283">
        <v>108</v>
      </c>
      <c r="P323" s="288">
        <v>106</v>
      </c>
      <c r="Q323" s="165">
        <v>109</v>
      </c>
    </row>
    <row r="324" spans="1:17" x14ac:dyDescent="0.2">
      <c r="A324" s="140" t="s">
        <v>690</v>
      </c>
      <c r="B324" s="141" t="s">
        <v>691</v>
      </c>
      <c r="C324" s="283">
        <v>105</v>
      </c>
      <c r="D324" s="288">
        <v>100</v>
      </c>
      <c r="E324" s="283">
        <v>105</v>
      </c>
      <c r="F324" s="288">
        <v>101</v>
      </c>
      <c r="G324" s="299">
        <v>106</v>
      </c>
      <c r="H324" s="305">
        <v>105</v>
      </c>
      <c r="I324" s="288">
        <v>102</v>
      </c>
      <c r="J324" s="299">
        <v>106</v>
      </c>
      <c r="K324" s="294">
        <v>102</v>
      </c>
      <c r="L324" s="283">
        <v>106</v>
      </c>
      <c r="M324" s="312">
        <v>106</v>
      </c>
      <c r="N324" s="294">
        <v>103</v>
      </c>
      <c r="O324" s="283">
        <v>106</v>
      </c>
      <c r="P324" s="288">
        <v>103</v>
      </c>
      <c r="Q324" s="165">
        <v>107</v>
      </c>
    </row>
    <row r="325" spans="1:17" x14ac:dyDescent="0.2">
      <c r="A325" s="140" t="s">
        <v>692</v>
      </c>
      <c r="B325" s="141" t="s">
        <v>693</v>
      </c>
      <c r="C325" s="283">
        <v>104</v>
      </c>
      <c r="D325" s="288">
        <v>102</v>
      </c>
      <c r="E325" s="283">
        <v>105</v>
      </c>
      <c r="F325" s="288">
        <v>103</v>
      </c>
      <c r="G325" s="299">
        <v>105</v>
      </c>
      <c r="H325" s="305">
        <v>105</v>
      </c>
      <c r="I325" s="288">
        <v>103</v>
      </c>
      <c r="J325" s="299">
        <v>105</v>
      </c>
      <c r="K325" s="294">
        <v>104</v>
      </c>
      <c r="L325" s="283">
        <v>106</v>
      </c>
      <c r="M325" s="312">
        <v>105</v>
      </c>
      <c r="N325" s="294">
        <v>104</v>
      </c>
      <c r="O325" s="283">
        <v>106</v>
      </c>
      <c r="P325" s="288">
        <v>104</v>
      </c>
      <c r="Q325" s="165">
        <v>107</v>
      </c>
    </row>
    <row r="326" spans="1:17" x14ac:dyDescent="0.2">
      <c r="A326" s="140" t="s">
        <v>694</v>
      </c>
      <c r="B326" s="141" t="s">
        <v>695</v>
      </c>
      <c r="C326" s="283">
        <v>103</v>
      </c>
      <c r="D326" s="288">
        <v>100</v>
      </c>
      <c r="E326" s="283">
        <v>104</v>
      </c>
      <c r="F326" s="288">
        <v>101</v>
      </c>
      <c r="G326" s="299">
        <v>105</v>
      </c>
      <c r="H326" s="305">
        <v>103</v>
      </c>
      <c r="I326" s="288">
        <v>100</v>
      </c>
      <c r="J326" s="299">
        <v>104</v>
      </c>
      <c r="K326" s="294">
        <v>102</v>
      </c>
      <c r="L326" s="283">
        <v>105</v>
      </c>
      <c r="M326" s="312">
        <v>104</v>
      </c>
      <c r="N326" s="294">
        <v>101</v>
      </c>
      <c r="O326" s="283">
        <v>105</v>
      </c>
      <c r="P326" s="288">
        <v>102</v>
      </c>
      <c r="Q326" s="165">
        <v>106</v>
      </c>
    </row>
    <row r="327" spans="1:17" x14ac:dyDescent="0.2">
      <c r="A327" s="140" t="s">
        <v>696</v>
      </c>
      <c r="B327" s="141" t="s">
        <v>697</v>
      </c>
      <c r="C327" s="283">
        <v>104</v>
      </c>
      <c r="D327" s="288">
        <v>100</v>
      </c>
      <c r="E327" s="283">
        <v>104</v>
      </c>
      <c r="F327" s="288">
        <v>101</v>
      </c>
      <c r="G327" s="299">
        <v>104</v>
      </c>
      <c r="H327" s="305">
        <v>104</v>
      </c>
      <c r="I327" s="288">
        <v>100</v>
      </c>
      <c r="J327" s="299">
        <v>105</v>
      </c>
      <c r="K327" s="294">
        <v>101</v>
      </c>
      <c r="L327" s="283">
        <v>105</v>
      </c>
      <c r="M327" s="312">
        <v>105</v>
      </c>
      <c r="N327" s="294">
        <v>102</v>
      </c>
      <c r="O327" s="283">
        <v>106</v>
      </c>
      <c r="P327" s="288">
        <v>103</v>
      </c>
      <c r="Q327" s="165">
        <v>106</v>
      </c>
    </row>
    <row r="328" spans="1:17" x14ac:dyDescent="0.2">
      <c r="A328" s="140" t="s">
        <v>698</v>
      </c>
      <c r="B328" s="141" t="s">
        <v>699</v>
      </c>
      <c r="C328" s="283">
        <v>103</v>
      </c>
      <c r="D328" s="288">
        <v>102</v>
      </c>
      <c r="E328" s="283">
        <v>103</v>
      </c>
      <c r="F328" s="288">
        <v>102</v>
      </c>
      <c r="G328" s="299">
        <v>104</v>
      </c>
      <c r="H328" s="305">
        <v>105</v>
      </c>
      <c r="I328" s="288">
        <v>104</v>
      </c>
      <c r="J328" s="299">
        <v>105</v>
      </c>
      <c r="K328" s="294">
        <v>104</v>
      </c>
      <c r="L328" s="283">
        <v>106</v>
      </c>
      <c r="M328" s="312">
        <v>106</v>
      </c>
      <c r="N328" s="294">
        <v>105</v>
      </c>
      <c r="O328" s="283">
        <v>106</v>
      </c>
      <c r="P328" s="288">
        <v>105</v>
      </c>
      <c r="Q328" s="165">
        <v>107</v>
      </c>
    </row>
    <row r="329" spans="1:17" x14ac:dyDescent="0.2">
      <c r="A329" s="140" t="s">
        <v>700</v>
      </c>
      <c r="B329" s="141" t="s">
        <v>701</v>
      </c>
      <c r="C329" s="283">
        <v>103</v>
      </c>
      <c r="D329" s="288">
        <v>100</v>
      </c>
      <c r="E329" s="283">
        <v>104</v>
      </c>
      <c r="F329" s="288">
        <v>101</v>
      </c>
      <c r="G329" s="299">
        <v>104</v>
      </c>
      <c r="H329" s="305">
        <v>105</v>
      </c>
      <c r="I329" s="288">
        <v>102</v>
      </c>
      <c r="J329" s="299">
        <v>106</v>
      </c>
      <c r="K329" s="294">
        <v>102</v>
      </c>
      <c r="L329" s="283">
        <v>106</v>
      </c>
      <c r="M329" s="312">
        <v>105</v>
      </c>
      <c r="N329" s="294">
        <v>103</v>
      </c>
      <c r="O329" s="283">
        <v>106</v>
      </c>
      <c r="P329" s="288">
        <v>103</v>
      </c>
      <c r="Q329" s="165">
        <v>106</v>
      </c>
    </row>
    <row r="330" spans="1:17" x14ac:dyDescent="0.2">
      <c r="A330" s="140" t="s">
        <v>702</v>
      </c>
      <c r="B330" s="141" t="s">
        <v>703</v>
      </c>
      <c r="C330" s="283">
        <v>107</v>
      </c>
      <c r="D330" s="288">
        <v>101</v>
      </c>
      <c r="E330" s="283">
        <v>107</v>
      </c>
      <c r="F330" s="288">
        <v>101</v>
      </c>
      <c r="G330" s="299">
        <v>108</v>
      </c>
      <c r="H330" s="305">
        <v>106</v>
      </c>
      <c r="I330" s="288">
        <v>101</v>
      </c>
      <c r="J330" s="299">
        <v>106</v>
      </c>
      <c r="K330" s="294">
        <v>102</v>
      </c>
      <c r="L330" s="283">
        <v>107</v>
      </c>
      <c r="M330" s="312">
        <v>107</v>
      </c>
      <c r="N330" s="294">
        <v>102</v>
      </c>
      <c r="O330" s="283">
        <v>108</v>
      </c>
      <c r="P330" s="288">
        <v>103</v>
      </c>
      <c r="Q330" s="165">
        <v>108</v>
      </c>
    </row>
    <row r="331" spans="1:17" x14ac:dyDescent="0.2">
      <c r="A331" s="140" t="s">
        <v>704</v>
      </c>
      <c r="B331" s="141" t="s">
        <v>705</v>
      </c>
      <c r="C331" s="283">
        <v>103</v>
      </c>
      <c r="D331" s="288">
        <v>101</v>
      </c>
      <c r="E331" s="283">
        <v>103</v>
      </c>
      <c r="F331" s="288">
        <v>101</v>
      </c>
      <c r="G331" s="299">
        <v>104</v>
      </c>
      <c r="H331" s="305">
        <v>104</v>
      </c>
      <c r="I331" s="288">
        <v>102</v>
      </c>
      <c r="J331" s="299">
        <v>104</v>
      </c>
      <c r="K331" s="294">
        <v>103</v>
      </c>
      <c r="L331" s="283">
        <v>105</v>
      </c>
      <c r="M331" s="312">
        <v>105</v>
      </c>
      <c r="N331" s="294">
        <v>103</v>
      </c>
      <c r="O331" s="283">
        <v>105</v>
      </c>
      <c r="P331" s="288">
        <v>104</v>
      </c>
      <c r="Q331" s="165">
        <v>106</v>
      </c>
    </row>
    <row r="332" spans="1:17" x14ac:dyDescent="0.2">
      <c r="A332" s="140" t="s">
        <v>706</v>
      </c>
      <c r="B332" s="141" t="s">
        <v>707</v>
      </c>
      <c r="C332" s="283">
        <v>104</v>
      </c>
      <c r="D332" s="288">
        <v>101</v>
      </c>
      <c r="E332" s="283">
        <v>105</v>
      </c>
      <c r="F332" s="288">
        <v>101</v>
      </c>
      <c r="G332" s="299">
        <v>105</v>
      </c>
      <c r="H332" s="305">
        <v>106</v>
      </c>
      <c r="I332" s="288">
        <v>103</v>
      </c>
      <c r="J332" s="299">
        <v>106</v>
      </c>
      <c r="K332" s="294">
        <v>103</v>
      </c>
      <c r="L332" s="283">
        <v>107</v>
      </c>
      <c r="M332" s="312">
        <v>106</v>
      </c>
      <c r="N332" s="294">
        <v>103</v>
      </c>
      <c r="O332" s="283">
        <v>107</v>
      </c>
      <c r="P332" s="288">
        <v>103</v>
      </c>
      <c r="Q332" s="165">
        <v>108</v>
      </c>
    </row>
    <row r="333" spans="1:17" x14ac:dyDescent="0.2">
      <c r="A333" s="140" t="s">
        <v>708</v>
      </c>
      <c r="B333" s="141" t="s">
        <v>709</v>
      </c>
      <c r="C333" s="283">
        <v>103</v>
      </c>
      <c r="D333" s="288">
        <v>102</v>
      </c>
      <c r="E333" s="283">
        <v>104</v>
      </c>
      <c r="F333" s="288">
        <v>102</v>
      </c>
      <c r="G333" s="299">
        <v>105</v>
      </c>
      <c r="H333" s="305">
        <v>104</v>
      </c>
      <c r="I333" s="288">
        <v>103</v>
      </c>
      <c r="J333" s="299">
        <v>105</v>
      </c>
      <c r="K333" s="294">
        <v>104</v>
      </c>
      <c r="L333" s="283">
        <v>106</v>
      </c>
      <c r="M333" s="312">
        <v>105</v>
      </c>
      <c r="N333" s="294">
        <v>104</v>
      </c>
      <c r="O333" s="283">
        <v>106</v>
      </c>
      <c r="P333" s="288">
        <v>105</v>
      </c>
      <c r="Q333" s="165">
        <v>107</v>
      </c>
    </row>
    <row r="334" spans="1:17" x14ac:dyDescent="0.2">
      <c r="A334" s="140" t="s">
        <v>710</v>
      </c>
      <c r="B334" s="141" t="s">
        <v>711</v>
      </c>
      <c r="C334" s="283">
        <v>102</v>
      </c>
      <c r="D334" s="288">
        <v>100</v>
      </c>
      <c r="E334" s="283">
        <v>103</v>
      </c>
      <c r="F334" s="288">
        <v>101</v>
      </c>
      <c r="G334" s="299">
        <v>103</v>
      </c>
      <c r="H334" s="305">
        <v>104</v>
      </c>
      <c r="I334" s="288">
        <v>103</v>
      </c>
      <c r="J334" s="299">
        <v>105</v>
      </c>
      <c r="K334" s="294">
        <v>103</v>
      </c>
      <c r="L334" s="283">
        <v>105</v>
      </c>
      <c r="M334" s="312">
        <v>105</v>
      </c>
      <c r="N334" s="294">
        <v>103</v>
      </c>
      <c r="O334" s="283">
        <v>105</v>
      </c>
      <c r="P334" s="288">
        <v>103</v>
      </c>
      <c r="Q334" s="165">
        <v>105</v>
      </c>
    </row>
    <row r="335" spans="1:17" x14ac:dyDescent="0.2">
      <c r="A335" s="140" t="s">
        <v>712</v>
      </c>
      <c r="B335" s="141" t="s">
        <v>713</v>
      </c>
      <c r="C335" s="283">
        <v>104</v>
      </c>
      <c r="D335" s="288">
        <v>101</v>
      </c>
      <c r="E335" s="283">
        <v>105</v>
      </c>
      <c r="F335" s="288">
        <v>101</v>
      </c>
      <c r="G335" s="299">
        <v>106</v>
      </c>
      <c r="H335" s="305">
        <v>105</v>
      </c>
      <c r="I335" s="288">
        <v>102</v>
      </c>
      <c r="J335" s="299">
        <v>105</v>
      </c>
      <c r="K335" s="294">
        <v>102</v>
      </c>
      <c r="L335" s="283">
        <v>106</v>
      </c>
      <c r="M335" s="312">
        <v>106</v>
      </c>
      <c r="N335" s="294">
        <v>103</v>
      </c>
      <c r="O335" s="283">
        <v>106</v>
      </c>
      <c r="P335" s="288">
        <v>104</v>
      </c>
      <c r="Q335" s="165">
        <v>107</v>
      </c>
    </row>
    <row r="336" spans="1:17" x14ac:dyDescent="0.2">
      <c r="A336" s="140" t="s">
        <v>714</v>
      </c>
      <c r="B336" s="141" t="s">
        <v>715</v>
      </c>
      <c r="C336" s="283">
        <v>103</v>
      </c>
      <c r="D336" s="288">
        <v>101</v>
      </c>
      <c r="E336" s="283">
        <v>103</v>
      </c>
      <c r="F336" s="288">
        <v>101</v>
      </c>
      <c r="G336" s="299">
        <v>104</v>
      </c>
      <c r="H336" s="305">
        <v>104</v>
      </c>
      <c r="I336" s="288">
        <v>103</v>
      </c>
      <c r="J336" s="299">
        <v>105</v>
      </c>
      <c r="K336" s="294">
        <v>103</v>
      </c>
      <c r="L336" s="283">
        <v>106</v>
      </c>
      <c r="M336" s="312">
        <v>106</v>
      </c>
      <c r="N336" s="294">
        <v>104</v>
      </c>
      <c r="O336" s="283">
        <v>106</v>
      </c>
      <c r="P336" s="288">
        <v>104</v>
      </c>
      <c r="Q336" s="165">
        <v>107</v>
      </c>
    </row>
    <row r="337" spans="1:17" s="160" customFormat="1" x14ac:dyDescent="0.2">
      <c r="A337" s="154" t="s">
        <v>124</v>
      </c>
      <c r="B337" s="155" t="s">
        <v>125</v>
      </c>
      <c r="C337" s="285">
        <v>105</v>
      </c>
      <c r="D337" s="290">
        <v>100</v>
      </c>
      <c r="E337" s="285">
        <v>105</v>
      </c>
      <c r="F337" s="290">
        <v>101</v>
      </c>
      <c r="G337" s="301">
        <v>105</v>
      </c>
      <c r="H337" s="307">
        <v>104</v>
      </c>
      <c r="I337" s="290">
        <v>100</v>
      </c>
      <c r="J337" s="301">
        <v>104</v>
      </c>
      <c r="K337" s="296">
        <v>101</v>
      </c>
      <c r="L337" s="285">
        <v>105</v>
      </c>
      <c r="M337" s="314">
        <v>105</v>
      </c>
      <c r="N337" s="296">
        <v>102</v>
      </c>
      <c r="O337" s="285">
        <v>105</v>
      </c>
      <c r="P337" s="290">
        <v>102</v>
      </c>
      <c r="Q337" s="166">
        <v>106</v>
      </c>
    </row>
    <row r="338" spans="1:17" s="160" customFormat="1" x14ac:dyDescent="0.2">
      <c r="A338" s="154" t="s">
        <v>134</v>
      </c>
      <c r="B338" s="155" t="s">
        <v>135</v>
      </c>
      <c r="C338" s="285">
        <v>103</v>
      </c>
      <c r="D338" s="290">
        <v>98</v>
      </c>
      <c r="E338" s="285">
        <v>104</v>
      </c>
      <c r="F338" s="290">
        <v>98</v>
      </c>
      <c r="G338" s="301">
        <v>104</v>
      </c>
      <c r="H338" s="307">
        <v>103</v>
      </c>
      <c r="I338" s="290">
        <v>98</v>
      </c>
      <c r="J338" s="301">
        <v>103</v>
      </c>
      <c r="K338" s="296">
        <v>99</v>
      </c>
      <c r="L338" s="285">
        <v>104</v>
      </c>
      <c r="M338" s="314">
        <v>104</v>
      </c>
      <c r="N338" s="296">
        <v>99</v>
      </c>
      <c r="O338" s="285">
        <v>104</v>
      </c>
      <c r="P338" s="290">
        <v>100</v>
      </c>
      <c r="Q338" s="166">
        <v>105</v>
      </c>
    </row>
    <row r="339" spans="1:17" s="160" customFormat="1" x14ac:dyDescent="0.2">
      <c r="A339" s="154" t="s">
        <v>146</v>
      </c>
      <c r="B339" s="155" t="s">
        <v>147</v>
      </c>
      <c r="C339" s="285">
        <v>103</v>
      </c>
      <c r="D339" s="290">
        <v>99</v>
      </c>
      <c r="E339" s="285">
        <v>104</v>
      </c>
      <c r="F339" s="290">
        <v>100</v>
      </c>
      <c r="G339" s="301">
        <v>104</v>
      </c>
      <c r="H339" s="307">
        <v>102</v>
      </c>
      <c r="I339" s="290">
        <v>99</v>
      </c>
      <c r="J339" s="301">
        <v>103</v>
      </c>
      <c r="K339" s="296">
        <v>100</v>
      </c>
      <c r="L339" s="285">
        <v>103</v>
      </c>
      <c r="M339" s="314">
        <v>103</v>
      </c>
      <c r="N339" s="296">
        <v>100</v>
      </c>
      <c r="O339" s="285">
        <v>104</v>
      </c>
      <c r="P339" s="290">
        <v>101</v>
      </c>
      <c r="Q339" s="166">
        <v>104</v>
      </c>
    </row>
    <row r="340" spans="1:17" s="160" customFormat="1" x14ac:dyDescent="0.2">
      <c r="A340" s="154" t="s">
        <v>160</v>
      </c>
      <c r="B340" s="155" t="s">
        <v>161</v>
      </c>
      <c r="C340" s="285">
        <v>103</v>
      </c>
      <c r="D340" s="290">
        <v>99</v>
      </c>
      <c r="E340" s="285">
        <v>103</v>
      </c>
      <c r="F340" s="290">
        <v>100</v>
      </c>
      <c r="G340" s="301">
        <v>104</v>
      </c>
      <c r="H340" s="307">
        <v>103</v>
      </c>
      <c r="I340" s="290">
        <v>100</v>
      </c>
      <c r="J340" s="301">
        <v>103</v>
      </c>
      <c r="K340" s="296">
        <v>100</v>
      </c>
      <c r="L340" s="285">
        <v>104</v>
      </c>
      <c r="M340" s="314">
        <v>104</v>
      </c>
      <c r="N340" s="296">
        <v>101</v>
      </c>
      <c r="O340" s="285">
        <v>104</v>
      </c>
      <c r="P340" s="290">
        <v>101</v>
      </c>
      <c r="Q340" s="166">
        <v>105</v>
      </c>
    </row>
    <row r="341" spans="1:17" s="160" customFormat="1" x14ac:dyDescent="0.2">
      <c r="A341" s="154" t="s">
        <v>178</v>
      </c>
      <c r="B341" s="155" t="s">
        <v>179</v>
      </c>
      <c r="C341" s="285">
        <v>104</v>
      </c>
      <c r="D341" s="290">
        <v>100</v>
      </c>
      <c r="E341" s="285">
        <v>104</v>
      </c>
      <c r="F341" s="290">
        <v>100</v>
      </c>
      <c r="G341" s="301">
        <v>105</v>
      </c>
      <c r="H341" s="307">
        <v>103</v>
      </c>
      <c r="I341" s="290">
        <v>99</v>
      </c>
      <c r="J341" s="301">
        <v>103</v>
      </c>
      <c r="K341" s="296">
        <v>100</v>
      </c>
      <c r="L341" s="285">
        <v>104</v>
      </c>
      <c r="M341" s="314">
        <v>103</v>
      </c>
      <c r="N341" s="296">
        <v>100</v>
      </c>
      <c r="O341" s="285">
        <v>104</v>
      </c>
      <c r="P341" s="290">
        <v>101</v>
      </c>
      <c r="Q341" s="166">
        <v>104</v>
      </c>
    </row>
    <row r="342" spans="1:17" s="160" customFormat="1" x14ac:dyDescent="0.2">
      <c r="A342" s="154" t="s">
        <v>196</v>
      </c>
      <c r="B342" s="155" t="s">
        <v>197</v>
      </c>
      <c r="C342" s="285">
        <v>103</v>
      </c>
      <c r="D342" s="290">
        <v>100</v>
      </c>
      <c r="E342" s="285">
        <v>103</v>
      </c>
      <c r="F342" s="290">
        <v>100</v>
      </c>
      <c r="G342" s="301">
        <v>104</v>
      </c>
      <c r="H342" s="307">
        <v>102</v>
      </c>
      <c r="I342" s="290">
        <v>99</v>
      </c>
      <c r="J342" s="301">
        <v>102</v>
      </c>
      <c r="K342" s="296">
        <v>99</v>
      </c>
      <c r="L342" s="285">
        <v>103</v>
      </c>
      <c r="M342" s="314">
        <v>103</v>
      </c>
      <c r="N342" s="296">
        <v>100</v>
      </c>
      <c r="O342" s="285">
        <v>103</v>
      </c>
      <c r="P342" s="290">
        <v>100</v>
      </c>
      <c r="Q342" s="166">
        <v>104</v>
      </c>
    </row>
    <row r="343" spans="1:17" s="160" customFormat="1" x14ac:dyDescent="0.2">
      <c r="A343" s="154" t="s">
        <v>210</v>
      </c>
      <c r="B343" s="155" t="s">
        <v>211</v>
      </c>
      <c r="C343" s="285">
        <v>103</v>
      </c>
      <c r="D343" s="290">
        <v>98</v>
      </c>
      <c r="E343" s="285">
        <v>103</v>
      </c>
      <c r="F343" s="290">
        <v>100</v>
      </c>
      <c r="G343" s="301">
        <v>104</v>
      </c>
      <c r="H343" s="307">
        <v>102</v>
      </c>
      <c r="I343" s="290">
        <v>99</v>
      </c>
      <c r="J343" s="301">
        <v>103</v>
      </c>
      <c r="K343" s="296">
        <v>99</v>
      </c>
      <c r="L343" s="285">
        <v>103</v>
      </c>
      <c r="M343" s="314">
        <v>103</v>
      </c>
      <c r="N343" s="296">
        <v>99</v>
      </c>
      <c r="O343" s="285">
        <v>103</v>
      </c>
      <c r="P343" s="290">
        <v>100</v>
      </c>
      <c r="Q343" s="166">
        <v>104</v>
      </c>
    </row>
    <row r="344" spans="1:17" s="160" customFormat="1" x14ac:dyDescent="0.2">
      <c r="A344" s="154" t="s">
        <v>222</v>
      </c>
      <c r="B344" s="155" t="s">
        <v>223</v>
      </c>
      <c r="C344" s="285">
        <v>103</v>
      </c>
      <c r="D344" s="290">
        <v>99</v>
      </c>
      <c r="E344" s="285">
        <v>103</v>
      </c>
      <c r="F344" s="290">
        <v>100</v>
      </c>
      <c r="G344" s="301">
        <v>104</v>
      </c>
      <c r="H344" s="307">
        <v>103</v>
      </c>
      <c r="I344" s="290">
        <v>100</v>
      </c>
      <c r="J344" s="301">
        <v>104</v>
      </c>
      <c r="K344" s="296">
        <v>101</v>
      </c>
      <c r="L344" s="285">
        <v>104</v>
      </c>
      <c r="M344" s="314">
        <v>104</v>
      </c>
      <c r="N344" s="296">
        <v>101</v>
      </c>
      <c r="O344" s="285">
        <v>105</v>
      </c>
      <c r="P344" s="290">
        <v>101</v>
      </c>
      <c r="Q344" s="166">
        <v>105</v>
      </c>
    </row>
    <row r="345" spans="1:17" s="160" customFormat="1" x14ac:dyDescent="0.2">
      <c r="A345" s="154" t="s">
        <v>248</v>
      </c>
      <c r="B345" s="155" t="s">
        <v>249</v>
      </c>
      <c r="C345" s="285">
        <v>104</v>
      </c>
      <c r="D345" s="290">
        <v>99</v>
      </c>
      <c r="E345" s="285">
        <v>104</v>
      </c>
      <c r="F345" s="290">
        <v>100</v>
      </c>
      <c r="G345" s="301">
        <v>105</v>
      </c>
      <c r="H345" s="307">
        <v>103</v>
      </c>
      <c r="I345" s="290">
        <v>99</v>
      </c>
      <c r="J345" s="301">
        <v>104</v>
      </c>
      <c r="K345" s="296">
        <v>100</v>
      </c>
      <c r="L345" s="285">
        <v>104</v>
      </c>
      <c r="M345" s="314">
        <v>104</v>
      </c>
      <c r="N345" s="296">
        <v>100</v>
      </c>
      <c r="O345" s="285">
        <v>105</v>
      </c>
      <c r="P345" s="290">
        <v>101</v>
      </c>
      <c r="Q345" s="166">
        <v>105</v>
      </c>
    </row>
    <row r="346" spans="1:17" s="160" customFormat="1" x14ac:dyDescent="0.2">
      <c r="A346" s="154" t="s">
        <v>262</v>
      </c>
      <c r="B346" s="155" t="s">
        <v>263</v>
      </c>
      <c r="C346" s="285">
        <v>104</v>
      </c>
      <c r="D346" s="290">
        <v>100</v>
      </c>
      <c r="E346" s="285">
        <v>104</v>
      </c>
      <c r="F346" s="290">
        <v>100</v>
      </c>
      <c r="G346" s="301">
        <v>105</v>
      </c>
      <c r="H346" s="307">
        <v>103</v>
      </c>
      <c r="I346" s="290">
        <v>99</v>
      </c>
      <c r="J346" s="301">
        <v>104</v>
      </c>
      <c r="K346" s="296">
        <v>100</v>
      </c>
      <c r="L346" s="285">
        <v>104</v>
      </c>
      <c r="M346" s="314">
        <v>104</v>
      </c>
      <c r="N346" s="296">
        <v>100</v>
      </c>
      <c r="O346" s="285">
        <v>105</v>
      </c>
      <c r="P346" s="290">
        <v>101</v>
      </c>
      <c r="Q346" s="166">
        <v>105</v>
      </c>
    </row>
    <row r="347" spans="1:17" s="160" customFormat="1" x14ac:dyDescent="0.2">
      <c r="A347" s="154" t="s">
        <v>286</v>
      </c>
      <c r="B347" s="155" t="s">
        <v>287</v>
      </c>
      <c r="C347" s="285">
        <v>104</v>
      </c>
      <c r="D347" s="290">
        <v>100</v>
      </c>
      <c r="E347" s="285">
        <v>104</v>
      </c>
      <c r="F347" s="290">
        <v>101</v>
      </c>
      <c r="G347" s="301">
        <v>105</v>
      </c>
      <c r="H347" s="307">
        <v>104</v>
      </c>
      <c r="I347" s="290">
        <v>100</v>
      </c>
      <c r="J347" s="301">
        <v>104</v>
      </c>
      <c r="K347" s="296">
        <v>100</v>
      </c>
      <c r="L347" s="285">
        <v>105</v>
      </c>
      <c r="M347" s="314">
        <v>105</v>
      </c>
      <c r="N347" s="296">
        <v>101</v>
      </c>
      <c r="O347" s="285">
        <v>105</v>
      </c>
      <c r="P347" s="290">
        <v>102</v>
      </c>
      <c r="Q347" s="166">
        <v>106</v>
      </c>
    </row>
    <row r="348" spans="1:17" s="160" customFormat="1" x14ac:dyDescent="0.2">
      <c r="A348" s="154" t="s">
        <v>300</v>
      </c>
      <c r="B348" s="155" t="s">
        <v>301</v>
      </c>
      <c r="C348" s="285">
        <v>103</v>
      </c>
      <c r="D348" s="290">
        <v>100</v>
      </c>
      <c r="E348" s="285">
        <v>104</v>
      </c>
      <c r="F348" s="290">
        <v>100</v>
      </c>
      <c r="G348" s="301">
        <v>105</v>
      </c>
      <c r="H348" s="307">
        <v>103</v>
      </c>
      <c r="I348" s="290">
        <v>100</v>
      </c>
      <c r="J348" s="301">
        <v>104</v>
      </c>
      <c r="K348" s="296">
        <v>101</v>
      </c>
      <c r="L348" s="285">
        <v>104</v>
      </c>
      <c r="M348" s="314">
        <v>104</v>
      </c>
      <c r="N348" s="296">
        <v>100</v>
      </c>
      <c r="O348" s="285">
        <v>104</v>
      </c>
      <c r="P348" s="290">
        <v>101</v>
      </c>
      <c r="Q348" s="166">
        <v>105</v>
      </c>
    </row>
    <row r="349" spans="1:17" s="160" customFormat="1" x14ac:dyDescent="0.2">
      <c r="A349" s="154" t="s">
        <v>326</v>
      </c>
      <c r="B349" s="155" t="s">
        <v>327</v>
      </c>
      <c r="C349" s="285">
        <v>102</v>
      </c>
      <c r="D349" s="290">
        <v>99</v>
      </c>
      <c r="E349" s="285">
        <v>103</v>
      </c>
      <c r="F349" s="290">
        <v>100</v>
      </c>
      <c r="G349" s="301">
        <v>103</v>
      </c>
      <c r="H349" s="307">
        <v>103</v>
      </c>
      <c r="I349" s="290">
        <v>99</v>
      </c>
      <c r="J349" s="301">
        <v>103</v>
      </c>
      <c r="K349" s="296">
        <v>100</v>
      </c>
      <c r="L349" s="285">
        <v>104</v>
      </c>
      <c r="M349" s="314">
        <v>104</v>
      </c>
      <c r="N349" s="296">
        <v>100</v>
      </c>
      <c r="O349" s="285">
        <v>104</v>
      </c>
      <c r="P349" s="290">
        <v>101</v>
      </c>
      <c r="Q349" s="166">
        <v>105</v>
      </c>
    </row>
    <row r="350" spans="1:17" s="160" customFormat="1" x14ac:dyDescent="0.2">
      <c r="A350" s="154" t="s">
        <v>352</v>
      </c>
      <c r="B350" s="155" t="s">
        <v>353</v>
      </c>
      <c r="C350" s="285">
        <v>102</v>
      </c>
      <c r="D350" s="290">
        <v>98</v>
      </c>
      <c r="E350" s="285">
        <v>103</v>
      </c>
      <c r="F350" s="290">
        <v>99</v>
      </c>
      <c r="G350" s="301">
        <v>103</v>
      </c>
      <c r="H350" s="307">
        <v>103</v>
      </c>
      <c r="I350" s="290">
        <v>99</v>
      </c>
      <c r="J350" s="301">
        <v>103</v>
      </c>
      <c r="K350" s="296">
        <v>100</v>
      </c>
      <c r="L350" s="285">
        <v>103</v>
      </c>
      <c r="M350" s="314">
        <v>104</v>
      </c>
      <c r="N350" s="296">
        <v>100</v>
      </c>
      <c r="O350" s="285">
        <v>104</v>
      </c>
      <c r="P350" s="290">
        <v>101</v>
      </c>
      <c r="Q350" s="166">
        <v>104</v>
      </c>
    </row>
    <row r="351" spans="1:17" s="160" customFormat="1" x14ac:dyDescent="0.2">
      <c r="A351" s="154" t="s">
        <v>368</v>
      </c>
      <c r="B351" s="155" t="s">
        <v>369</v>
      </c>
      <c r="C351" s="285">
        <v>102</v>
      </c>
      <c r="D351" s="290">
        <v>99</v>
      </c>
      <c r="E351" s="285">
        <v>103</v>
      </c>
      <c r="F351" s="290">
        <v>100</v>
      </c>
      <c r="G351" s="301">
        <v>103</v>
      </c>
      <c r="H351" s="307">
        <v>102</v>
      </c>
      <c r="I351" s="290">
        <v>99</v>
      </c>
      <c r="J351" s="301">
        <v>103</v>
      </c>
      <c r="K351" s="296">
        <v>100</v>
      </c>
      <c r="L351" s="285">
        <v>103</v>
      </c>
      <c r="M351" s="314">
        <v>104</v>
      </c>
      <c r="N351" s="296">
        <v>100</v>
      </c>
      <c r="O351" s="285">
        <v>104</v>
      </c>
      <c r="P351" s="290">
        <v>101</v>
      </c>
      <c r="Q351" s="166">
        <v>104</v>
      </c>
    </row>
    <row r="352" spans="1:17" s="160" customFormat="1" x14ac:dyDescent="0.2">
      <c r="A352" s="154" t="s">
        <v>384</v>
      </c>
      <c r="B352" s="155" t="s">
        <v>385</v>
      </c>
      <c r="C352" s="285">
        <v>102</v>
      </c>
      <c r="D352" s="290">
        <v>99</v>
      </c>
      <c r="E352" s="285">
        <v>103</v>
      </c>
      <c r="F352" s="290">
        <v>99</v>
      </c>
      <c r="G352" s="301">
        <v>103</v>
      </c>
      <c r="H352" s="307">
        <v>101</v>
      </c>
      <c r="I352" s="290">
        <v>98</v>
      </c>
      <c r="J352" s="301">
        <v>102</v>
      </c>
      <c r="K352" s="296">
        <v>99</v>
      </c>
      <c r="L352" s="285">
        <v>102</v>
      </c>
      <c r="M352" s="314">
        <v>102</v>
      </c>
      <c r="N352" s="296">
        <v>99</v>
      </c>
      <c r="O352" s="285">
        <v>103</v>
      </c>
      <c r="P352" s="290">
        <v>100</v>
      </c>
      <c r="Q352" s="166">
        <v>103</v>
      </c>
    </row>
    <row r="353" spans="1:17" s="160" customFormat="1" x14ac:dyDescent="0.2">
      <c r="A353" s="154" t="s">
        <v>400</v>
      </c>
      <c r="B353" s="155" t="s">
        <v>401</v>
      </c>
      <c r="C353" s="285">
        <v>102</v>
      </c>
      <c r="D353" s="290">
        <v>98</v>
      </c>
      <c r="E353" s="285">
        <v>103</v>
      </c>
      <c r="F353" s="290">
        <v>99</v>
      </c>
      <c r="G353" s="301">
        <v>103</v>
      </c>
      <c r="H353" s="307">
        <v>102</v>
      </c>
      <c r="I353" s="290">
        <v>98</v>
      </c>
      <c r="J353" s="301">
        <v>103</v>
      </c>
      <c r="K353" s="296">
        <v>99</v>
      </c>
      <c r="L353" s="285">
        <v>103</v>
      </c>
      <c r="M353" s="314">
        <v>103</v>
      </c>
      <c r="N353" s="296">
        <v>100</v>
      </c>
      <c r="O353" s="285">
        <v>104</v>
      </c>
      <c r="P353" s="290">
        <v>101</v>
      </c>
      <c r="Q353" s="166">
        <v>104</v>
      </c>
    </row>
    <row r="354" spans="1:17" s="160" customFormat="1" x14ac:dyDescent="0.2">
      <c r="A354" s="154" t="s">
        <v>416</v>
      </c>
      <c r="B354" s="155" t="s">
        <v>417</v>
      </c>
      <c r="C354" s="285">
        <v>102</v>
      </c>
      <c r="D354" s="290">
        <v>98</v>
      </c>
      <c r="E354" s="285">
        <v>103</v>
      </c>
      <c r="F354" s="290">
        <v>99</v>
      </c>
      <c r="G354" s="301">
        <v>103</v>
      </c>
      <c r="H354" s="307">
        <v>102</v>
      </c>
      <c r="I354" s="290">
        <v>98</v>
      </c>
      <c r="J354" s="301">
        <v>102</v>
      </c>
      <c r="K354" s="296">
        <v>99</v>
      </c>
      <c r="L354" s="285">
        <v>103</v>
      </c>
      <c r="M354" s="314">
        <v>103</v>
      </c>
      <c r="N354" s="296">
        <v>99</v>
      </c>
      <c r="O354" s="285">
        <v>103</v>
      </c>
      <c r="P354" s="290">
        <v>99</v>
      </c>
      <c r="Q354" s="166">
        <v>104</v>
      </c>
    </row>
    <row r="355" spans="1:17" s="160" customFormat="1" x14ac:dyDescent="0.2">
      <c r="A355" s="154" t="s">
        <v>432</v>
      </c>
      <c r="B355" s="155" t="s">
        <v>433</v>
      </c>
      <c r="C355" s="285">
        <v>102</v>
      </c>
      <c r="D355" s="290">
        <v>98</v>
      </c>
      <c r="E355" s="285">
        <v>103</v>
      </c>
      <c r="F355" s="290">
        <v>99</v>
      </c>
      <c r="G355" s="301">
        <v>104</v>
      </c>
      <c r="H355" s="307">
        <v>103</v>
      </c>
      <c r="I355" s="290">
        <v>100</v>
      </c>
      <c r="J355" s="301">
        <v>103</v>
      </c>
      <c r="K355" s="296">
        <v>100</v>
      </c>
      <c r="L355" s="285">
        <v>104</v>
      </c>
      <c r="M355" s="314">
        <v>104</v>
      </c>
      <c r="N355" s="296">
        <v>100</v>
      </c>
      <c r="O355" s="285">
        <v>104</v>
      </c>
      <c r="P355" s="290">
        <v>101</v>
      </c>
      <c r="Q355" s="166">
        <v>105</v>
      </c>
    </row>
    <row r="356" spans="1:17" s="160" customFormat="1" x14ac:dyDescent="0.2">
      <c r="A356" s="154" t="s">
        <v>448</v>
      </c>
      <c r="B356" s="155" t="s">
        <v>449</v>
      </c>
      <c r="C356" s="285">
        <v>103</v>
      </c>
      <c r="D356" s="290">
        <v>98</v>
      </c>
      <c r="E356" s="285">
        <v>104</v>
      </c>
      <c r="F356" s="290">
        <v>99</v>
      </c>
      <c r="G356" s="301">
        <v>105</v>
      </c>
      <c r="H356" s="307">
        <v>103</v>
      </c>
      <c r="I356" s="290">
        <v>98</v>
      </c>
      <c r="J356" s="301">
        <v>103</v>
      </c>
      <c r="K356" s="296">
        <v>99</v>
      </c>
      <c r="L356" s="285">
        <v>104</v>
      </c>
      <c r="M356" s="314">
        <v>104</v>
      </c>
      <c r="N356" s="296">
        <v>99</v>
      </c>
      <c r="O356" s="285">
        <v>104</v>
      </c>
      <c r="P356" s="290">
        <v>100</v>
      </c>
      <c r="Q356" s="166">
        <v>105</v>
      </c>
    </row>
    <row r="357" spans="1:17" s="160" customFormat="1" x14ac:dyDescent="0.2">
      <c r="A357" s="154" t="s">
        <v>460</v>
      </c>
      <c r="B357" s="155" t="s">
        <v>461</v>
      </c>
      <c r="C357" s="285">
        <v>103</v>
      </c>
      <c r="D357" s="290">
        <v>99</v>
      </c>
      <c r="E357" s="285">
        <v>103</v>
      </c>
      <c r="F357" s="290">
        <v>100</v>
      </c>
      <c r="G357" s="301">
        <v>104</v>
      </c>
      <c r="H357" s="307">
        <v>103</v>
      </c>
      <c r="I357" s="290">
        <v>99</v>
      </c>
      <c r="J357" s="301">
        <v>103</v>
      </c>
      <c r="K357" s="296">
        <v>100</v>
      </c>
      <c r="L357" s="285">
        <v>103</v>
      </c>
      <c r="M357" s="314">
        <v>104</v>
      </c>
      <c r="N357" s="296">
        <v>100</v>
      </c>
      <c r="O357" s="285">
        <v>104</v>
      </c>
      <c r="P357" s="290">
        <v>101</v>
      </c>
      <c r="Q357" s="166">
        <v>104</v>
      </c>
    </row>
    <row r="358" spans="1:17" s="160" customFormat="1" x14ac:dyDescent="0.2">
      <c r="A358" s="154" t="s">
        <v>472</v>
      </c>
      <c r="B358" s="155" t="s">
        <v>473</v>
      </c>
      <c r="C358" s="285">
        <v>103</v>
      </c>
      <c r="D358" s="290">
        <v>98</v>
      </c>
      <c r="E358" s="285">
        <v>103</v>
      </c>
      <c r="F358" s="290">
        <v>99</v>
      </c>
      <c r="G358" s="301">
        <v>104</v>
      </c>
      <c r="H358" s="307">
        <v>103</v>
      </c>
      <c r="I358" s="290">
        <v>99</v>
      </c>
      <c r="J358" s="301">
        <v>103</v>
      </c>
      <c r="K358" s="296">
        <v>100</v>
      </c>
      <c r="L358" s="285">
        <v>104</v>
      </c>
      <c r="M358" s="314">
        <v>104</v>
      </c>
      <c r="N358" s="296">
        <v>100</v>
      </c>
      <c r="O358" s="285">
        <v>104</v>
      </c>
      <c r="P358" s="290">
        <v>100</v>
      </c>
      <c r="Q358" s="166">
        <v>105</v>
      </c>
    </row>
    <row r="359" spans="1:17" s="160" customFormat="1" x14ac:dyDescent="0.2">
      <c r="A359" s="154" t="s">
        <v>490</v>
      </c>
      <c r="B359" s="155" t="s">
        <v>491</v>
      </c>
      <c r="C359" s="285">
        <v>102</v>
      </c>
      <c r="D359" s="290">
        <v>98</v>
      </c>
      <c r="E359" s="285">
        <v>103</v>
      </c>
      <c r="F359" s="290">
        <v>99</v>
      </c>
      <c r="G359" s="301">
        <v>103</v>
      </c>
      <c r="H359" s="307">
        <v>102</v>
      </c>
      <c r="I359" s="290">
        <v>99</v>
      </c>
      <c r="J359" s="301">
        <v>102</v>
      </c>
      <c r="K359" s="296">
        <v>99</v>
      </c>
      <c r="L359" s="285">
        <v>103</v>
      </c>
      <c r="M359" s="314">
        <v>103</v>
      </c>
      <c r="N359" s="296">
        <v>100</v>
      </c>
      <c r="O359" s="285">
        <v>103</v>
      </c>
      <c r="P359" s="290">
        <v>100</v>
      </c>
      <c r="Q359" s="166">
        <v>104</v>
      </c>
    </row>
    <row r="360" spans="1:17" s="160" customFormat="1" x14ac:dyDescent="0.2">
      <c r="A360" s="154" t="s">
        <v>506</v>
      </c>
      <c r="B360" s="155" t="s">
        <v>507</v>
      </c>
      <c r="C360" s="285">
        <v>104</v>
      </c>
      <c r="D360" s="290">
        <v>99</v>
      </c>
      <c r="E360" s="285">
        <v>105</v>
      </c>
      <c r="F360" s="290">
        <v>100</v>
      </c>
      <c r="G360" s="301">
        <v>105</v>
      </c>
      <c r="H360" s="307">
        <v>104</v>
      </c>
      <c r="I360" s="290">
        <v>99</v>
      </c>
      <c r="J360" s="301">
        <v>104</v>
      </c>
      <c r="K360" s="296">
        <v>100</v>
      </c>
      <c r="L360" s="285">
        <v>105</v>
      </c>
      <c r="M360" s="314">
        <v>105</v>
      </c>
      <c r="N360" s="296">
        <v>100</v>
      </c>
      <c r="O360" s="285">
        <v>105</v>
      </c>
      <c r="P360" s="290">
        <v>101</v>
      </c>
      <c r="Q360" s="166">
        <v>106</v>
      </c>
    </row>
    <row r="361" spans="1:17" s="160" customFormat="1" x14ac:dyDescent="0.2">
      <c r="A361" s="154" t="s">
        <v>530</v>
      </c>
      <c r="B361" s="155" t="s">
        <v>531</v>
      </c>
      <c r="C361" s="285">
        <v>103</v>
      </c>
      <c r="D361" s="290">
        <v>99</v>
      </c>
      <c r="E361" s="285">
        <v>104</v>
      </c>
      <c r="F361" s="290">
        <v>100</v>
      </c>
      <c r="G361" s="301">
        <v>105</v>
      </c>
      <c r="H361" s="307">
        <v>103</v>
      </c>
      <c r="I361" s="290">
        <v>99</v>
      </c>
      <c r="J361" s="301">
        <v>104</v>
      </c>
      <c r="K361" s="296">
        <v>100</v>
      </c>
      <c r="L361" s="285">
        <v>104</v>
      </c>
      <c r="M361" s="314">
        <v>105</v>
      </c>
      <c r="N361" s="296">
        <v>100</v>
      </c>
      <c r="O361" s="285">
        <v>105</v>
      </c>
      <c r="P361" s="290">
        <v>101</v>
      </c>
      <c r="Q361" s="166">
        <v>106</v>
      </c>
    </row>
    <row r="362" spans="1:17" s="160" customFormat="1" x14ac:dyDescent="0.2">
      <c r="A362" s="154" t="s">
        <v>542</v>
      </c>
      <c r="B362" s="155" t="s">
        <v>543</v>
      </c>
      <c r="C362" s="285">
        <v>102</v>
      </c>
      <c r="D362" s="290">
        <v>98</v>
      </c>
      <c r="E362" s="285">
        <v>103</v>
      </c>
      <c r="F362" s="290">
        <v>99</v>
      </c>
      <c r="G362" s="301">
        <v>103</v>
      </c>
      <c r="H362" s="307">
        <v>102</v>
      </c>
      <c r="I362" s="290">
        <v>98</v>
      </c>
      <c r="J362" s="301">
        <v>102</v>
      </c>
      <c r="K362" s="296">
        <v>99</v>
      </c>
      <c r="L362" s="285">
        <v>103</v>
      </c>
      <c r="M362" s="314">
        <v>103</v>
      </c>
      <c r="N362" s="296">
        <v>99</v>
      </c>
      <c r="O362" s="285">
        <v>103</v>
      </c>
      <c r="P362" s="290">
        <v>100</v>
      </c>
      <c r="Q362" s="166">
        <v>104</v>
      </c>
    </row>
    <row r="363" spans="1:17" s="160" customFormat="1" x14ac:dyDescent="0.2">
      <c r="A363" s="154" t="s">
        <v>558</v>
      </c>
      <c r="B363" s="155" t="s">
        <v>559</v>
      </c>
      <c r="C363" s="285">
        <v>102</v>
      </c>
      <c r="D363" s="290">
        <v>97</v>
      </c>
      <c r="E363" s="285">
        <v>103</v>
      </c>
      <c r="F363" s="290">
        <v>98</v>
      </c>
      <c r="G363" s="301">
        <v>103</v>
      </c>
      <c r="H363" s="307">
        <v>102</v>
      </c>
      <c r="I363" s="290">
        <v>97</v>
      </c>
      <c r="J363" s="301">
        <v>102</v>
      </c>
      <c r="K363" s="296">
        <v>99</v>
      </c>
      <c r="L363" s="285">
        <v>103</v>
      </c>
      <c r="M363" s="314">
        <v>103</v>
      </c>
      <c r="N363" s="296">
        <v>98</v>
      </c>
      <c r="O363" s="285">
        <v>103</v>
      </c>
      <c r="P363" s="290">
        <v>99</v>
      </c>
      <c r="Q363" s="166">
        <v>104</v>
      </c>
    </row>
    <row r="364" spans="1:17" s="160" customFormat="1" ht="10.5" x14ac:dyDescent="0.25">
      <c r="A364" s="150" t="s">
        <v>718</v>
      </c>
      <c r="B364" s="151" t="s">
        <v>719</v>
      </c>
      <c r="C364" s="286">
        <v>103</v>
      </c>
      <c r="D364" s="291">
        <v>100</v>
      </c>
      <c r="E364" s="286">
        <v>104</v>
      </c>
      <c r="F364" s="291">
        <v>100</v>
      </c>
      <c r="G364" s="302">
        <v>104</v>
      </c>
      <c r="H364" s="308">
        <v>104</v>
      </c>
      <c r="I364" s="291">
        <v>101</v>
      </c>
      <c r="J364" s="302">
        <v>104</v>
      </c>
      <c r="K364" s="297">
        <v>101</v>
      </c>
      <c r="L364" s="286">
        <v>105</v>
      </c>
      <c r="M364" s="315">
        <v>104</v>
      </c>
      <c r="N364" s="297">
        <v>101</v>
      </c>
      <c r="O364" s="286">
        <v>105</v>
      </c>
      <c r="P364" s="291">
        <v>102</v>
      </c>
      <c r="Q364" s="167">
        <v>106</v>
      </c>
    </row>
    <row r="365" spans="1:17" s="159" customFormat="1" ht="10.5" x14ac:dyDescent="0.25">
      <c r="A365" s="150" t="s">
        <v>722</v>
      </c>
      <c r="B365" s="151" t="s">
        <v>723</v>
      </c>
      <c r="C365" s="286">
        <v>102</v>
      </c>
      <c r="D365" s="291">
        <v>99</v>
      </c>
      <c r="E365" s="286">
        <v>103</v>
      </c>
      <c r="F365" s="291">
        <v>100</v>
      </c>
      <c r="G365" s="302">
        <v>104</v>
      </c>
      <c r="H365" s="308">
        <v>103</v>
      </c>
      <c r="I365" s="291">
        <v>100</v>
      </c>
      <c r="J365" s="302">
        <v>104</v>
      </c>
      <c r="K365" s="297">
        <v>101</v>
      </c>
      <c r="L365" s="286">
        <v>104</v>
      </c>
      <c r="M365" s="315">
        <v>104</v>
      </c>
      <c r="N365" s="297">
        <v>101</v>
      </c>
      <c r="O365" s="286">
        <v>105</v>
      </c>
      <c r="P365" s="291">
        <v>102</v>
      </c>
      <c r="Q365" s="167">
        <v>105</v>
      </c>
    </row>
    <row r="366" spans="1:17" s="159" customFormat="1" ht="10.5" x14ac:dyDescent="0.25">
      <c r="A366" s="150" t="s">
        <v>724</v>
      </c>
      <c r="B366" s="151" t="s">
        <v>725</v>
      </c>
      <c r="C366" s="286">
        <v>102</v>
      </c>
      <c r="D366" s="291">
        <v>98</v>
      </c>
      <c r="E366" s="286">
        <v>102</v>
      </c>
      <c r="F366" s="291">
        <v>99</v>
      </c>
      <c r="G366" s="302">
        <v>103</v>
      </c>
      <c r="H366" s="308">
        <v>102</v>
      </c>
      <c r="I366" s="291">
        <v>99</v>
      </c>
      <c r="J366" s="302">
        <v>103</v>
      </c>
      <c r="K366" s="297">
        <v>100</v>
      </c>
      <c r="L366" s="286">
        <v>104</v>
      </c>
      <c r="M366" s="315">
        <v>103</v>
      </c>
      <c r="N366" s="297">
        <v>100</v>
      </c>
      <c r="O366" s="286">
        <v>104</v>
      </c>
      <c r="P366" s="291">
        <v>101</v>
      </c>
      <c r="Q366" s="167">
        <v>104</v>
      </c>
    </row>
    <row r="367" spans="1:17" s="159" customFormat="1" ht="10.5" x14ac:dyDescent="0.25">
      <c r="A367" s="150" t="s">
        <v>726</v>
      </c>
      <c r="B367" s="151" t="s">
        <v>727</v>
      </c>
      <c r="C367" s="286">
        <v>102</v>
      </c>
      <c r="D367" s="291">
        <v>99</v>
      </c>
      <c r="E367" s="286">
        <v>103</v>
      </c>
      <c r="F367" s="291">
        <v>99</v>
      </c>
      <c r="G367" s="302">
        <v>103</v>
      </c>
      <c r="H367" s="308">
        <v>103</v>
      </c>
      <c r="I367" s="291">
        <v>99</v>
      </c>
      <c r="J367" s="302">
        <v>103</v>
      </c>
      <c r="K367" s="297">
        <v>100</v>
      </c>
      <c r="L367" s="286">
        <v>104</v>
      </c>
      <c r="M367" s="315">
        <v>104</v>
      </c>
      <c r="N367" s="297">
        <v>100</v>
      </c>
      <c r="O367" s="286">
        <v>104</v>
      </c>
      <c r="P367" s="291">
        <v>101</v>
      </c>
      <c r="Q367" s="167">
        <v>105</v>
      </c>
    </row>
    <row r="368" spans="1:17" s="159" customFormat="1" ht="10.5" x14ac:dyDescent="0.25">
      <c r="A368" s="150" t="s">
        <v>728</v>
      </c>
      <c r="B368" s="151" t="s">
        <v>729</v>
      </c>
      <c r="C368" s="286">
        <v>102</v>
      </c>
      <c r="D368" s="291">
        <v>99</v>
      </c>
      <c r="E368" s="286">
        <v>103</v>
      </c>
      <c r="F368" s="291">
        <v>99</v>
      </c>
      <c r="G368" s="302">
        <v>103</v>
      </c>
      <c r="H368" s="308">
        <v>103</v>
      </c>
      <c r="I368" s="291">
        <v>100</v>
      </c>
      <c r="J368" s="302">
        <v>103</v>
      </c>
      <c r="K368" s="297">
        <v>100</v>
      </c>
      <c r="L368" s="286">
        <v>104</v>
      </c>
      <c r="M368" s="315">
        <v>104</v>
      </c>
      <c r="N368" s="297">
        <v>101</v>
      </c>
      <c r="O368" s="286">
        <v>104</v>
      </c>
      <c r="P368" s="291">
        <v>102</v>
      </c>
      <c r="Q368" s="167">
        <v>105</v>
      </c>
    </row>
    <row r="369" spans="1:19" s="159" customFormat="1" ht="10.5" x14ac:dyDescent="0.25">
      <c r="A369" s="150" t="s">
        <v>732</v>
      </c>
      <c r="B369" s="151" t="s">
        <v>733</v>
      </c>
      <c r="C369" s="286">
        <v>103</v>
      </c>
      <c r="D369" s="291">
        <v>99</v>
      </c>
      <c r="E369" s="286">
        <v>103</v>
      </c>
      <c r="F369" s="291">
        <v>99</v>
      </c>
      <c r="G369" s="302">
        <v>104</v>
      </c>
      <c r="H369" s="308">
        <v>103</v>
      </c>
      <c r="I369" s="291">
        <v>99</v>
      </c>
      <c r="J369" s="302">
        <v>103</v>
      </c>
      <c r="K369" s="297">
        <v>100</v>
      </c>
      <c r="L369" s="286">
        <v>104</v>
      </c>
      <c r="M369" s="315">
        <v>104</v>
      </c>
      <c r="N369" s="297">
        <v>100</v>
      </c>
      <c r="O369" s="286">
        <v>104</v>
      </c>
      <c r="P369" s="291">
        <v>101</v>
      </c>
      <c r="Q369" s="167">
        <v>105</v>
      </c>
    </row>
    <row r="370" spans="1:19" s="159" customFormat="1" ht="10.5" x14ac:dyDescent="0.25">
      <c r="A370" s="150" t="s">
        <v>736</v>
      </c>
      <c r="B370" s="151" t="s">
        <v>737</v>
      </c>
      <c r="C370" s="286">
        <v>103</v>
      </c>
      <c r="D370" s="291">
        <v>101</v>
      </c>
      <c r="E370" s="286">
        <v>104</v>
      </c>
      <c r="F370" s="291">
        <v>101</v>
      </c>
      <c r="G370" s="302">
        <v>105</v>
      </c>
      <c r="H370" s="308">
        <v>104</v>
      </c>
      <c r="I370" s="291">
        <v>102</v>
      </c>
      <c r="J370" s="302">
        <v>105</v>
      </c>
      <c r="K370" s="297">
        <v>103</v>
      </c>
      <c r="L370" s="286">
        <v>106</v>
      </c>
      <c r="M370" s="315">
        <v>105</v>
      </c>
      <c r="N370" s="297">
        <v>103</v>
      </c>
      <c r="O370" s="286">
        <v>106</v>
      </c>
      <c r="P370" s="291">
        <v>104</v>
      </c>
      <c r="Q370" s="167">
        <v>107</v>
      </c>
    </row>
    <row r="371" spans="1:19" s="159" customFormat="1" ht="10.5" x14ac:dyDescent="0.25">
      <c r="A371" s="150" t="s">
        <v>734</v>
      </c>
      <c r="B371" s="151" t="s">
        <v>735</v>
      </c>
      <c r="C371" s="286">
        <v>103</v>
      </c>
      <c r="D371" s="291">
        <v>99</v>
      </c>
      <c r="E371" s="286">
        <v>104</v>
      </c>
      <c r="F371" s="291">
        <v>100</v>
      </c>
      <c r="G371" s="302">
        <v>104</v>
      </c>
      <c r="H371" s="308">
        <v>103</v>
      </c>
      <c r="I371" s="291">
        <v>99</v>
      </c>
      <c r="J371" s="302">
        <v>104</v>
      </c>
      <c r="K371" s="297">
        <v>100</v>
      </c>
      <c r="L371" s="286">
        <v>104</v>
      </c>
      <c r="M371" s="315">
        <v>104</v>
      </c>
      <c r="N371" s="297">
        <v>100</v>
      </c>
      <c r="O371" s="286">
        <v>104</v>
      </c>
      <c r="P371" s="291">
        <v>101</v>
      </c>
      <c r="Q371" s="167">
        <v>105</v>
      </c>
    </row>
    <row r="372" spans="1:19" s="159" customFormat="1" ht="11" thickBot="1" x14ac:dyDescent="0.3">
      <c r="A372" s="152" t="s">
        <v>730</v>
      </c>
      <c r="B372" s="153" t="s">
        <v>731</v>
      </c>
      <c r="C372" s="287">
        <v>103</v>
      </c>
      <c r="D372" s="292">
        <v>99</v>
      </c>
      <c r="E372" s="287">
        <v>104</v>
      </c>
      <c r="F372" s="292">
        <v>100</v>
      </c>
      <c r="G372" s="303">
        <v>104</v>
      </c>
      <c r="H372" s="309">
        <v>103</v>
      </c>
      <c r="I372" s="292">
        <v>99</v>
      </c>
      <c r="J372" s="303">
        <v>103</v>
      </c>
      <c r="K372" s="298">
        <v>100</v>
      </c>
      <c r="L372" s="287">
        <v>104</v>
      </c>
      <c r="M372" s="316">
        <v>104</v>
      </c>
      <c r="N372" s="298">
        <v>100</v>
      </c>
      <c r="O372" s="287">
        <v>104</v>
      </c>
      <c r="P372" s="292">
        <v>101</v>
      </c>
      <c r="Q372" s="168">
        <v>105</v>
      </c>
    </row>
    <row r="373" spans="1:19" x14ac:dyDescent="0.2">
      <c r="A373" s="110"/>
      <c r="B373" s="110"/>
      <c r="C373" s="161"/>
      <c r="D373" s="161"/>
      <c r="E373" s="161"/>
      <c r="F373" s="161"/>
      <c r="G373" s="161"/>
      <c r="H373" s="161"/>
      <c r="I373" s="161"/>
      <c r="J373" s="161"/>
      <c r="K373" s="161"/>
      <c r="L373" s="161"/>
      <c r="M373" s="161"/>
      <c r="N373" s="161"/>
      <c r="O373" s="161"/>
      <c r="P373" s="161"/>
      <c r="Q373" s="121" t="s">
        <v>1196</v>
      </c>
    </row>
    <row r="374" spans="1:19" ht="10.5" x14ac:dyDescent="0.25">
      <c r="A374" s="418" t="s">
        <v>1102</v>
      </c>
      <c r="B374" s="110"/>
      <c r="C374" s="161"/>
      <c r="D374" s="161"/>
      <c r="E374" s="161"/>
      <c r="F374" s="161"/>
      <c r="G374" s="161"/>
      <c r="H374" s="161"/>
      <c r="I374" s="161"/>
      <c r="J374" s="161"/>
      <c r="K374" s="161"/>
      <c r="L374" s="161"/>
      <c r="M374" s="161"/>
      <c r="N374" s="161"/>
      <c r="O374" s="161"/>
      <c r="P374" s="161"/>
      <c r="Q374" s="121"/>
    </row>
    <row r="375" spans="1:19" ht="10.5" x14ac:dyDescent="0.25">
      <c r="A375" s="103" t="s">
        <v>1241</v>
      </c>
      <c r="B375" s="218"/>
      <c r="C375" s="218"/>
      <c r="D375" s="218"/>
      <c r="E375" s="218"/>
      <c r="F375" s="218"/>
      <c r="G375" s="218"/>
      <c r="H375" s="218"/>
      <c r="I375" s="218"/>
      <c r="J375" s="218"/>
      <c r="K375" s="218"/>
      <c r="L375" s="218"/>
      <c r="M375" s="218"/>
      <c r="N375" s="218"/>
      <c r="O375" s="218"/>
      <c r="P375" s="218"/>
      <c r="Q375" s="218"/>
      <c r="R375" s="218"/>
      <c r="S375" s="218"/>
    </row>
    <row r="376" spans="1:19" ht="10.5" x14ac:dyDescent="0.25">
      <c r="A376" s="103" t="s">
        <v>1242</v>
      </c>
      <c r="B376" s="218"/>
      <c r="C376" s="218"/>
      <c r="D376" s="218"/>
      <c r="E376" s="218"/>
      <c r="F376" s="218"/>
      <c r="G376" s="218"/>
      <c r="H376" s="218"/>
      <c r="I376" s="218"/>
      <c r="J376" s="218"/>
      <c r="K376" s="218"/>
      <c r="L376" s="218"/>
      <c r="M376" s="218"/>
      <c r="N376" s="218"/>
      <c r="O376" s="218"/>
      <c r="P376" s="218"/>
      <c r="Q376" s="218"/>
      <c r="R376" s="218"/>
      <c r="S376" s="218"/>
    </row>
    <row r="377" spans="1:19" x14ac:dyDescent="0.2">
      <c r="A377" s="217" t="s">
        <v>1277</v>
      </c>
      <c r="B377" s="217"/>
      <c r="C377" s="217"/>
      <c r="D377" s="217"/>
      <c r="E377" s="217"/>
      <c r="F377" s="217"/>
      <c r="G377" s="217"/>
      <c r="H377" s="217"/>
      <c r="I377" s="217"/>
      <c r="J377" s="217"/>
      <c r="K377" s="217"/>
      <c r="L377" s="217"/>
      <c r="M377" s="217"/>
      <c r="N377" s="217"/>
      <c r="O377" s="217"/>
      <c r="P377" s="217"/>
      <c r="Q377" s="217"/>
      <c r="R377" s="217"/>
      <c r="S377" s="217"/>
    </row>
    <row r="378" spans="1:19" x14ac:dyDescent="0.2">
      <c r="A378" s="217" t="s">
        <v>1278</v>
      </c>
      <c r="B378" s="217"/>
      <c r="C378" s="217"/>
      <c r="D378" s="217"/>
      <c r="E378" s="217"/>
      <c r="F378" s="217"/>
      <c r="G378" s="217"/>
      <c r="H378" s="217"/>
      <c r="I378" s="217"/>
      <c r="J378" s="217"/>
      <c r="K378" s="217"/>
      <c r="L378" s="217"/>
      <c r="M378" s="217"/>
      <c r="N378" s="217"/>
      <c r="O378" s="217"/>
      <c r="P378" s="217"/>
      <c r="Q378" s="217"/>
      <c r="R378" s="217"/>
      <c r="S378" s="217"/>
    </row>
    <row r="379" spans="1:19" x14ac:dyDescent="0.2">
      <c r="A379" s="103" t="s">
        <v>1275</v>
      </c>
      <c r="B379" s="219"/>
      <c r="C379" s="219"/>
      <c r="D379" s="219"/>
      <c r="E379" s="219"/>
      <c r="F379" s="219"/>
      <c r="G379" s="219"/>
      <c r="H379" s="219"/>
      <c r="I379" s="219"/>
      <c r="J379" s="219"/>
      <c r="K379" s="219"/>
      <c r="L379" s="219"/>
      <c r="M379" s="219"/>
      <c r="N379" s="219"/>
      <c r="O379" s="219"/>
      <c r="P379" s="219"/>
      <c r="Q379" s="219"/>
      <c r="R379" s="219"/>
      <c r="S379" s="219"/>
    </row>
    <row r="380" spans="1:19" ht="10.5" x14ac:dyDescent="0.25">
      <c r="A380" s="103" t="s">
        <v>1268</v>
      </c>
      <c r="B380" s="218"/>
      <c r="C380" s="218"/>
      <c r="D380" s="218"/>
      <c r="E380" s="218"/>
      <c r="F380" s="218"/>
      <c r="G380" s="218"/>
      <c r="H380" s="218"/>
      <c r="I380" s="218"/>
      <c r="J380" s="218"/>
      <c r="K380" s="218"/>
      <c r="L380" s="218"/>
      <c r="M380" s="218"/>
      <c r="N380" s="218"/>
      <c r="O380" s="218"/>
      <c r="P380" s="218"/>
      <c r="Q380" s="218"/>
      <c r="R380" s="218"/>
      <c r="S380" s="218"/>
    </row>
    <row r="381" spans="1:19" ht="10.5" x14ac:dyDescent="0.25">
      <c r="A381" s="94" t="s">
        <v>1235</v>
      </c>
      <c r="B381" s="218"/>
      <c r="C381" s="218"/>
      <c r="D381" s="218"/>
      <c r="E381" s="218"/>
      <c r="F381" s="218"/>
      <c r="G381" s="218"/>
      <c r="H381" s="218"/>
      <c r="I381" s="218"/>
      <c r="J381" s="218"/>
      <c r="K381" s="218"/>
      <c r="L381" s="218"/>
      <c r="M381" s="218"/>
      <c r="N381" s="218"/>
      <c r="O381" s="218"/>
      <c r="P381" s="218"/>
      <c r="Q381" s="218"/>
      <c r="R381" s="218"/>
      <c r="S381" s="218"/>
    </row>
    <row r="382" spans="1:19" ht="6" customHeight="1" x14ac:dyDescent="0.25">
      <c r="A382" s="94"/>
      <c r="B382" s="218"/>
      <c r="C382" s="218"/>
      <c r="D382" s="218"/>
      <c r="E382" s="218"/>
      <c r="F382" s="218"/>
      <c r="G382" s="218"/>
      <c r="H382" s="218"/>
      <c r="I382" s="218"/>
      <c r="J382" s="218"/>
      <c r="K382" s="218"/>
      <c r="L382" s="218"/>
      <c r="M382" s="218"/>
      <c r="N382" s="218"/>
      <c r="O382" s="218"/>
      <c r="P382" s="218"/>
      <c r="Q382" s="218"/>
      <c r="R382" s="218"/>
      <c r="S382" s="218"/>
    </row>
    <row r="383" spans="1:19" ht="10.5" x14ac:dyDescent="0.25">
      <c r="A383" s="103" t="s">
        <v>1183</v>
      </c>
      <c r="B383" s="218"/>
      <c r="C383" s="218"/>
      <c r="D383" s="218"/>
      <c r="E383" s="218"/>
      <c r="F383" s="218"/>
      <c r="G383" s="218"/>
      <c r="H383" s="218"/>
      <c r="I383" s="218"/>
      <c r="J383" s="218"/>
      <c r="K383" s="218"/>
      <c r="L383" s="218"/>
      <c r="M383" s="218"/>
      <c r="N383" s="218"/>
      <c r="O383" s="218"/>
      <c r="P383" s="218"/>
      <c r="Q383" s="218"/>
      <c r="R383" s="218"/>
      <c r="S383" s="218"/>
    </row>
    <row r="384" spans="1:19" ht="6" customHeight="1" x14ac:dyDescent="0.2"/>
    <row r="385" spans="1:1" x14ac:dyDescent="0.2">
      <c r="A385" s="95" t="s">
        <v>1264</v>
      </c>
    </row>
    <row r="386" spans="1:1" x14ac:dyDescent="0.2">
      <c r="A386" s="427" t="s">
        <v>1263</v>
      </c>
    </row>
    <row r="387" spans="1:1" ht="6" customHeight="1" x14ac:dyDescent="0.2"/>
    <row r="388" spans="1:1" x14ac:dyDescent="0.2">
      <c r="A388" s="252" t="s">
        <v>1283</v>
      </c>
    </row>
    <row r="389" spans="1:1" x14ac:dyDescent="0.2">
      <c r="A389" s="425" t="s">
        <v>1239</v>
      </c>
    </row>
  </sheetData>
  <mergeCells count="14">
    <mergeCell ref="P7:Q7"/>
    <mergeCell ref="C6:G6"/>
    <mergeCell ref="H6:L6"/>
    <mergeCell ref="M6:Q6"/>
    <mergeCell ref="A6:A8"/>
    <mergeCell ref="B6:B8"/>
    <mergeCell ref="F7:G7"/>
    <mergeCell ref="D7:E7"/>
    <mergeCell ref="C7:C8"/>
    <mergeCell ref="H7:H8"/>
    <mergeCell ref="I7:J7"/>
    <mergeCell ref="K7:L7"/>
    <mergeCell ref="M7:M8"/>
    <mergeCell ref="N7:O7"/>
  </mergeCells>
  <hyperlinks>
    <hyperlink ref="A389" r:id="rId1"/>
    <hyperlink ref="A386" r:id="rId2"/>
  </hyperlinks>
  <pageMargins left="0.70866141732283472" right="0.70866141732283472" top="0.74803149606299213" bottom="0.74803149606299213" header="0.31496062992125984" footer="0.31496062992125984"/>
  <pageSetup paperSize="9" scale="50"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U389"/>
  <sheetViews>
    <sheetView zoomScaleNormal="100" workbookViewId="0">
      <pane xSplit="2" ySplit="9" topLeftCell="C10" activePane="bottomRight" state="frozen"/>
      <selection activeCell="C10" sqref="C10"/>
      <selection pane="topRight" activeCell="C10" sqref="C10"/>
      <selection pane="bottomLeft" activeCell="C10" sqref="C10"/>
      <selection pane="bottomRight"/>
    </sheetView>
  </sheetViews>
  <sheetFormatPr defaultColWidth="8.7265625" defaultRowHeight="10" x14ac:dyDescent="0.2"/>
  <cols>
    <col min="1" max="1" width="11.81640625" style="95" bestFit="1" customWidth="1"/>
    <col min="2" max="2" width="25.6328125" style="95" customWidth="1"/>
    <col min="3" max="5" width="12.6328125" style="95" customWidth="1"/>
    <col min="6" max="6" width="13.36328125" style="95" customWidth="1"/>
    <col min="7" max="7" width="13.81640625" style="95" customWidth="1"/>
    <col min="8" max="17" width="12.6328125" style="95" customWidth="1"/>
    <col min="18" max="16384" width="8.7265625" style="95"/>
  </cols>
  <sheetData>
    <row r="1" spans="1:21" s="102" customFormat="1" ht="15" customHeight="1" x14ac:dyDescent="0.3">
      <c r="A1" s="101" t="s">
        <v>1202</v>
      </c>
    </row>
    <row r="2" spans="1:21" s="102" customFormat="1" ht="15" customHeight="1" x14ac:dyDescent="0.3">
      <c r="A2" s="101" t="s">
        <v>1223</v>
      </c>
    </row>
    <row r="3" spans="1:21" s="102" customFormat="1" ht="15" customHeight="1" x14ac:dyDescent="0.35">
      <c r="A3" s="102" t="s">
        <v>1153</v>
      </c>
      <c r="C3" s="136"/>
      <c r="D3" s="136"/>
      <c r="E3" s="136"/>
      <c r="F3" s="136"/>
      <c r="G3" s="136"/>
      <c r="H3" s="136"/>
      <c r="I3" s="136"/>
      <c r="J3" s="136"/>
      <c r="K3" s="136"/>
      <c r="L3" s="136"/>
      <c r="M3" s="136"/>
      <c r="N3" s="136"/>
      <c r="O3" s="136"/>
      <c r="P3" s="136"/>
      <c r="Q3" s="136"/>
    </row>
    <row r="4" spans="1:21" s="102" customFormat="1" ht="15" customHeight="1" x14ac:dyDescent="0.35">
      <c r="A4" s="101" t="s">
        <v>1206</v>
      </c>
      <c r="C4" s="136"/>
      <c r="D4" s="136"/>
      <c r="E4" s="136"/>
      <c r="F4" s="136"/>
      <c r="G4" s="136"/>
      <c r="H4" s="136"/>
      <c r="I4" s="136"/>
      <c r="J4" s="136"/>
      <c r="K4" s="136"/>
      <c r="L4" s="136"/>
      <c r="M4" s="136"/>
      <c r="N4" s="136"/>
      <c r="O4" s="136"/>
      <c r="P4" s="136"/>
      <c r="Q4" s="136"/>
    </row>
    <row r="5" spans="1:21" s="102" customFormat="1" ht="10" customHeight="1" thickBot="1" x14ac:dyDescent="0.35">
      <c r="A5" s="101"/>
    </row>
    <row r="6" spans="1:21" ht="16" customHeight="1" x14ac:dyDescent="0.2">
      <c r="A6" s="464" t="s">
        <v>1122</v>
      </c>
      <c r="B6" s="450" t="s">
        <v>1123</v>
      </c>
      <c r="C6" s="481" t="s">
        <v>1195</v>
      </c>
      <c r="D6" s="481"/>
      <c r="E6" s="481"/>
      <c r="F6" s="461" t="s">
        <v>1184</v>
      </c>
      <c r="G6" s="461"/>
      <c r="H6" s="461"/>
      <c r="I6" s="461"/>
      <c r="J6" s="461"/>
      <c r="K6" s="461"/>
      <c r="L6" s="450" t="s">
        <v>1195</v>
      </c>
      <c r="M6" s="450"/>
      <c r="N6" s="461" t="s">
        <v>1184</v>
      </c>
      <c r="O6" s="461"/>
      <c r="P6" s="461"/>
      <c r="Q6" s="462"/>
    </row>
    <row r="7" spans="1:21" ht="35.15" customHeight="1" x14ac:dyDescent="0.2">
      <c r="A7" s="465"/>
      <c r="B7" s="451"/>
      <c r="C7" s="479"/>
      <c r="D7" s="479"/>
      <c r="E7" s="479"/>
      <c r="F7" s="451" t="s">
        <v>1193</v>
      </c>
      <c r="G7" s="451"/>
      <c r="H7" s="451"/>
      <c r="I7" s="479" t="s">
        <v>1218</v>
      </c>
      <c r="J7" s="479"/>
      <c r="K7" s="479"/>
      <c r="L7" s="451"/>
      <c r="M7" s="451"/>
      <c r="N7" s="456" t="s">
        <v>1193</v>
      </c>
      <c r="O7" s="456"/>
      <c r="P7" s="479" t="s">
        <v>1218</v>
      </c>
      <c r="Q7" s="480"/>
    </row>
    <row r="8" spans="1:21" ht="42.5" thickBot="1" x14ac:dyDescent="0.25">
      <c r="A8" s="466"/>
      <c r="B8" s="463"/>
      <c r="C8" s="258" t="s">
        <v>1207</v>
      </c>
      <c r="D8" s="258" t="s">
        <v>1176</v>
      </c>
      <c r="E8" s="258" t="s">
        <v>1177</v>
      </c>
      <c r="F8" s="258" t="s">
        <v>1207</v>
      </c>
      <c r="G8" s="258" t="s">
        <v>1176</v>
      </c>
      <c r="H8" s="258" t="s">
        <v>1177</v>
      </c>
      <c r="I8" s="258" t="s">
        <v>1207</v>
      </c>
      <c r="J8" s="258" t="s">
        <v>1176</v>
      </c>
      <c r="K8" s="258" t="s">
        <v>1177</v>
      </c>
      <c r="L8" s="258" t="s">
        <v>1178</v>
      </c>
      <c r="M8" s="258" t="s">
        <v>1179</v>
      </c>
      <c r="N8" s="258" t="s">
        <v>1178</v>
      </c>
      <c r="O8" s="258" t="s">
        <v>1179</v>
      </c>
      <c r="P8" s="258" t="s">
        <v>1178</v>
      </c>
      <c r="Q8" s="163" t="s">
        <v>1179</v>
      </c>
    </row>
    <row r="9" spans="1:21" ht="10.5" x14ac:dyDescent="0.25">
      <c r="A9" s="138" t="s">
        <v>720</v>
      </c>
      <c r="B9" s="139" t="s">
        <v>1124</v>
      </c>
      <c r="C9" s="170">
        <v>652250</v>
      </c>
      <c r="D9" s="170">
        <v>525110</v>
      </c>
      <c r="E9" s="246">
        <v>114890</v>
      </c>
      <c r="F9" s="227">
        <v>93890</v>
      </c>
      <c r="G9" s="228">
        <v>64440</v>
      </c>
      <c r="H9" s="229">
        <v>26490</v>
      </c>
      <c r="I9" s="293">
        <v>558370</v>
      </c>
      <c r="J9" s="170">
        <v>460670</v>
      </c>
      <c r="K9" s="246">
        <v>88400</v>
      </c>
      <c r="L9" s="382">
        <v>81</v>
      </c>
      <c r="M9" s="392">
        <v>18</v>
      </c>
      <c r="N9" s="393">
        <v>69</v>
      </c>
      <c r="O9" s="383">
        <v>28</v>
      </c>
      <c r="P9" s="382">
        <v>83</v>
      </c>
      <c r="Q9" s="384">
        <v>16</v>
      </c>
      <c r="R9" s="159"/>
      <c r="S9" s="159"/>
      <c r="T9" s="159"/>
      <c r="U9" s="159"/>
    </row>
    <row r="10" spans="1:21" x14ac:dyDescent="0.2">
      <c r="A10" s="140" t="s">
        <v>26</v>
      </c>
      <c r="B10" s="141" t="s">
        <v>27</v>
      </c>
      <c r="C10" s="112">
        <v>1692</v>
      </c>
      <c r="D10" s="112">
        <v>1362</v>
      </c>
      <c r="E10" s="247">
        <v>307</v>
      </c>
      <c r="F10" s="130">
        <v>413</v>
      </c>
      <c r="G10" s="112">
        <v>289</v>
      </c>
      <c r="H10" s="124">
        <v>119</v>
      </c>
      <c r="I10" s="310">
        <v>1279</v>
      </c>
      <c r="J10" s="112">
        <v>1073</v>
      </c>
      <c r="K10" s="247">
        <v>188</v>
      </c>
      <c r="L10" s="342">
        <v>80</v>
      </c>
      <c r="M10" s="343">
        <v>18</v>
      </c>
      <c r="N10" s="394">
        <v>70</v>
      </c>
      <c r="O10" s="376">
        <v>29</v>
      </c>
      <c r="P10" s="342">
        <v>84</v>
      </c>
      <c r="Q10" s="344">
        <v>15</v>
      </c>
    </row>
    <row r="11" spans="1:21" x14ac:dyDescent="0.2">
      <c r="A11" s="140" t="s">
        <v>38</v>
      </c>
      <c r="B11" s="141" t="s">
        <v>39</v>
      </c>
      <c r="C11" s="112">
        <v>3397</v>
      </c>
      <c r="D11" s="112">
        <v>2655</v>
      </c>
      <c r="E11" s="247">
        <v>630</v>
      </c>
      <c r="F11" s="130">
        <v>517</v>
      </c>
      <c r="G11" s="112">
        <v>350</v>
      </c>
      <c r="H11" s="124" t="s">
        <v>1185</v>
      </c>
      <c r="I11" s="310">
        <v>2880</v>
      </c>
      <c r="J11" s="112">
        <v>2305</v>
      </c>
      <c r="K11" s="247">
        <v>489</v>
      </c>
      <c r="L11" s="342">
        <v>78</v>
      </c>
      <c r="M11" s="343">
        <v>19</v>
      </c>
      <c r="N11" s="394">
        <v>68</v>
      </c>
      <c r="O11" s="376">
        <v>27</v>
      </c>
      <c r="P11" s="342" t="s">
        <v>1185</v>
      </c>
      <c r="Q11" s="344">
        <v>17</v>
      </c>
    </row>
    <row r="12" spans="1:21" x14ac:dyDescent="0.2">
      <c r="A12" s="140" t="s">
        <v>394</v>
      </c>
      <c r="B12" s="141" t="s">
        <v>395</v>
      </c>
      <c r="C12" s="112">
        <v>1335</v>
      </c>
      <c r="D12" s="112">
        <v>1015</v>
      </c>
      <c r="E12" s="247">
        <v>274</v>
      </c>
      <c r="F12" s="130">
        <v>318</v>
      </c>
      <c r="G12" s="112">
        <v>212</v>
      </c>
      <c r="H12" s="124">
        <v>90</v>
      </c>
      <c r="I12" s="310">
        <v>1017</v>
      </c>
      <c r="J12" s="112">
        <v>803</v>
      </c>
      <c r="K12" s="247">
        <v>184</v>
      </c>
      <c r="L12" s="342">
        <v>76</v>
      </c>
      <c r="M12" s="343">
        <v>21</v>
      </c>
      <c r="N12" s="394">
        <v>67</v>
      </c>
      <c r="O12" s="376">
        <v>28</v>
      </c>
      <c r="P12" s="342">
        <v>79</v>
      </c>
      <c r="Q12" s="344">
        <v>18</v>
      </c>
    </row>
    <row r="13" spans="1:21" x14ac:dyDescent="0.2">
      <c r="A13" s="140" t="s">
        <v>426</v>
      </c>
      <c r="B13" s="141" t="s">
        <v>427</v>
      </c>
      <c r="C13" s="112">
        <v>1055</v>
      </c>
      <c r="D13" s="112">
        <v>781</v>
      </c>
      <c r="E13" s="247">
        <v>263</v>
      </c>
      <c r="F13" s="130">
        <v>146</v>
      </c>
      <c r="G13" s="112">
        <v>89</v>
      </c>
      <c r="H13" s="124">
        <v>55</v>
      </c>
      <c r="I13" s="310">
        <v>909</v>
      </c>
      <c r="J13" s="112">
        <v>692</v>
      </c>
      <c r="K13" s="247">
        <v>208</v>
      </c>
      <c r="L13" s="342">
        <v>74</v>
      </c>
      <c r="M13" s="343">
        <v>25</v>
      </c>
      <c r="N13" s="394">
        <v>61</v>
      </c>
      <c r="O13" s="376">
        <v>38</v>
      </c>
      <c r="P13" s="342">
        <v>76</v>
      </c>
      <c r="Q13" s="344">
        <v>23</v>
      </c>
    </row>
    <row r="14" spans="1:21" x14ac:dyDescent="0.2">
      <c r="A14" s="140" t="s">
        <v>468</v>
      </c>
      <c r="B14" s="141" t="s">
        <v>469</v>
      </c>
      <c r="C14" s="112">
        <v>269</v>
      </c>
      <c r="D14" s="112">
        <v>199</v>
      </c>
      <c r="E14" s="247">
        <v>66</v>
      </c>
      <c r="F14" s="130">
        <v>26</v>
      </c>
      <c r="G14" s="112">
        <v>14</v>
      </c>
      <c r="H14" s="124">
        <v>12</v>
      </c>
      <c r="I14" s="310">
        <v>243</v>
      </c>
      <c r="J14" s="112">
        <v>185</v>
      </c>
      <c r="K14" s="247">
        <v>54</v>
      </c>
      <c r="L14" s="342">
        <v>74</v>
      </c>
      <c r="M14" s="343">
        <v>25</v>
      </c>
      <c r="N14" s="394">
        <v>54</v>
      </c>
      <c r="O14" s="376">
        <v>46</v>
      </c>
      <c r="P14" s="342">
        <v>76</v>
      </c>
      <c r="Q14" s="344">
        <v>22</v>
      </c>
    </row>
    <row r="15" spans="1:21" x14ac:dyDescent="0.2">
      <c r="A15" s="140" t="s">
        <v>584</v>
      </c>
      <c r="B15" s="141" t="s">
        <v>585</v>
      </c>
      <c r="C15" s="112">
        <v>3526</v>
      </c>
      <c r="D15" s="112">
        <v>2663</v>
      </c>
      <c r="E15" s="247">
        <v>770</v>
      </c>
      <c r="F15" s="130">
        <v>661</v>
      </c>
      <c r="G15" s="112">
        <v>409</v>
      </c>
      <c r="H15" s="124">
        <v>216</v>
      </c>
      <c r="I15" s="310">
        <v>2865</v>
      </c>
      <c r="J15" s="112">
        <v>2254</v>
      </c>
      <c r="K15" s="247">
        <v>554</v>
      </c>
      <c r="L15" s="342">
        <v>76</v>
      </c>
      <c r="M15" s="343">
        <v>22</v>
      </c>
      <c r="N15" s="394">
        <v>62</v>
      </c>
      <c r="O15" s="376">
        <v>33</v>
      </c>
      <c r="P15" s="342">
        <v>79</v>
      </c>
      <c r="Q15" s="344">
        <v>19</v>
      </c>
    </row>
    <row r="16" spans="1:21" x14ac:dyDescent="0.2">
      <c r="A16" s="140" t="s">
        <v>50</v>
      </c>
      <c r="B16" s="141" t="s">
        <v>51</v>
      </c>
      <c r="C16" s="112">
        <v>3251</v>
      </c>
      <c r="D16" s="112">
        <v>2593</v>
      </c>
      <c r="E16" s="247">
        <v>557</v>
      </c>
      <c r="F16" s="130">
        <v>752</v>
      </c>
      <c r="G16" s="112">
        <v>531</v>
      </c>
      <c r="H16" s="124">
        <v>195</v>
      </c>
      <c r="I16" s="310">
        <v>2499</v>
      </c>
      <c r="J16" s="112">
        <v>2062</v>
      </c>
      <c r="K16" s="247">
        <v>362</v>
      </c>
      <c r="L16" s="342">
        <v>80</v>
      </c>
      <c r="M16" s="343">
        <v>17</v>
      </c>
      <c r="N16" s="394">
        <v>71</v>
      </c>
      <c r="O16" s="376">
        <v>26</v>
      </c>
      <c r="P16" s="342">
        <v>83</v>
      </c>
      <c r="Q16" s="344">
        <v>14</v>
      </c>
    </row>
    <row r="17" spans="1:17" x14ac:dyDescent="0.2">
      <c r="A17" s="140" t="s">
        <v>136</v>
      </c>
      <c r="B17" s="141" t="s">
        <v>137</v>
      </c>
      <c r="C17" s="112">
        <v>1065</v>
      </c>
      <c r="D17" s="112">
        <v>851</v>
      </c>
      <c r="E17" s="247">
        <v>199</v>
      </c>
      <c r="F17" s="130">
        <v>74</v>
      </c>
      <c r="G17" s="112">
        <v>44</v>
      </c>
      <c r="H17" s="124">
        <v>27</v>
      </c>
      <c r="I17" s="310">
        <v>991</v>
      </c>
      <c r="J17" s="112">
        <v>807</v>
      </c>
      <c r="K17" s="247">
        <v>172</v>
      </c>
      <c r="L17" s="342">
        <v>80</v>
      </c>
      <c r="M17" s="343">
        <v>19</v>
      </c>
      <c r="N17" s="394">
        <v>59</v>
      </c>
      <c r="O17" s="376">
        <v>36</v>
      </c>
      <c r="P17" s="342">
        <v>81</v>
      </c>
      <c r="Q17" s="344">
        <v>17</v>
      </c>
    </row>
    <row r="18" spans="1:17" x14ac:dyDescent="0.2">
      <c r="A18" s="140" t="s">
        <v>138</v>
      </c>
      <c r="B18" s="141" t="s">
        <v>139</v>
      </c>
      <c r="C18" s="112">
        <v>1110</v>
      </c>
      <c r="D18" s="112">
        <v>819</v>
      </c>
      <c r="E18" s="247">
        <v>265</v>
      </c>
      <c r="F18" s="130">
        <v>175</v>
      </c>
      <c r="G18" s="112">
        <v>99</v>
      </c>
      <c r="H18" s="124">
        <v>67</v>
      </c>
      <c r="I18" s="310">
        <v>935</v>
      </c>
      <c r="J18" s="112">
        <v>720</v>
      </c>
      <c r="K18" s="247">
        <v>198</v>
      </c>
      <c r="L18" s="342">
        <v>74</v>
      </c>
      <c r="M18" s="343">
        <v>24</v>
      </c>
      <c r="N18" s="394">
        <v>57</v>
      </c>
      <c r="O18" s="376">
        <v>38</v>
      </c>
      <c r="P18" s="342">
        <v>77</v>
      </c>
      <c r="Q18" s="344">
        <v>21</v>
      </c>
    </row>
    <row r="19" spans="1:17" x14ac:dyDescent="0.2">
      <c r="A19" s="140" t="s">
        <v>212</v>
      </c>
      <c r="B19" s="141" t="s">
        <v>213</v>
      </c>
      <c r="C19" s="112">
        <v>983</v>
      </c>
      <c r="D19" s="112">
        <v>755</v>
      </c>
      <c r="E19" s="247">
        <v>212</v>
      </c>
      <c r="F19" s="130">
        <v>205</v>
      </c>
      <c r="G19" s="112">
        <v>130</v>
      </c>
      <c r="H19" s="124">
        <v>70</v>
      </c>
      <c r="I19" s="310">
        <v>778</v>
      </c>
      <c r="J19" s="112">
        <v>625</v>
      </c>
      <c r="K19" s="247">
        <v>142</v>
      </c>
      <c r="L19" s="342">
        <v>77</v>
      </c>
      <c r="M19" s="343">
        <v>22</v>
      </c>
      <c r="N19" s="394">
        <v>63</v>
      </c>
      <c r="O19" s="376">
        <v>34</v>
      </c>
      <c r="P19" s="342">
        <v>80</v>
      </c>
      <c r="Q19" s="344">
        <v>18</v>
      </c>
    </row>
    <row r="20" spans="1:17" x14ac:dyDescent="0.2">
      <c r="A20" s="140" t="s">
        <v>494</v>
      </c>
      <c r="B20" s="141" t="s">
        <v>495</v>
      </c>
      <c r="C20" s="112">
        <v>1770</v>
      </c>
      <c r="D20" s="112">
        <v>1398</v>
      </c>
      <c r="E20" s="247">
        <v>332</v>
      </c>
      <c r="F20" s="130">
        <v>290</v>
      </c>
      <c r="G20" s="112">
        <v>204</v>
      </c>
      <c r="H20" s="124">
        <v>81</v>
      </c>
      <c r="I20" s="310">
        <v>1480</v>
      </c>
      <c r="J20" s="112">
        <v>1194</v>
      </c>
      <c r="K20" s="247">
        <v>251</v>
      </c>
      <c r="L20" s="342">
        <v>79</v>
      </c>
      <c r="M20" s="343">
        <v>19</v>
      </c>
      <c r="N20" s="394">
        <v>70</v>
      </c>
      <c r="O20" s="376">
        <v>28</v>
      </c>
      <c r="P20" s="342">
        <v>81</v>
      </c>
      <c r="Q20" s="344">
        <v>17</v>
      </c>
    </row>
    <row r="21" spans="1:17" x14ac:dyDescent="0.2">
      <c r="A21" s="140" t="s">
        <v>610</v>
      </c>
      <c r="B21" s="141" t="s">
        <v>611</v>
      </c>
      <c r="C21" s="112">
        <v>3760</v>
      </c>
      <c r="D21" s="112">
        <v>2914</v>
      </c>
      <c r="E21" s="247">
        <v>805</v>
      </c>
      <c r="F21" s="130">
        <v>573</v>
      </c>
      <c r="G21" s="112">
        <v>368</v>
      </c>
      <c r="H21" s="124">
        <v>193</v>
      </c>
      <c r="I21" s="310">
        <v>3187</v>
      </c>
      <c r="J21" s="112">
        <v>2546</v>
      </c>
      <c r="K21" s="247">
        <v>612</v>
      </c>
      <c r="L21" s="342">
        <v>78</v>
      </c>
      <c r="M21" s="343">
        <v>21</v>
      </c>
      <c r="N21" s="394">
        <v>64</v>
      </c>
      <c r="O21" s="376">
        <v>34</v>
      </c>
      <c r="P21" s="342">
        <v>80</v>
      </c>
      <c r="Q21" s="344">
        <v>19</v>
      </c>
    </row>
    <row r="22" spans="1:17" x14ac:dyDescent="0.2">
      <c r="A22" s="140" t="s">
        <v>638</v>
      </c>
      <c r="B22" s="141" t="s">
        <v>639</v>
      </c>
      <c r="C22" s="112">
        <v>8105</v>
      </c>
      <c r="D22" s="112">
        <v>6400</v>
      </c>
      <c r="E22" s="247">
        <v>1475</v>
      </c>
      <c r="F22" s="130">
        <v>1443</v>
      </c>
      <c r="G22" s="112">
        <v>1009</v>
      </c>
      <c r="H22" s="124">
        <v>384</v>
      </c>
      <c r="I22" s="310">
        <v>6662</v>
      </c>
      <c r="J22" s="112">
        <v>5391</v>
      </c>
      <c r="K22" s="247">
        <v>1091</v>
      </c>
      <c r="L22" s="342">
        <v>79</v>
      </c>
      <c r="M22" s="343">
        <v>18</v>
      </c>
      <c r="N22" s="394">
        <v>70</v>
      </c>
      <c r="O22" s="376">
        <v>27</v>
      </c>
      <c r="P22" s="342">
        <v>81</v>
      </c>
      <c r="Q22" s="344">
        <v>16</v>
      </c>
    </row>
    <row r="23" spans="1:17" x14ac:dyDescent="0.2">
      <c r="A23" s="142" t="s">
        <v>1125</v>
      </c>
      <c r="B23" s="143" t="s">
        <v>1126</v>
      </c>
      <c r="C23" s="93">
        <v>2175</v>
      </c>
      <c r="D23" s="93">
        <v>1670</v>
      </c>
      <c r="E23" s="248">
        <v>464</v>
      </c>
      <c r="F23" s="131">
        <v>249</v>
      </c>
      <c r="G23" s="93">
        <v>143</v>
      </c>
      <c r="H23" s="125">
        <v>94</v>
      </c>
      <c r="I23" s="317">
        <v>1926</v>
      </c>
      <c r="J23" s="93">
        <v>1527</v>
      </c>
      <c r="K23" s="248">
        <v>370</v>
      </c>
      <c r="L23" s="345">
        <v>77</v>
      </c>
      <c r="M23" s="346">
        <v>21</v>
      </c>
      <c r="N23" s="395">
        <v>57</v>
      </c>
      <c r="O23" s="377">
        <v>38</v>
      </c>
      <c r="P23" s="345">
        <v>79</v>
      </c>
      <c r="Q23" s="347">
        <v>19</v>
      </c>
    </row>
    <row r="24" spans="1:17" x14ac:dyDescent="0.2">
      <c r="A24" s="140" t="s">
        <v>10</v>
      </c>
      <c r="B24" s="141" t="s">
        <v>11</v>
      </c>
      <c r="C24" s="112">
        <v>1169</v>
      </c>
      <c r="D24" s="112">
        <v>991</v>
      </c>
      <c r="E24" s="247">
        <v>163</v>
      </c>
      <c r="F24" s="130">
        <v>316</v>
      </c>
      <c r="G24" s="112">
        <v>238</v>
      </c>
      <c r="H24" s="124">
        <v>73</v>
      </c>
      <c r="I24" s="310">
        <v>853</v>
      </c>
      <c r="J24" s="112">
        <v>753</v>
      </c>
      <c r="K24" s="247">
        <v>90</v>
      </c>
      <c r="L24" s="342">
        <v>85</v>
      </c>
      <c r="M24" s="343">
        <v>14</v>
      </c>
      <c r="N24" s="394">
        <v>75</v>
      </c>
      <c r="O24" s="376">
        <v>23</v>
      </c>
      <c r="P24" s="342">
        <v>88</v>
      </c>
      <c r="Q24" s="344">
        <v>11</v>
      </c>
    </row>
    <row r="25" spans="1:17" x14ac:dyDescent="0.2">
      <c r="A25" s="140" t="s">
        <v>12</v>
      </c>
      <c r="B25" s="141" t="s">
        <v>13</v>
      </c>
      <c r="C25" s="112">
        <v>1940</v>
      </c>
      <c r="D25" s="112">
        <v>1445</v>
      </c>
      <c r="E25" s="247">
        <v>405</v>
      </c>
      <c r="F25" s="130">
        <v>628</v>
      </c>
      <c r="G25" s="112">
        <v>422</v>
      </c>
      <c r="H25" s="124">
        <v>175</v>
      </c>
      <c r="I25" s="310">
        <v>1312</v>
      </c>
      <c r="J25" s="112">
        <v>1023</v>
      </c>
      <c r="K25" s="247">
        <v>230</v>
      </c>
      <c r="L25" s="342">
        <v>74</v>
      </c>
      <c r="M25" s="343">
        <v>21</v>
      </c>
      <c r="N25" s="394">
        <v>67</v>
      </c>
      <c r="O25" s="376">
        <v>28</v>
      </c>
      <c r="P25" s="342">
        <v>78</v>
      </c>
      <c r="Q25" s="344">
        <v>18</v>
      </c>
    </row>
    <row r="26" spans="1:17" x14ac:dyDescent="0.2">
      <c r="A26" s="140" t="s">
        <v>14</v>
      </c>
      <c r="B26" s="141" t="s">
        <v>15</v>
      </c>
      <c r="C26" s="112">
        <v>1606</v>
      </c>
      <c r="D26" s="112">
        <v>1323</v>
      </c>
      <c r="E26" s="247">
        <v>244</v>
      </c>
      <c r="F26" s="130">
        <v>386</v>
      </c>
      <c r="G26" s="112">
        <v>276</v>
      </c>
      <c r="H26" s="124">
        <v>92</v>
      </c>
      <c r="I26" s="310">
        <v>1220</v>
      </c>
      <c r="J26" s="112">
        <v>1047</v>
      </c>
      <c r="K26" s="247">
        <v>152</v>
      </c>
      <c r="L26" s="342">
        <v>82</v>
      </c>
      <c r="M26" s="343">
        <v>15</v>
      </c>
      <c r="N26" s="394">
        <v>72</v>
      </c>
      <c r="O26" s="376">
        <v>24</v>
      </c>
      <c r="P26" s="342">
        <v>86</v>
      </c>
      <c r="Q26" s="344">
        <v>12</v>
      </c>
    </row>
    <row r="27" spans="1:17" x14ac:dyDescent="0.2">
      <c r="A27" s="140" t="s">
        <v>16</v>
      </c>
      <c r="B27" s="141" t="s">
        <v>17</v>
      </c>
      <c r="C27" s="112">
        <v>2539</v>
      </c>
      <c r="D27" s="112">
        <v>2113</v>
      </c>
      <c r="E27" s="247">
        <v>381</v>
      </c>
      <c r="F27" s="130">
        <v>493</v>
      </c>
      <c r="G27" s="112">
        <v>355</v>
      </c>
      <c r="H27" s="124">
        <v>125</v>
      </c>
      <c r="I27" s="310">
        <v>2046</v>
      </c>
      <c r="J27" s="112">
        <v>1758</v>
      </c>
      <c r="K27" s="247">
        <v>256</v>
      </c>
      <c r="L27" s="342">
        <v>83</v>
      </c>
      <c r="M27" s="343">
        <v>15</v>
      </c>
      <c r="N27" s="394">
        <v>72</v>
      </c>
      <c r="O27" s="376">
        <v>25</v>
      </c>
      <c r="P27" s="342">
        <v>86</v>
      </c>
      <c r="Q27" s="344">
        <v>13</v>
      </c>
    </row>
    <row r="28" spans="1:17" x14ac:dyDescent="0.2">
      <c r="A28" s="140" t="s">
        <v>18</v>
      </c>
      <c r="B28" s="141" t="s">
        <v>19</v>
      </c>
      <c r="C28" s="112">
        <v>1314</v>
      </c>
      <c r="D28" s="112">
        <v>1129</v>
      </c>
      <c r="E28" s="247">
        <v>171</v>
      </c>
      <c r="F28" s="130">
        <v>247</v>
      </c>
      <c r="G28" s="112">
        <v>187</v>
      </c>
      <c r="H28" s="124">
        <v>55</v>
      </c>
      <c r="I28" s="310">
        <v>1067</v>
      </c>
      <c r="J28" s="112">
        <v>942</v>
      </c>
      <c r="K28" s="247">
        <v>116</v>
      </c>
      <c r="L28" s="342">
        <v>86</v>
      </c>
      <c r="M28" s="343">
        <v>13</v>
      </c>
      <c r="N28" s="394">
        <v>76</v>
      </c>
      <c r="O28" s="376">
        <v>22</v>
      </c>
      <c r="P28" s="342">
        <v>88</v>
      </c>
      <c r="Q28" s="344">
        <v>11</v>
      </c>
    </row>
    <row r="29" spans="1:17" x14ac:dyDescent="0.2">
      <c r="A29" s="140" t="s">
        <v>20</v>
      </c>
      <c r="B29" s="141" t="s">
        <v>21</v>
      </c>
      <c r="C29" s="112">
        <v>1597</v>
      </c>
      <c r="D29" s="112">
        <v>1207</v>
      </c>
      <c r="E29" s="247">
        <v>359</v>
      </c>
      <c r="F29" s="130">
        <v>455</v>
      </c>
      <c r="G29" s="112">
        <v>298</v>
      </c>
      <c r="H29" s="124">
        <v>140</v>
      </c>
      <c r="I29" s="310">
        <v>1142</v>
      </c>
      <c r="J29" s="112">
        <v>909</v>
      </c>
      <c r="K29" s="247">
        <v>219</v>
      </c>
      <c r="L29" s="342">
        <v>76</v>
      </c>
      <c r="M29" s="343">
        <v>22</v>
      </c>
      <c r="N29" s="394">
        <v>65</v>
      </c>
      <c r="O29" s="376">
        <v>31</v>
      </c>
      <c r="P29" s="342">
        <v>80</v>
      </c>
      <c r="Q29" s="344">
        <v>19</v>
      </c>
    </row>
    <row r="30" spans="1:17" x14ac:dyDescent="0.2">
      <c r="A30" s="140" t="s">
        <v>22</v>
      </c>
      <c r="B30" s="141" t="s">
        <v>23</v>
      </c>
      <c r="C30" s="112">
        <v>2634</v>
      </c>
      <c r="D30" s="112">
        <v>2184</v>
      </c>
      <c r="E30" s="247">
        <v>412</v>
      </c>
      <c r="F30" s="130">
        <v>322</v>
      </c>
      <c r="G30" s="112">
        <v>242</v>
      </c>
      <c r="H30" s="124">
        <v>69</v>
      </c>
      <c r="I30" s="310">
        <v>2312</v>
      </c>
      <c r="J30" s="112">
        <v>1942</v>
      </c>
      <c r="K30" s="247">
        <v>343</v>
      </c>
      <c r="L30" s="342">
        <v>83</v>
      </c>
      <c r="M30" s="343">
        <v>16</v>
      </c>
      <c r="N30" s="394">
        <v>75</v>
      </c>
      <c r="O30" s="376">
        <v>21</v>
      </c>
      <c r="P30" s="342">
        <v>84</v>
      </c>
      <c r="Q30" s="344">
        <v>15</v>
      </c>
    </row>
    <row r="31" spans="1:17" x14ac:dyDescent="0.2">
      <c r="A31" s="140" t="s">
        <v>24</v>
      </c>
      <c r="B31" s="141" t="s">
        <v>25</v>
      </c>
      <c r="C31" s="112">
        <v>2154</v>
      </c>
      <c r="D31" s="112">
        <v>1745</v>
      </c>
      <c r="E31" s="247">
        <v>366</v>
      </c>
      <c r="F31" s="130">
        <v>336</v>
      </c>
      <c r="G31" s="112">
        <v>230</v>
      </c>
      <c r="H31" s="124">
        <v>95</v>
      </c>
      <c r="I31" s="310">
        <v>1818</v>
      </c>
      <c r="J31" s="112">
        <v>1515</v>
      </c>
      <c r="K31" s="247">
        <v>271</v>
      </c>
      <c r="L31" s="342">
        <v>81</v>
      </c>
      <c r="M31" s="343">
        <v>17</v>
      </c>
      <c r="N31" s="394">
        <v>68</v>
      </c>
      <c r="O31" s="376">
        <v>28</v>
      </c>
      <c r="P31" s="342">
        <v>83</v>
      </c>
      <c r="Q31" s="344">
        <v>15</v>
      </c>
    </row>
    <row r="32" spans="1:17" x14ac:dyDescent="0.2">
      <c r="A32" s="140" t="s">
        <v>28</v>
      </c>
      <c r="B32" s="141" t="s">
        <v>29</v>
      </c>
      <c r="C32" s="112">
        <v>3341</v>
      </c>
      <c r="D32" s="112">
        <v>2565</v>
      </c>
      <c r="E32" s="247">
        <v>706</v>
      </c>
      <c r="F32" s="130">
        <v>789</v>
      </c>
      <c r="G32" s="112">
        <v>543</v>
      </c>
      <c r="H32" s="124">
        <v>227</v>
      </c>
      <c r="I32" s="310">
        <v>2552</v>
      </c>
      <c r="J32" s="112">
        <v>2022</v>
      </c>
      <c r="K32" s="247">
        <v>479</v>
      </c>
      <c r="L32" s="342">
        <v>77</v>
      </c>
      <c r="M32" s="343">
        <v>21</v>
      </c>
      <c r="N32" s="394">
        <v>69</v>
      </c>
      <c r="O32" s="376">
        <v>29</v>
      </c>
      <c r="P32" s="342">
        <v>79</v>
      </c>
      <c r="Q32" s="344">
        <v>19</v>
      </c>
    </row>
    <row r="33" spans="1:17" x14ac:dyDescent="0.2">
      <c r="A33" s="140" t="s">
        <v>30</v>
      </c>
      <c r="B33" s="141" t="s">
        <v>31</v>
      </c>
      <c r="C33" s="112">
        <v>3565</v>
      </c>
      <c r="D33" s="112">
        <v>2895</v>
      </c>
      <c r="E33" s="247">
        <v>624</v>
      </c>
      <c r="F33" s="130">
        <v>428</v>
      </c>
      <c r="G33" s="112">
        <v>298</v>
      </c>
      <c r="H33" s="124">
        <v>124</v>
      </c>
      <c r="I33" s="310">
        <v>3137</v>
      </c>
      <c r="J33" s="112">
        <v>2597</v>
      </c>
      <c r="K33" s="247">
        <v>500</v>
      </c>
      <c r="L33" s="342">
        <v>81</v>
      </c>
      <c r="M33" s="343">
        <v>18</v>
      </c>
      <c r="N33" s="394">
        <v>70</v>
      </c>
      <c r="O33" s="376">
        <v>29</v>
      </c>
      <c r="P33" s="342">
        <v>83</v>
      </c>
      <c r="Q33" s="344">
        <v>16</v>
      </c>
    </row>
    <row r="34" spans="1:17" x14ac:dyDescent="0.2">
      <c r="A34" s="140" t="s">
        <v>32</v>
      </c>
      <c r="B34" s="141" t="s">
        <v>33</v>
      </c>
      <c r="C34" s="112">
        <v>1969</v>
      </c>
      <c r="D34" s="112">
        <v>1569</v>
      </c>
      <c r="E34" s="247">
        <v>384</v>
      </c>
      <c r="F34" s="130">
        <v>325</v>
      </c>
      <c r="G34" s="112">
        <v>229</v>
      </c>
      <c r="H34" s="124">
        <v>94</v>
      </c>
      <c r="I34" s="310">
        <v>1644</v>
      </c>
      <c r="J34" s="112">
        <v>1340</v>
      </c>
      <c r="K34" s="247">
        <v>290</v>
      </c>
      <c r="L34" s="342">
        <v>80</v>
      </c>
      <c r="M34" s="343">
        <v>20</v>
      </c>
      <c r="N34" s="394">
        <v>70</v>
      </c>
      <c r="O34" s="376">
        <v>29</v>
      </c>
      <c r="P34" s="342">
        <v>82</v>
      </c>
      <c r="Q34" s="344">
        <v>18</v>
      </c>
    </row>
    <row r="35" spans="1:17" x14ac:dyDescent="0.2">
      <c r="A35" s="140" t="s">
        <v>34</v>
      </c>
      <c r="B35" s="141" t="s">
        <v>35</v>
      </c>
      <c r="C35" s="112">
        <v>1951</v>
      </c>
      <c r="D35" s="112">
        <v>1616</v>
      </c>
      <c r="E35" s="247">
        <v>307</v>
      </c>
      <c r="F35" s="130">
        <v>276</v>
      </c>
      <c r="G35" s="112">
        <v>192</v>
      </c>
      <c r="H35" s="124">
        <v>78</v>
      </c>
      <c r="I35" s="310">
        <v>1675</v>
      </c>
      <c r="J35" s="112">
        <v>1424</v>
      </c>
      <c r="K35" s="247">
        <v>229</v>
      </c>
      <c r="L35" s="342">
        <v>83</v>
      </c>
      <c r="M35" s="343">
        <v>16</v>
      </c>
      <c r="N35" s="394">
        <v>70</v>
      </c>
      <c r="O35" s="376">
        <v>28</v>
      </c>
      <c r="P35" s="342">
        <v>85</v>
      </c>
      <c r="Q35" s="344">
        <v>14</v>
      </c>
    </row>
    <row r="36" spans="1:17" x14ac:dyDescent="0.2">
      <c r="A36" s="140" t="s">
        <v>36</v>
      </c>
      <c r="B36" s="141" t="s">
        <v>37</v>
      </c>
      <c r="C36" s="112">
        <v>2011</v>
      </c>
      <c r="D36" s="112">
        <v>1654</v>
      </c>
      <c r="E36" s="247">
        <v>329</v>
      </c>
      <c r="F36" s="130">
        <v>171</v>
      </c>
      <c r="G36" s="112">
        <v>118</v>
      </c>
      <c r="H36" s="124">
        <v>48</v>
      </c>
      <c r="I36" s="310">
        <v>1840</v>
      </c>
      <c r="J36" s="112">
        <v>1536</v>
      </c>
      <c r="K36" s="247">
        <v>281</v>
      </c>
      <c r="L36" s="342">
        <v>82</v>
      </c>
      <c r="M36" s="343">
        <v>16</v>
      </c>
      <c r="N36" s="394">
        <v>69</v>
      </c>
      <c r="O36" s="376">
        <v>28</v>
      </c>
      <c r="P36" s="342">
        <v>83</v>
      </c>
      <c r="Q36" s="344">
        <v>15</v>
      </c>
    </row>
    <row r="37" spans="1:17" x14ac:dyDescent="0.2">
      <c r="A37" s="140" t="s">
        <v>40</v>
      </c>
      <c r="B37" s="141" t="s">
        <v>41</v>
      </c>
      <c r="C37" s="112">
        <v>4682</v>
      </c>
      <c r="D37" s="112">
        <v>3593</v>
      </c>
      <c r="E37" s="247">
        <v>946</v>
      </c>
      <c r="F37" s="130">
        <v>834</v>
      </c>
      <c r="G37" s="112">
        <v>559</v>
      </c>
      <c r="H37" s="124">
        <v>240</v>
      </c>
      <c r="I37" s="310">
        <v>3848</v>
      </c>
      <c r="J37" s="112">
        <v>3034</v>
      </c>
      <c r="K37" s="247">
        <v>706</v>
      </c>
      <c r="L37" s="342">
        <v>77</v>
      </c>
      <c r="M37" s="343">
        <v>20</v>
      </c>
      <c r="N37" s="394">
        <v>67</v>
      </c>
      <c r="O37" s="376">
        <v>29</v>
      </c>
      <c r="P37" s="342">
        <v>79</v>
      </c>
      <c r="Q37" s="344">
        <v>18</v>
      </c>
    </row>
    <row r="38" spans="1:17" x14ac:dyDescent="0.2">
      <c r="A38" s="140" t="s">
        <v>42</v>
      </c>
      <c r="B38" s="141" t="s">
        <v>43</v>
      </c>
      <c r="C38" s="112">
        <v>402</v>
      </c>
      <c r="D38" s="112">
        <v>344</v>
      </c>
      <c r="E38" s="247">
        <v>55</v>
      </c>
      <c r="F38" s="130">
        <v>15</v>
      </c>
      <c r="G38" s="112">
        <v>12</v>
      </c>
      <c r="H38" s="124" t="s">
        <v>1185</v>
      </c>
      <c r="I38" s="310">
        <v>387</v>
      </c>
      <c r="J38" s="112">
        <v>332</v>
      </c>
      <c r="K38" s="247">
        <v>52</v>
      </c>
      <c r="L38" s="342">
        <v>86</v>
      </c>
      <c r="M38" s="343">
        <v>14</v>
      </c>
      <c r="N38" s="394">
        <v>80</v>
      </c>
      <c r="O38" s="376">
        <v>20</v>
      </c>
      <c r="P38" s="342" t="s">
        <v>1185</v>
      </c>
      <c r="Q38" s="344">
        <v>13</v>
      </c>
    </row>
    <row r="39" spans="1:17" x14ac:dyDescent="0.2">
      <c r="A39" s="140" t="s">
        <v>44</v>
      </c>
      <c r="B39" s="141" t="s">
        <v>45</v>
      </c>
      <c r="C39" s="112">
        <v>3814</v>
      </c>
      <c r="D39" s="112">
        <v>2852</v>
      </c>
      <c r="E39" s="247">
        <v>876</v>
      </c>
      <c r="F39" s="130">
        <v>968</v>
      </c>
      <c r="G39" s="112">
        <v>660</v>
      </c>
      <c r="H39" s="124">
        <v>286</v>
      </c>
      <c r="I39" s="310">
        <v>2846</v>
      </c>
      <c r="J39" s="112">
        <v>2192</v>
      </c>
      <c r="K39" s="247">
        <v>590</v>
      </c>
      <c r="L39" s="342">
        <v>75</v>
      </c>
      <c r="M39" s="343">
        <v>23</v>
      </c>
      <c r="N39" s="394">
        <v>68</v>
      </c>
      <c r="O39" s="376">
        <v>30</v>
      </c>
      <c r="P39" s="342">
        <v>77</v>
      </c>
      <c r="Q39" s="344">
        <v>21</v>
      </c>
    </row>
    <row r="40" spans="1:17" x14ac:dyDescent="0.2">
      <c r="A40" s="140" t="s">
        <v>46</v>
      </c>
      <c r="B40" s="141" t="s">
        <v>47</v>
      </c>
      <c r="C40" s="112">
        <v>1937</v>
      </c>
      <c r="D40" s="112">
        <v>1560</v>
      </c>
      <c r="E40" s="247">
        <v>324</v>
      </c>
      <c r="F40" s="130">
        <v>184</v>
      </c>
      <c r="G40" s="112">
        <v>112</v>
      </c>
      <c r="H40" s="124">
        <v>68</v>
      </c>
      <c r="I40" s="310">
        <v>1753</v>
      </c>
      <c r="J40" s="112">
        <v>1448</v>
      </c>
      <c r="K40" s="247">
        <v>256</v>
      </c>
      <c r="L40" s="342">
        <v>81</v>
      </c>
      <c r="M40" s="343">
        <v>17</v>
      </c>
      <c r="N40" s="394">
        <v>61</v>
      </c>
      <c r="O40" s="376">
        <v>37</v>
      </c>
      <c r="P40" s="342">
        <v>83</v>
      </c>
      <c r="Q40" s="344">
        <v>15</v>
      </c>
    </row>
    <row r="41" spans="1:17" x14ac:dyDescent="0.2">
      <c r="A41" s="140" t="s">
        <v>48</v>
      </c>
      <c r="B41" s="141" t="s">
        <v>49</v>
      </c>
      <c r="C41" s="112">
        <v>2240</v>
      </c>
      <c r="D41" s="112">
        <v>1883</v>
      </c>
      <c r="E41" s="247">
        <v>328</v>
      </c>
      <c r="F41" s="130">
        <v>349</v>
      </c>
      <c r="G41" s="112">
        <v>253</v>
      </c>
      <c r="H41" s="124">
        <v>83</v>
      </c>
      <c r="I41" s="310">
        <v>1891</v>
      </c>
      <c r="J41" s="112">
        <v>1630</v>
      </c>
      <c r="K41" s="247">
        <v>245</v>
      </c>
      <c r="L41" s="342">
        <v>84</v>
      </c>
      <c r="M41" s="343">
        <v>15</v>
      </c>
      <c r="N41" s="394">
        <v>72</v>
      </c>
      <c r="O41" s="376">
        <v>24</v>
      </c>
      <c r="P41" s="342">
        <v>86</v>
      </c>
      <c r="Q41" s="344">
        <v>13</v>
      </c>
    </row>
    <row r="42" spans="1:17" x14ac:dyDescent="0.2">
      <c r="A42" s="140" t="s">
        <v>52</v>
      </c>
      <c r="B42" s="141" t="s">
        <v>53</v>
      </c>
      <c r="C42" s="112">
        <v>1890</v>
      </c>
      <c r="D42" s="112">
        <v>1489</v>
      </c>
      <c r="E42" s="247">
        <v>369</v>
      </c>
      <c r="F42" s="130">
        <v>165</v>
      </c>
      <c r="G42" s="112">
        <v>108</v>
      </c>
      <c r="H42" s="124" t="s">
        <v>1185</v>
      </c>
      <c r="I42" s="310">
        <v>1725</v>
      </c>
      <c r="J42" s="112">
        <v>1381</v>
      </c>
      <c r="K42" s="247">
        <v>318</v>
      </c>
      <c r="L42" s="342">
        <v>79</v>
      </c>
      <c r="M42" s="343">
        <v>20</v>
      </c>
      <c r="N42" s="394">
        <v>65</v>
      </c>
      <c r="O42" s="376">
        <v>31</v>
      </c>
      <c r="P42" s="342" t="s">
        <v>1185</v>
      </c>
      <c r="Q42" s="344">
        <v>18</v>
      </c>
    </row>
    <row r="43" spans="1:17" x14ac:dyDescent="0.2">
      <c r="A43" s="140" t="s">
        <v>54</v>
      </c>
      <c r="B43" s="141" t="s">
        <v>55</v>
      </c>
      <c r="C43" s="112">
        <v>5262</v>
      </c>
      <c r="D43" s="112">
        <v>4112</v>
      </c>
      <c r="E43" s="247">
        <v>1066</v>
      </c>
      <c r="F43" s="130">
        <v>967</v>
      </c>
      <c r="G43" s="112">
        <v>633</v>
      </c>
      <c r="H43" s="124">
        <v>314</v>
      </c>
      <c r="I43" s="310">
        <v>4295</v>
      </c>
      <c r="J43" s="112">
        <v>3479</v>
      </c>
      <c r="K43" s="247">
        <v>752</v>
      </c>
      <c r="L43" s="342">
        <v>78</v>
      </c>
      <c r="M43" s="343">
        <v>20</v>
      </c>
      <c r="N43" s="394">
        <v>65</v>
      </c>
      <c r="O43" s="376">
        <v>32</v>
      </c>
      <c r="P43" s="342">
        <v>81</v>
      </c>
      <c r="Q43" s="344">
        <v>18</v>
      </c>
    </row>
    <row r="44" spans="1:17" x14ac:dyDescent="0.2">
      <c r="A44" s="140" t="s">
        <v>56</v>
      </c>
      <c r="B44" s="141" t="s">
        <v>57</v>
      </c>
      <c r="C44" s="112">
        <v>2440</v>
      </c>
      <c r="D44" s="112">
        <v>2014</v>
      </c>
      <c r="E44" s="247">
        <v>393</v>
      </c>
      <c r="F44" s="130">
        <v>221</v>
      </c>
      <c r="G44" s="112">
        <v>129</v>
      </c>
      <c r="H44" s="124">
        <v>84</v>
      </c>
      <c r="I44" s="310">
        <v>2219</v>
      </c>
      <c r="J44" s="112">
        <v>1885</v>
      </c>
      <c r="K44" s="247">
        <v>309</v>
      </c>
      <c r="L44" s="342">
        <v>83</v>
      </c>
      <c r="M44" s="343">
        <v>16</v>
      </c>
      <c r="N44" s="394">
        <v>58</v>
      </c>
      <c r="O44" s="376">
        <v>38</v>
      </c>
      <c r="P44" s="342">
        <v>85</v>
      </c>
      <c r="Q44" s="344">
        <v>14</v>
      </c>
    </row>
    <row r="45" spans="1:17" x14ac:dyDescent="0.2">
      <c r="A45" s="140" t="s">
        <v>58</v>
      </c>
      <c r="B45" s="141" t="s">
        <v>59</v>
      </c>
      <c r="C45" s="112">
        <v>3420</v>
      </c>
      <c r="D45" s="112">
        <v>2783</v>
      </c>
      <c r="E45" s="247">
        <v>583</v>
      </c>
      <c r="F45" s="130">
        <v>268</v>
      </c>
      <c r="G45" s="112">
        <v>175</v>
      </c>
      <c r="H45" s="124">
        <v>86</v>
      </c>
      <c r="I45" s="310">
        <v>3152</v>
      </c>
      <c r="J45" s="112">
        <v>2608</v>
      </c>
      <c r="K45" s="247">
        <v>497</v>
      </c>
      <c r="L45" s="342">
        <v>81</v>
      </c>
      <c r="M45" s="343">
        <v>17</v>
      </c>
      <c r="N45" s="394">
        <v>65</v>
      </c>
      <c r="O45" s="376">
        <v>32</v>
      </c>
      <c r="P45" s="342">
        <v>83</v>
      </c>
      <c r="Q45" s="344">
        <v>16</v>
      </c>
    </row>
    <row r="46" spans="1:17" x14ac:dyDescent="0.2">
      <c r="A46" s="140" t="s">
        <v>60</v>
      </c>
      <c r="B46" s="141" t="s">
        <v>61</v>
      </c>
      <c r="C46" s="112">
        <v>3013</v>
      </c>
      <c r="D46" s="112">
        <v>2401</v>
      </c>
      <c r="E46" s="247">
        <v>572</v>
      </c>
      <c r="F46" s="130">
        <v>578</v>
      </c>
      <c r="G46" s="112">
        <v>414</v>
      </c>
      <c r="H46" s="124">
        <v>156</v>
      </c>
      <c r="I46" s="310">
        <v>2435</v>
      </c>
      <c r="J46" s="112">
        <v>1987</v>
      </c>
      <c r="K46" s="247">
        <v>416</v>
      </c>
      <c r="L46" s="342">
        <v>80</v>
      </c>
      <c r="M46" s="343">
        <v>19</v>
      </c>
      <c r="N46" s="394">
        <v>72</v>
      </c>
      <c r="O46" s="376">
        <v>27</v>
      </c>
      <c r="P46" s="342">
        <v>82</v>
      </c>
      <c r="Q46" s="344">
        <v>17</v>
      </c>
    </row>
    <row r="47" spans="1:17" x14ac:dyDescent="0.2">
      <c r="A47" s="140" t="s">
        <v>62</v>
      </c>
      <c r="B47" s="141" t="s">
        <v>63</v>
      </c>
      <c r="C47" s="112">
        <v>1400</v>
      </c>
      <c r="D47" s="112">
        <v>1140</v>
      </c>
      <c r="E47" s="247" t="s">
        <v>1185</v>
      </c>
      <c r="F47" s="130">
        <v>263</v>
      </c>
      <c r="G47" s="112">
        <v>188</v>
      </c>
      <c r="H47" s="124">
        <v>59</v>
      </c>
      <c r="I47" s="310">
        <v>1137</v>
      </c>
      <c r="J47" s="112">
        <v>952</v>
      </c>
      <c r="K47" s="247">
        <v>161</v>
      </c>
      <c r="L47" s="342">
        <v>81</v>
      </c>
      <c r="M47" s="343">
        <v>16</v>
      </c>
      <c r="N47" s="394">
        <v>71</v>
      </c>
      <c r="O47" s="376">
        <v>22</v>
      </c>
      <c r="P47" s="342">
        <v>84</v>
      </c>
      <c r="Q47" s="344">
        <v>14</v>
      </c>
    </row>
    <row r="48" spans="1:17" x14ac:dyDescent="0.2">
      <c r="A48" s="140" t="s">
        <v>64</v>
      </c>
      <c r="B48" s="141" t="s">
        <v>65</v>
      </c>
      <c r="C48" s="112">
        <v>1901</v>
      </c>
      <c r="D48" s="112">
        <v>1536</v>
      </c>
      <c r="E48" s="247">
        <v>338</v>
      </c>
      <c r="F48" s="130">
        <v>226</v>
      </c>
      <c r="G48" s="112">
        <v>151</v>
      </c>
      <c r="H48" s="124">
        <v>71</v>
      </c>
      <c r="I48" s="310">
        <v>1675</v>
      </c>
      <c r="J48" s="112">
        <v>1385</v>
      </c>
      <c r="K48" s="247">
        <v>267</v>
      </c>
      <c r="L48" s="342">
        <v>81</v>
      </c>
      <c r="M48" s="343">
        <v>18</v>
      </c>
      <c r="N48" s="394">
        <v>67</v>
      </c>
      <c r="O48" s="376">
        <v>31</v>
      </c>
      <c r="P48" s="342">
        <v>83</v>
      </c>
      <c r="Q48" s="344">
        <v>16</v>
      </c>
    </row>
    <row r="49" spans="1:17" x14ac:dyDescent="0.2">
      <c r="A49" s="140" t="s">
        <v>66</v>
      </c>
      <c r="B49" s="141" t="s">
        <v>67</v>
      </c>
      <c r="C49" s="112">
        <v>1724</v>
      </c>
      <c r="D49" s="112">
        <v>1429</v>
      </c>
      <c r="E49" s="247">
        <v>272</v>
      </c>
      <c r="F49" s="130" t="s">
        <v>1185</v>
      </c>
      <c r="G49" s="112" t="s">
        <v>1185</v>
      </c>
      <c r="H49" s="124">
        <v>48</v>
      </c>
      <c r="I49" s="310">
        <v>1523</v>
      </c>
      <c r="J49" s="112">
        <v>1281</v>
      </c>
      <c r="K49" s="247">
        <v>224</v>
      </c>
      <c r="L49" s="342">
        <v>83</v>
      </c>
      <c r="M49" s="343">
        <v>16</v>
      </c>
      <c r="N49" s="394">
        <v>74</v>
      </c>
      <c r="O49" s="376" t="s">
        <v>1185</v>
      </c>
      <c r="P49" s="342">
        <v>84</v>
      </c>
      <c r="Q49" s="344">
        <v>15</v>
      </c>
    </row>
    <row r="50" spans="1:17" x14ac:dyDescent="0.2">
      <c r="A50" s="140" t="s">
        <v>68</v>
      </c>
      <c r="B50" s="141" t="s">
        <v>69</v>
      </c>
      <c r="C50" s="112">
        <v>2934</v>
      </c>
      <c r="D50" s="112">
        <v>2240</v>
      </c>
      <c r="E50" s="247">
        <v>636</v>
      </c>
      <c r="F50" s="130">
        <v>353</v>
      </c>
      <c r="G50" s="112">
        <v>227</v>
      </c>
      <c r="H50" s="124">
        <v>115</v>
      </c>
      <c r="I50" s="310">
        <v>2581</v>
      </c>
      <c r="J50" s="112">
        <v>2013</v>
      </c>
      <c r="K50" s="247">
        <v>521</v>
      </c>
      <c r="L50" s="342">
        <v>76</v>
      </c>
      <c r="M50" s="343">
        <v>22</v>
      </c>
      <c r="N50" s="394">
        <v>64</v>
      </c>
      <c r="O50" s="376">
        <v>33</v>
      </c>
      <c r="P50" s="342">
        <v>78</v>
      </c>
      <c r="Q50" s="344">
        <v>20</v>
      </c>
    </row>
    <row r="51" spans="1:17" x14ac:dyDescent="0.2">
      <c r="A51" s="140" t="s">
        <v>70</v>
      </c>
      <c r="B51" s="141" t="s">
        <v>71</v>
      </c>
      <c r="C51" s="112">
        <v>3117</v>
      </c>
      <c r="D51" s="112">
        <v>2388</v>
      </c>
      <c r="E51" s="247">
        <v>630</v>
      </c>
      <c r="F51" s="130">
        <v>485</v>
      </c>
      <c r="G51" s="112">
        <v>334</v>
      </c>
      <c r="H51" s="124">
        <v>129</v>
      </c>
      <c r="I51" s="310">
        <v>2632</v>
      </c>
      <c r="J51" s="112">
        <v>2054</v>
      </c>
      <c r="K51" s="247">
        <v>501</v>
      </c>
      <c r="L51" s="342">
        <v>77</v>
      </c>
      <c r="M51" s="343">
        <v>20</v>
      </c>
      <c r="N51" s="394">
        <v>69</v>
      </c>
      <c r="O51" s="376">
        <v>27</v>
      </c>
      <c r="P51" s="342">
        <v>78</v>
      </c>
      <c r="Q51" s="344">
        <v>19</v>
      </c>
    </row>
    <row r="52" spans="1:17" x14ac:dyDescent="0.2">
      <c r="A52" s="140" t="s">
        <v>72</v>
      </c>
      <c r="B52" s="141" t="s">
        <v>73</v>
      </c>
      <c r="C52" s="112">
        <v>3274</v>
      </c>
      <c r="D52" s="112">
        <v>2555</v>
      </c>
      <c r="E52" s="247">
        <v>664</v>
      </c>
      <c r="F52" s="130">
        <v>495</v>
      </c>
      <c r="G52" s="112">
        <v>372</v>
      </c>
      <c r="H52" s="124">
        <v>116</v>
      </c>
      <c r="I52" s="310">
        <v>2779</v>
      </c>
      <c r="J52" s="112">
        <v>2183</v>
      </c>
      <c r="K52" s="247">
        <v>548</v>
      </c>
      <c r="L52" s="342">
        <v>78</v>
      </c>
      <c r="M52" s="343">
        <v>20</v>
      </c>
      <c r="N52" s="394">
        <v>75</v>
      </c>
      <c r="O52" s="376">
        <v>23</v>
      </c>
      <c r="P52" s="342">
        <v>79</v>
      </c>
      <c r="Q52" s="344">
        <v>20</v>
      </c>
    </row>
    <row r="53" spans="1:17" x14ac:dyDescent="0.2">
      <c r="A53" s="140" t="s">
        <v>74</v>
      </c>
      <c r="B53" s="141" t="s">
        <v>75</v>
      </c>
      <c r="C53" s="112">
        <v>2208</v>
      </c>
      <c r="D53" s="112">
        <v>1760</v>
      </c>
      <c r="E53" s="247">
        <v>403</v>
      </c>
      <c r="F53" s="130">
        <v>323</v>
      </c>
      <c r="G53" s="112">
        <v>200</v>
      </c>
      <c r="H53" s="124">
        <v>110</v>
      </c>
      <c r="I53" s="310">
        <v>1885</v>
      </c>
      <c r="J53" s="112">
        <v>1560</v>
      </c>
      <c r="K53" s="247">
        <v>293</v>
      </c>
      <c r="L53" s="342">
        <v>80</v>
      </c>
      <c r="M53" s="343">
        <v>18</v>
      </c>
      <c r="N53" s="394">
        <v>62</v>
      </c>
      <c r="O53" s="376">
        <v>34</v>
      </c>
      <c r="P53" s="342">
        <v>83</v>
      </c>
      <c r="Q53" s="344">
        <v>16</v>
      </c>
    </row>
    <row r="54" spans="1:17" x14ac:dyDescent="0.2">
      <c r="A54" s="140" t="s">
        <v>76</v>
      </c>
      <c r="B54" s="141" t="s">
        <v>77</v>
      </c>
      <c r="C54" s="112">
        <v>2347</v>
      </c>
      <c r="D54" s="112">
        <v>1938</v>
      </c>
      <c r="E54" s="247">
        <v>384</v>
      </c>
      <c r="F54" s="130">
        <v>314</v>
      </c>
      <c r="G54" s="112">
        <v>222</v>
      </c>
      <c r="H54" s="124">
        <v>87</v>
      </c>
      <c r="I54" s="310">
        <v>2033</v>
      </c>
      <c r="J54" s="112">
        <v>1716</v>
      </c>
      <c r="K54" s="247">
        <v>297</v>
      </c>
      <c r="L54" s="342">
        <v>83</v>
      </c>
      <c r="M54" s="343">
        <v>16</v>
      </c>
      <c r="N54" s="394">
        <v>71</v>
      </c>
      <c r="O54" s="376">
        <v>28</v>
      </c>
      <c r="P54" s="342">
        <v>84</v>
      </c>
      <c r="Q54" s="344">
        <v>15</v>
      </c>
    </row>
    <row r="55" spans="1:17" x14ac:dyDescent="0.2">
      <c r="A55" s="140" t="s">
        <v>78</v>
      </c>
      <c r="B55" s="141" t="s">
        <v>79</v>
      </c>
      <c r="C55" s="112">
        <v>3490</v>
      </c>
      <c r="D55" s="112">
        <v>2849</v>
      </c>
      <c r="E55" s="247">
        <v>597</v>
      </c>
      <c r="F55" s="130">
        <v>459</v>
      </c>
      <c r="G55" s="112">
        <v>322</v>
      </c>
      <c r="H55" s="124">
        <v>128</v>
      </c>
      <c r="I55" s="310">
        <v>3031</v>
      </c>
      <c r="J55" s="112">
        <v>2527</v>
      </c>
      <c r="K55" s="247">
        <v>469</v>
      </c>
      <c r="L55" s="342">
        <v>82</v>
      </c>
      <c r="M55" s="343">
        <v>17</v>
      </c>
      <c r="N55" s="394">
        <v>70</v>
      </c>
      <c r="O55" s="376">
        <v>28</v>
      </c>
      <c r="P55" s="342">
        <v>83</v>
      </c>
      <c r="Q55" s="344">
        <v>15</v>
      </c>
    </row>
    <row r="56" spans="1:17" x14ac:dyDescent="0.2">
      <c r="A56" s="140" t="s">
        <v>80</v>
      </c>
      <c r="B56" s="141" t="s">
        <v>81</v>
      </c>
      <c r="C56" s="112">
        <v>1491</v>
      </c>
      <c r="D56" s="112">
        <v>1246</v>
      </c>
      <c r="E56" s="247">
        <v>224</v>
      </c>
      <c r="F56" s="130">
        <v>121</v>
      </c>
      <c r="G56" s="112">
        <v>82</v>
      </c>
      <c r="H56" s="124">
        <v>38</v>
      </c>
      <c r="I56" s="310">
        <v>1370</v>
      </c>
      <c r="J56" s="112">
        <v>1164</v>
      </c>
      <c r="K56" s="247">
        <v>186</v>
      </c>
      <c r="L56" s="342">
        <v>84</v>
      </c>
      <c r="M56" s="343">
        <v>15</v>
      </c>
      <c r="N56" s="394">
        <v>68</v>
      </c>
      <c r="O56" s="376">
        <v>31</v>
      </c>
      <c r="P56" s="342">
        <v>85</v>
      </c>
      <c r="Q56" s="344">
        <v>14</v>
      </c>
    </row>
    <row r="57" spans="1:17" x14ac:dyDescent="0.2">
      <c r="A57" s="140" t="s">
        <v>82</v>
      </c>
      <c r="B57" s="141" t="s">
        <v>83</v>
      </c>
      <c r="C57" s="112">
        <v>1984</v>
      </c>
      <c r="D57" s="112">
        <v>1579</v>
      </c>
      <c r="E57" s="247">
        <v>376</v>
      </c>
      <c r="F57" s="130">
        <v>134</v>
      </c>
      <c r="G57" s="112">
        <v>73</v>
      </c>
      <c r="H57" s="124">
        <v>58</v>
      </c>
      <c r="I57" s="310">
        <v>1850</v>
      </c>
      <c r="J57" s="112">
        <v>1506</v>
      </c>
      <c r="K57" s="247">
        <v>318</v>
      </c>
      <c r="L57" s="342">
        <v>80</v>
      </c>
      <c r="M57" s="343">
        <v>19</v>
      </c>
      <c r="N57" s="394">
        <v>54</v>
      </c>
      <c r="O57" s="376">
        <v>43</v>
      </c>
      <c r="P57" s="342">
        <v>81</v>
      </c>
      <c r="Q57" s="344">
        <v>17</v>
      </c>
    </row>
    <row r="58" spans="1:17" x14ac:dyDescent="0.2">
      <c r="A58" s="140" t="s">
        <v>84</v>
      </c>
      <c r="B58" s="141" t="s">
        <v>85</v>
      </c>
      <c r="C58" s="112">
        <v>2053</v>
      </c>
      <c r="D58" s="112">
        <v>1628</v>
      </c>
      <c r="E58" s="247">
        <v>410</v>
      </c>
      <c r="F58" s="130">
        <v>295</v>
      </c>
      <c r="G58" s="112">
        <v>178</v>
      </c>
      <c r="H58" s="124">
        <v>113</v>
      </c>
      <c r="I58" s="310">
        <v>1758</v>
      </c>
      <c r="J58" s="112">
        <v>1450</v>
      </c>
      <c r="K58" s="247">
        <v>297</v>
      </c>
      <c r="L58" s="342">
        <v>79</v>
      </c>
      <c r="M58" s="343">
        <v>20</v>
      </c>
      <c r="N58" s="394">
        <v>60</v>
      </c>
      <c r="O58" s="376">
        <v>38</v>
      </c>
      <c r="P58" s="342">
        <v>82</v>
      </c>
      <c r="Q58" s="344">
        <v>17</v>
      </c>
    </row>
    <row r="59" spans="1:17" x14ac:dyDescent="0.2">
      <c r="A59" s="140" t="s">
        <v>86</v>
      </c>
      <c r="B59" s="141" t="s">
        <v>87</v>
      </c>
      <c r="C59" s="112">
        <v>2405</v>
      </c>
      <c r="D59" s="112">
        <v>1953</v>
      </c>
      <c r="E59" s="247">
        <v>408</v>
      </c>
      <c r="F59" s="130">
        <v>267</v>
      </c>
      <c r="G59" s="112">
        <v>186</v>
      </c>
      <c r="H59" s="124">
        <v>75</v>
      </c>
      <c r="I59" s="310">
        <v>2138</v>
      </c>
      <c r="J59" s="112">
        <v>1767</v>
      </c>
      <c r="K59" s="247">
        <v>333</v>
      </c>
      <c r="L59" s="342">
        <v>81</v>
      </c>
      <c r="M59" s="343">
        <v>17</v>
      </c>
      <c r="N59" s="394">
        <v>70</v>
      </c>
      <c r="O59" s="376">
        <v>28</v>
      </c>
      <c r="P59" s="342">
        <v>83</v>
      </c>
      <c r="Q59" s="344">
        <v>16</v>
      </c>
    </row>
    <row r="60" spans="1:17" x14ac:dyDescent="0.2">
      <c r="A60" s="140" t="s">
        <v>88</v>
      </c>
      <c r="B60" s="141" t="s">
        <v>89</v>
      </c>
      <c r="C60" s="112">
        <v>1717</v>
      </c>
      <c r="D60" s="112">
        <v>1390</v>
      </c>
      <c r="E60" s="247">
        <v>302</v>
      </c>
      <c r="F60" s="130">
        <v>91</v>
      </c>
      <c r="G60" s="112">
        <v>51</v>
      </c>
      <c r="H60" s="124">
        <v>37</v>
      </c>
      <c r="I60" s="310">
        <v>1626</v>
      </c>
      <c r="J60" s="112">
        <v>1339</v>
      </c>
      <c r="K60" s="247">
        <v>265</v>
      </c>
      <c r="L60" s="342">
        <v>81</v>
      </c>
      <c r="M60" s="343">
        <v>18</v>
      </c>
      <c r="N60" s="394">
        <v>56</v>
      </c>
      <c r="O60" s="376">
        <v>41</v>
      </c>
      <c r="P60" s="342">
        <v>82</v>
      </c>
      <c r="Q60" s="344">
        <v>16</v>
      </c>
    </row>
    <row r="61" spans="1:17" x14ac:dyDescent="0.2">
      <c r="A61" s="140" t="s">
        <v>90</v>
      </c>
      <c r="B61" s="141" t="s">
        <v>91</v>
      </c>
      <c r="C61" s="112">
        <v>2115</v>
      </c>
      <c r="D61" s="112">
        <v>1762</v>
      </c>
      <c r="E61" s="247">
        <v>316</v>
      </c>
      <c r="F61" s="130">
        <v>102</v>
      </c>
      <c r="G61" s="112">
        <v>64</v>
      </c>
      <c r="H61" s="124">
        <v>31</v>
      </c>
      <c r="I61" s="310">
        <v>2013</v>
      </c>
      <c r="J61" s="112">
        <v>1698</v>
      </c>
      <c r="K61" s="247">
        <v>285</v>
      </c>
      <c r="L61" s="342">
        <v>83</v>
      </c>
      <c r="M61" s="343">
        <v>15</v>
      </c>
      <c r="N61" s="394">
        <v>63</v>
      </c>
      <c r="O61" s="376">
        <v>30</v>
      </c>
      <c r="P61" s="342">
        <v>84</v>
      </c>
      <c r="Q61" s="344">
        <v>14</v>
      </c>
    </row>
    <row r="62" spans="1:17" x14ac:dyDescent="0.2">
      <c r="A62" s="140" t="s">
        <v>92</v>
      </c>
      <c r="B62" s="141" t="s">
        <v>93</v>
      </c>
      <c r="C62" s="112">
        <v>3831</v>
      </c>
      <c r="D62" s="112">
        <v>3093</v>
      </c>
      <c r="E62" s="247">
        <v>681</v>
      </c>
      <c r="F62" s="130">
        <v>511</v>
      </c>
      <c r="G62" s="112">
        <v>362</v>
      </c>
      <c r="H62" s="124">
        <v>139</v>
      </c>
      <c r="I62" s="310">
        <v>3320</v>
      </c>
      <c r="J62" s="112">
        <v>2731</v>
      </c>
      <c r="K62" s="247">
        <v>542</v>
      </c>
      <c r="L62" s="342">
        <v>81</v>
      </c>
      <c r="M62" s="343">
        <v>18</v>
      </c>
      <c r="N62" s="394">
        <v>71</v>
      </c>
      <c r="O62" s="376">
        <v>27</v>
      </c>
      <c r="P62" s="342">
        <v>82</v>
      </c>
      <c r="Q62" s="344">
        <v>16</v>
      </c>
    </row>
    <row r="63" spans="1:17" x14ac:dyDescent="0.2">
      <c r="A63" s="140" t="s">
        <v>94</v>
      </c>
      <c r="B63" s="141" t="s">
        <v>95</v>
      </c>
      <c r="C63" s="112">
        <v>2873</v>
      </c>
      <c r="D63" s="112">
        <v>2284</v>
      </c>
      <c r="E63" s="247">
        <v>546</v>
      </c>
      <c r="F63" s="130">
        <v>372</v>
      </c>
      <c r="G63" s="112">
        <v>248</v>
      </c>
      <c r="H63" s="124">
        <v>115</v>
      </c>
      <c r="I63" s="310">
        <v>2501</v>
      </c>
      <c r="J63" s="112">
        <v>2036</v>
      </c>
      <c r="K63" s="247">
        <v>431</v>
      </c>
      <c r="L63" s="342">
        <v>79</v>
      </c>
      <c r="M63" s="343">
        <v>19</v>
      </c>
      <c r="N63" s="394">
        <v>67</v>
      </c>
      <c r="O63" s="376">
        <v>31</v>
      </c>
      <c r="P63" s="342">
        <v>81</v>
      </c>
      <c r="Q63" s="344">
        <v>17</v>
      </c>
    </row>
    <row r="64" spans="1:17" x14ac:dyDescent="0.2">
      <c r="A64" s="140" t="s">
        <v>96</v>
      </c>
      <c r="B64" s="141" t="s">
        <v>97</v>
      </c>
      <c r="C64" s="112">
        <v>2408</v>
      </c>
      <c r="D64" s="112">
        <v>1959</v>
      </c>
      <c r="E64" s="247">
        <v>399</v>
      </c>
      <c r="F64" s="130">
        <v>448</v>
      </c>
      <c r="G64" s="112">
        <v>327</v>
      </c>
      <c r="H64" s="124">
        <v>114</v>
      </c>
      <c r="I64" s="310">
        <v>1960</v>
      </c>
      <c r="J64" s="112">
        <v>1632</v>
      </c>
      <c r="K64" s="247">
        <v>285</v>
      </c>
      <c r="L64" s="342">
        <v>81</v>
      </c>
      <c r="M64" s="343">
        <v>17</v>
      </c>
      <c r="N64" s="394">
        <v>73</v>
      </c>
      <c r="O64" s="376">
        <v>25</v>
      </c>
      <c r="P64" s="342">
        <v>83</v>
      </c>
      <c r="Q64" s="344">
        <v>15</v>
      </c>
    </row>
    <row r="65" spans="1:17" x14ac:dyDescent="0.2">
      <c r="A65" s="140" t="s">
        <v>98</v>
      </c>
      <c r="B65" s="141" t="s">
        <v>99</v>
      </c>
      <c r="C65" s="112">
        <v>2956</v>
      </c>
      <c r="D65" s="112">
        <v>2413</v>
      </c>
      <c r="E65" s="247">
        <v>486</v>
      </c>
      <c r="F65" s="130">
        <v>553</v>
      </c>
      <c r="G65" s="112">
        <v>395</v>
      </c>
      <c r="H65" s="124">
        <v>138</v>
      </c>
      <c r="I65" s="310">
        <v>2403</v>
      </c>
      <c r="J65" s="112">
        <v>2018</v>
      </c>
      <c r="K65" s="247">
        <v>348</v>
      </c>
      <c r="L65" s="342">
        <v>82</v>
      </c>
      <c r="M65" s="343">
        <v>16</v>
      </c>
      <c r="N65" s="394">
        <v>71</v>
      </c>
      <c r="O65" s="376">
        <v>25</v>
      </c>
      <c r="P65" s="342">
        <v>84</v>
      </c>
      <c r="Q65" s="344">
        <v>14</v>
      </c>
    </row>
    <row r="66" spans="1:17" x14ac:dyDescent="0.2">
      <c r="A66" s="140" t="s">
        <v>100</v>
      </c>
      <c r="B66" s="141" t="s">
        <v>101</v>
      </c>
      <c r="C66" s="112">
        <v>1350</v>
      </c>
      <c r="D66" s="112">
        <v>1026</v>
      </c>
      <c r="E66" s="247">
        <v>293</v>
      </c>
      <c r="F66" s="130">
        <v>181</v>
      </c>
      <c r="G66" s="112">
        <v>107</v>
      </c>
      <c r="H66" s="124">
        <v>63</v>
      </c>
      <c r="I66" s="310">
        <v>1169</v>
      </c>
      <c r="J66" s="112">
        <v>919</v>
      </c>
      <c r="K66" s="247">
        <v>230</v>
      </c>
      <c r="L66" s="342">
        <v>76</v>
      </c>
      <c r="M66" s="343">
        <v>22</v>
      </c>
      <c r="N66" s="394">
        <v>59</v>
      </c>
      <c r="O66" s="376">
        <v>35</v>
      </c>
      <c r="P66" s="342">
        <v>79</v>
      </c>
      <c r="Q66" s="344">
        <v>20</v>
      </c>
    </row>
    <row r="67" spans="1:17" x14ac:dyDescent="0.2">
      <c r="A67" s="140" t="s">
        <v>102</v>
      </c>
      <c r="B67" s="141" t="s">
        <v>103</v>
      </c>
      <c r="C67" s="112">
        <v>5749</v>
      </c>
      <c r="D67" s="112">
        <v>4719</v>
      </c>
      <c r="E67" s="247">
        <v>933</v>
      </c>
      <c r="F67" s="130">
        <v>1220</v>
      </c>
      <c r="G67" s="112">
        <v>837</v>
      </c>
      <c r="H67" s="124">
        <v>342</v>
      </c>
      <c r="I67" s="310">
        <v>4529</v>
      </c>
      <c r="J67" s="112">
        <v>3882</v>
      </c>
      <c r="K67" s="247">
        <v>591</v>
      </c>
      <c r="L67" s="342">
        <v>82</v>
      </c>
      <c r="M67" s="343">
        <v>16</v>
      </c>
      <c r="N67" s="394">
        <v>69</v>
      </c>
      <c r="O67" s="376">
        <v>28</v>
      </c>
      <c r="P67" s="342">
        <v>86</v>
      </c>
      <c r="Q67" s="344">
        <v>13</v>
      </c>
    </row>
    <row r="68" spans="1:17" x14ac:dyDescent="0.2">
      <c r="A68" s="140" t="s">
        <v>104</v>
      </c>
      <c r="B68" s="141" t="s">
        <v>105</v>
      </c>
      <c r="C68" s="112">
        <v>4212</v>
      </c>
      <c r="D68" s="112">
        <v>3476</v>
      </c>
      <c r="E68" s="247">
        <v>663</v>
      </c>
      <c r="F68" s="130">
        <v>299</v>
      </c>
      <c r="G68" s="112">
        <v>196</v>
      </c>
      <c r="H68" s="124">
        <v>91</v>
      </c>
      <c r="I68" s="310">
        <v>3913</v>
      </c>
      <c r="J68" s="112">
        <v>3280</v>
      </c>
      <c r="K68" s="247">
        <v>572</v>
      </c>
      <c r="L68" s="342">
        <v>83</v>
      </c>
      <c r="M68" s="343">
        <v>16</v>
      </c>
      <c r="N68" s="394">
        <v>66</v>
      </c>
      <c r="O68" s="376">
        <v>30</v>
      </c>
      <c r="P68" s="342">
        <v>84</v>
      </c>
      <c r="Q68" s="344">
        <v>15</v>
      </c>
    </row>
    <row r="69" spans="1:17" x14ac:dyDescent="0.2">
      <c r="A69" s="140" t="s">
        <v>106</v>
      </c>
      <c r="B69" s="141" t="s">
        <v>107</v>
      </c>
      <c r="C69" s="112">
        <v>3882</v>
      </c>
      <c r="D69" s="112">
        <v>3080</v>
      </c>
      <c r="E69" s="247">
        <v>714</v>
      </c>
      <c r="F69" s="130">
        <v>421</v>
      </c>
      <c r="G69" s="112">
        <v>267</v>
      </c>
      <c r="H69" s="124">
        <v>138</v>
      </c>
      <c r="I69" s="310">
        <v>3461</v>
      </c>
      <c r="J69" s="112">
        <v>2813</v>
      </c>
      <c r="K69" s="247">
        <v>576</v>
      </c>
      <c r="L69" s="342">
        <v>79</v>
      </c>
      <c r="M69" s="343">
        <v>18</v>
      </c>
      <c r="N69" s="394">
        <v>63</v>
      </c>
      <c r="O69" s="376">
        <v>33</v>
      </c>
      <c r="P69" s="342">
        <v>81</v>
      </c>
      <c r="Q69" s="344">
        <v>17</v>
      </c>
    </row>
    <row r="70" spans="1:17" x14ac:dyDescent="0.2">
      <c r="A70" s="140" t="s">
        <v>108</v>
      </c>
      <c r="B70" s="141" t="s">
        <v>109</v>
      </c>
      <c r="C70" s="112">
        <v>2923</v>
      </c>
      <c r="D70" s="112">
        <v>2374</v>
      </c>
      <c r="E70" s="247">
        <v>500</v>
      </c>
      <c r="F70" s="130">
        <v>247</v>
      </c>
      <c r="G70" s="112">
        <v>163</v>
      </c>
      <c r="H70" s="124">
        <v>81</v>
      </c>
      <c r="I70" s="310">
        <v>2676</v>
      </c>
      <c r="J70" s="112">
        <v>2211</v>
      </c>
      <c r="K70" s="247">
        <v>419</v>
      </c>
      <c r="L70" s="342">
        <v>81</v>
      </c>
      <c r="M70" s="343">
        <v>17</v>
      </c>
      <c r="N70" s="394">
        <v>66</v>
      </c>
      <c r="O70" s="376">
        <v>33</v>
      </c>
      <c r="P70" s="342">
        <v>83</v>
      </c>
      <c r="Q70" s="344">
        <v>16</v>
      </c>
    </row>
    <row r="71" spans="1:17" x14ac:dyDescent="0.2">
      <c r="A71" s="140" t="s">
        <v>110</v>
      </c>
      <c r="B71" s="141" t="s">
        <v>111</v>
      </c>
      <c r="C71" s="112">
        <v>5765</v>
      </c>
      <c r="D71" s="112">
        <v>4612</v>
      </c>
      <c r="E71" s="247">
        <v>1076</v>
      </c>
      <c r="F71" s="130">
        <v>592</v>
      </c>
      <c r="G71" s="112">
        <v>395</v>
      </c>
      <c r="H71" s="124">
        <v>180</v>
      </c>
      <c r="I71" s="310">
        <v>5173</v>
      </c>
      <c r="J71" s="112">
        <v>4217</v>
      </c>
      <c r="K71" s="247">
        <v>896</v>
      </c>
      <c r="L71" s="342">
        <v>80</v>
      </c>
      <c r="M71" s="343">
        <v>19</v>
      </c>
      <c r="N71" s="394">
        <v>67</v>
      </c>
      <c r="O71" s="376">
        <v>30</v>
      </c>
      <c r="P71" s="342">
        <v>82</v>
      </c>
      <c r="Q71" s="344">
        <v>17</v>
      </c>
    </row>
    <row r="72" spans="1:17" x14ac:dyDescent="0.2">
      <c r="A72" s="140" t="s">
        <v>112</v>
      </c>
      <c r="B72" s="141" t="s">
        <v>113</v>
      </c>
      <c r="C72" s="112">
        <v>19</v>
      </c>
      <c r="D72" s="112">
        <v>18</v>
      </c>
      <c r="E72" s="247" t="s">
        <v>1185</v>
      </c>
      <c r="F72" s="130" t="s">
        <v>1185</v>
      </c>
      <c r="G72" s="112" t="s">
        <v>1185</v>
      </c>
      <c r="H72" s="124" t="s">
        <v>1185</v>
      </c>
      <c r="I72" s="310">
        <v>19</v>
      </c>
      <c r="J72" s="112">
        <v>18</v>
      </c>
      <c r="K72" s="247" t="s">
        <v>1185</v>
      </c>
      <c r="L72" s="342">
        <v>95</v>
      </c>
      <c r="M72" s="343">
        <v>5</v>
      </c>
      <c r="N72" s="394" t="s">
        <v>1152</v>
      </c>
      <c r="O72" s="376" t="s">
        <v>1185</v>
      </c>
      <c r="P72" s="342" t="s">
        <v>1185</v>
      </c>
      <c r="Q72" s="344">
        <v>5</v>
      </c>
    </row>
    <row r="73" spans="1:17" x14ac:dyDescent="0.2">
      <c r="A73" s="140" t="s">
        <v>114</v>
      </c>
      <c r="B73" s="141" t="s">
        <v>115</v>
      </c>
      <c r="C73" s="112">
        <v>5551</v>
      </c>
      <c r="D73" s="112">
        <v>4333</v>
      </c>
      <c r="E73" s="247">
        <v>1126</v>
      </c>
      <c r="F73" s="130">
        <v>421</v>
      </c>
      <c r="G73" s="112">
        <v>224</v>
      </c>
      <c r="H73" s="124">
        <v>180</v>
      </c>
      <c r="I73" s="310">
        <v>5130</v>
      </c>
      <c r="J73" s="112">
        <v>4109</v>
      </c>
      <c r="K73" s="247">
        <v>946</v>
      </c>
      <c r="L73" s="342">
        <v>78</v>
      </c>
      <c r="M73" s="343">
        <v>20</v>
      </c>
      <c r="N73" s="394">
        <v>53</v>
      </c>
      <c r="O73" s="376">
        <v>43</v>
      </c>
      <c r="P73" s="342">
        <v>80</v>
      </c>
      <c r="Q73" s="344">
        <v>18</v>
      </c>
    </row>
    <row r="74" spans="1:17" x14ac:dyDescent="0.2">
      <c r="A74" s="140" t="s">
        <v>116</v>
      </c>
      <c r="B74" s="141" t="s">
        <v>117</v>
      </c>
      <c r="C74" s="112">
        <v>2284</v>
      </c>
      <c r="D74" s="112">
        <v>1712</v>
      </c>
      <c r="E74" s="247">
        <v>524</v>
      </c>
      <c r="F74" s="130">
        <v>257</v>
      </c>
      <c r="G74" s="112">
        <v>168</v>
      </c>
      <c r="H74" s="124">
        <v>79</v>
      </c>
      <c r="I74" s="310">
        <v>2027</v>
      </c>
      <c r="J74" s="112">
        <v>1544</v>
      </c>
      <c r="K74" s="247">
        <v>445</v>
      </c>
      <c r="L74" s="342">
        <v>75</v>
      </c>
      <c r="M74" s="343">
        <v>23</v>
      </c>
      <c r="N74" s="394">
        <v>65</v>
      </c>
      <c r="O74" s="376">
        <v>31</v>
      </c>
      <c r="P74" s="342">
        <v>76</v>
      </c>
      <c r="Q74" s="344">
        <v>22</v>
      </c>
    </row>
    <row r="75" spans="1:17" x14ac:dyDescent="0.2">
      <c r="A75" s="140" t="s">
        <v>118</v>
      </c>
      <c r="B75" s="141" t="s">
        <v>119</v>
      </c>
      <c r="C75" s="112">
        <v>3530</v>
      </c>
      <c r="D75" s="112">
        <v>2861</v>
      </c>
      <c r="E75" s="247">
        <v>582</v>
      </c>
      <c r="F75" s="130">
        <v>260</v>
      </c>
      <c r="G75" s="112">
        <v>172</v>
      </c>
      <c r="H75" s="124">
        <v>73</v>
      </c>
      <c r="I75" s="310">
        <v>3270</v>
      </c>
      <c r="J75" s="112">
        <v>2689</v>
      </c>
      <c r="K75" s="247">
        <v>509</v>
      </c>
      <c r="L75" s="342">
        <v>81</v>
      </c>
      <c r="M75" s="343">
        <v>16</v>
      </c>
      <c r="N75" s="394">
        <v>66</v>
      </c>
      <c r="O75" s="376">
        <v>28</v>
      </c>
      <c r="P75" s="342">
        <v>82</v>
      </c>
      <c r="Q75" s="344">
        <v>16</v>
      </c>
    </row>
    <row r="76" spans="1:17" x14ac:dyDescent="0.2">
      <c r="A76" s="140" t="s">
        <v>120</v>
      </c>
      <c r="B76" s="141" t="s">
        <v>121</v>
      </c>
      <c r="C76" s="112">
        <v>3302</v>
      </c>
      <c r="D76" s="112">
        <v>2763</v>
      </c>
      <c r="E76" s="247">
        <v>483</v>
      </c>
      <c r="F76" s="130">
        <v>440</v>
      </c>
      <c r="G76" s="112">
        <v>309</v>
      </c>
      <c r="H76" s="124">
        <v>118</v>
      </c>
      <c r="I76" s="310">
        <v>2862</v>
      </c>
      <c r="J76" s="112">
        <v>2454</v>
      </c>
      <c r="K76" s="247">
        <v>365</v>
      </c>
      <c r="L76" s="342">
        <v>84</v>
      </c>
      <c r="M76" s="343">
        <v>15</v>
      </c>
      <c r="N76" s="394">
        <v>70</v>
      </c>
      <c r="O76" s="376">
        <v>27</v>
      </c>
      <c r="P76" s="342">
        <v>86</v>
      </c>
      <c r="Q76" s="344">
        <v>13</v>
      </c>
    </row>
    <row r="77" spans="1:17" x14ac:dyDescent="0.2">
      <c r="A77" s="140" t="s">
        <v>122</v>
      </c>
      <c r="B77" s="141" t="s">
        <v>123</v>
      </c>
      <c r="C77" s="112">
        <v>2449</v>
      </c>
      <c r="D77" s="112">
        <v>1991</v>
      </c>
      <c r="E77" s="247">
        <v>414</v>
      </c>
      <c r="F77" s="130">
        <v>153</v>
      </c>
      <c r="G77" s="112">
        <v>100</v>
      </c>
      <c r="H77" s="124">
        <v>50</v>
      </c>
      <c r="I77" s="310">
        <v>2296</v>
      </c>
      <c r="J77" s="112">
        <v>1891</v>
      </c>
      <c r="K77" s="247">
        <v>364</v>
      </c>
      <c r="L77" s="342">
        <v>81</v>
      </c>
      <c r="M77" s="343">
        <v>17</v>
      </c>
      <c r="N77" s="394">
        <v>65</v>
      </c>
      <c r="O77" s="376">
        <v>33</v>
      </c>
      <c r="P77" s="342">
        <v>82</v>
      </c>
      <c r="Q77" s="344">
        <v>16</v>
      </c>
    </row>
    <row r="78" spans="1:17" x14ac:dyDescent="0.2">
      <c r="A78" s="140" t="s">
        <v>126</v>
      </c>
      <c r="B78" s="141" t="s">
        <v>127</v>
      </c>
      <c r="C78" s="112">
        <v>1162</v>
      </c>
      <c r="D78" s="112">
        <v>931</v>
      </c>
      <c r="E78" s="247">
        <v>214</v>
      </c>
      <c r="F78" s="130">
        <v>56</v>
      </c>
      <c r="G78" s="112">
        <v>33</v>
      </c>
      <c r="H78" s="124">
        <v>22</v>
      </c>
      <c r="I78" s="310">
        <v>1106</v>
      </c>
      <c r="J78" s="112">
        <v>898</v>
      </c>
      <c r="K78" s="247">
        <v>192</v>
      </c>
      <c r="L78" s="342">
        <v>80</v>
      </c>
      <c r="M78" s="343">
        <v>18</v>
      </c>
      <c r="N78" s="394">
        <v>59</v>
      </c>
      <c r="O78" s="376">
        <v>39</v>
      </c>
      <c r="P78" s="342">
        <v>81</v>
      </c>
      <c r="Q78" s="344">
        <v>17</v>
      </c>
    </row>
    <row r="79" spans="1:17" x14ac:dyDescent="0.2">
      <c r="A79" s="140" t="s">
        <v>128</v>
      </c>
      <c r="B79" s="141" t="s">
        <v>129</v>
      </c>
      <c r="C79" s="112">
        <v>737</v>
      </c>
      <c r="D79" s="112">
        <v>601</v>
      </c>
      <c r="E79" s="247">
        <v>117</v>
      </c>
      <c r="F79" s="130">
        <v>47</v>
      </c>
      <c r="G79" s="112">
        <v>29</v>
      </c>
      <c r="H79" s="124">
        <v>16</v>
      </c>
      <c r="I79" s="310">
        <v>690</v>
      </c>
      <c r="J79" s="112">
        <v>572</v>
      </c>
      <c r="K79" s="247">
        <v>101</v>
      </c>
      <c r="L79" s="342">
        <v>82</v>
      </c>
      <c r="M79" s="343">
        <v>16</v>
      </c>
      <c r="N79" s="394">
        <v>62</v>
      </c>
      <c r="O79" s="376">
        <v>34</v>
      </c>
      <c r="P79" s="342">
        <v>83</v>
      </c>
      <c r="Q79" s="344">
        <v>15</v>
      </c>
    </row>
    <row r="80" spans="1:17" x14ac:dyDescent="0.2">
      <c r="A80" s="140" t="s">
        <v>130</v>
      </c>
      <c r="B80" s="141" t="s">
        <v>131</v>
      </c>
      <c r="C80" s="112">
        <v>2148</v>
      </c>
      <c r="D80" s="112">
        <v>1708</v>
      </c>
      <c r="E80" s="247">
        <v>401</v>
      </c>
      <c r="F80" s="130">
        <v>162</v>
      </c>
      <c r="G80" s="112">
        <v>99</v>
      </c>
      <c r="H80" s="124">
        <v>58</v>
      </c>
      <c r="I80" s="310">
        <v>1986</v>
      </c>
      <c r="J80" s="112">
        <v>1609</v>
      </c>
      <c r="K80" s="247">
        <v>343</v>
      </c>
      <c r="L80" s="342">
        <v>80</v>
      </c>
      <c r="M80" s="343">
        <v>19</v>
      </c>
      <c r="N80" s="394">
        <v>61</v>
      </c>
      <c r="O80" s="376">
        <v>36</v>
      </c>
      <c r="P80" s="342">
        <v>81</v>
      </c>
      <c r="Q80" s="344">
        <v>17</v>
      </c>
    </row>
    <row r="81" spans="1:17" x14ac:dyDescent="0.2">
      <c r="A81" s="140" t="s">
        <v>132</v>
      </c>
      <c r="B81" s="141" t="s">
        <v>133</v>
      </c>
      <c r="C81" s="112">
        <v>1229</v>
      </c>
      <c r="D81" s="112">
        <v>968</v>
      </c>
      <c r="E81" s="247">
        <v>220</v>
      </c>
      <c r="F81" s="130">
        <v>135</v>
      </c>
      <c r="G81" s="112">
        <v>82</v>
      </c>
      <c r="H81" s="124">
        <v>45</v>
      </c>
      <c r="I81" s="310">
        <v>1094</v>
      </c>
      <c r="J81" s="112">
        <v>886</v>
      </c>
      <c r="K81" s="247">
        <v>175</v>
      </c>
      <c r="L81" s="342">
        <v>79</v>
      </c>
      <c r="M81" s="343">
        <v>18</v>
      </c>
      <c r="N81" s="394">
        <v>61</v>
      </c>
      <c r="O81" s="376">
        <v>33</v>
      </c>
      <c r="P81" s="342">
        <v>81</v>
      </c>
      <c r="Q81" s="344">
        <v>16</v>
      </c>
    </row>
    <row r="82" spans="1:17" x14ac:dyDescent="0.2">
      <c r="A82" s="140" t="s">
        <v>140</v>
      </c>
      <c r="B82" s="141" t="s">
        <v>141</v>
      </c>
      <c r="C82" s="112">
        <v>2010</v>
      </c>
      <c r="D82" s="112">
        <v>1570</v>
      </c>
      <c r="E82" s="247">
        <v>400</v>
      </c>
      <c r="F82" s="130">
        <v>192</v>
      </c>
      <c r="G82" s="112">
        <v>110</v>
      </c>
      <c r="H82" s="124">
        <v>73</v>
      </c>
      <c r="I82" s="310">
        <v>1818</v>
      </c>
      <c r="J82" s="112">
        <v>1460</v>
      </c>
      <c r="K82" s="247">
        <v>327</v>
      </c>
      <c r="L82" s="342">
        <v>78</v>
      </c>
      <c r="M82" s="343">
        <v>20</v>
      </c>
      <c r="N82" s="394">
        <v>57</v>
      </c>
      <c r="O82" s="376">
        <v>38</v>
      </c>
      <c r="P82" s="342">
        <v>80</v>
      </c>
      <c r="Q82" s="344">
        <v>18</v>
      </c>
    </row>
    <row r="83" spans="1:17" x14ac:dyDescent="0.2">
      <c r="A83" s="140" t="s">
        <v>142</v>
      </c>
      <c r="B83" s="141" t="s">
        <v>143</v>
      </c>
      <c r="C83" s="112">
        <v>1865</v>
      </c>
      <c r="D83" s="112">
        <v>1492</v>
      </c>
      <c r="E83" s="247">
        <v>346</v>
      </c>
      <c r="F83" s="130">
        <v>102</v>
      </c>
      <c r="G83" s="112">
        <v>60</v>
      </c>
      <c r="H83" s="124">
        <v>39</v>
      </c>
      <c r="I83" s="310">
        <v>1763</v>
      </c>
      <c r="J83" s="112">
        <v>1432</v>
      </c>
      <c r="K83" s="247">
        <v>307</v>
      </c>
      <c r="L83" s="342">
        <v>80</v>
      </c>
      <c r="M83" s="343">
        <v>19</v>
      </c>
      <c r="N83" s="394">
        <v>59</v>
      </c>
      <c r="O83" s="376">
        <v>38</v>
      </c>
      <c r="P83" s="342">
        <v>81</v>
      </c>
      <c r="Q83" s="344">
        <v>17</v>
      </c>
    </row>
    <row r="84" spans="1:17" x14ac:dyDescent="0.2">
      <c r="A84" s="140" t="s">
        <v>144</v>
      </c>
      <c r="B84" s="141" t="s">
        <v>145</v>
      </c>
      <c r="C84" s="112">
        <v>1062</v>
      </c>
      <c r="D84" s="112">
        <v>812</v>
      </c>
      <c r="E84" s="247">
        <v>233</v>
      </c>
      <c r="F84" s="130">
        <v>134</v>
      </c>
      <c r="G84" s="112">
        <v>81</v>
      </c>
      <c r="H84" s="124">
        <v>48</v>
      </c>
      <c r="I84" s="310">
        <v>928</v>
      </c>
      <c r="J84" s="112">
        <v>731</v>
      </c>
      <c r="K84" s="247">
        <v>185</v>
      </c>
      <c r="L84" s="342">
        <v>76</v>
      </c>
      <c r="M84" s="343">
        <v>22</v>
      </c>
      <c r="N84" s="394">
        <v>60</v>
      </c>
      <c r="O84" s="376">
        <v>36</v>
      </c>
      <c r="P84" s="342">
        <v>79</v>
      </c>
      <c r="Q84" s="344">
        <v>20</v>
      </c>
    </row>
    <row r="85" spans="1:17" x14ac:dyDescent="0.2">
      <c r="A85" s="140" t="s">
        <v>148</v>
      </c>
      <c r="B85" s="141" t="s">
        <v>149</v>
      </c>
      <c r="C85" s="112">
        <v>753</v>
      </c>
      <c r="D85" s="112">
        <v>587</v>
      </c>
      <c r="E85" s="247">
        <v>147</v>
      </c>
      <c r="F85" s="130">
        <v>132</v>
      </c>
      <c r="G85" s="112">
        <v>83</v>
      </c>
      <c r="H85" s="124">
        <v>42</v>
      </c>
      <c r="I85" s="310">
        <v>621</v>
      </c>
      <c r="J85" s="112">
        <v>504</v>
      </c>
      <c r="K85" s="247">
        <v>105</v>
      </c>
      <c r="L85" s="342">
        <v>78</v>
      </c>
      <c r="M85" s="343">
        <v>20</v>
      </c>
      <c r="N85" s="394">
        <v>63</v>
      </c>
      <c r="O85" s="376">
        <v>32</v>
      </c>
      <c r="P85" s="342">
        <v>81</v>
      </c>
      <c r="Q85" s="344">
        <v>17</v>
      </c>
    </row>
    <row r="86" spans="1:17" x14ac:dyDescent="0.2">
      <c r="A86" s="140" t="s">
        <v>150</v>
      </c>
      <c r="B86" s="141" t="s">
        <v>151</v>
      </c>
      <c r="C86" s="112">
        <v>1240</v>
      </c>
      <c r="D86" s="112">
        <v>931</v>
      </c>
      <c r="E86" s="247">
        <v>274</v>
      </c>
      <c r="F86" s="130">
        <v>135</v>
      </c>
      <c r="G86" s="112">
        <v>66</v>
      </c>
      <c r="H86" s="124">
        <v>59</v>
      </c>
      <c r="I86" s="310">
        <v>1105</v>
      </c>
      <c r="J86" s="112">
        <v>865</v>
      </c>
      <c r="K86" s="247">
        <v>215</v>
      </c>
      <c r="L86" s="342">
        <v>75</v>
      </c>
      <c r="M86" s="343">
        <v>22</v>
      </c>
      <c r="N86" s="394">
        <v>49</v>
      </c>
      <c r="O86" s="376">
        <v>44</v>
      </c>
      <c r="P86" s="342">
        <v>78</v>
      </c>
      <c r="Q86" s="344">
        <v>19</v>
      </c>
    </row>
    <row r="87" spans="1:17" x14ac:dyDescent="0.2">
      <c r="A87" s="140" t="s">
        <v>152</v>
      </c>
      <c r="B87" s="141" t="s">
        <v>153</v>
      </c>
      <c r="C87" s="112">
        <v>707</v>
      </c>
      <c r="D87" s="112">
        <v>551</v>
      </c>
      <c r="E87" s="247">
        <v>137</v>
      </c>
      <c r="F87" s="130">
        <v>98</v>
      </c>
      <c r="G87" s="112">
        <v>63</v>
      </c>
      <c r="H87" s="124">
        <v>28</v>
      </c>
      <c r="I87" s="310">
        <v>609</v>
      </c>
      <c r="J87" s="112">
        <v>488</v>
      </c>
      <c r="K87" s="247">
        <v>109</v>
      </c>
      <c r="L87" s="342">
        <v>78</v>
      </c>
      <c r="M87" s="343">
        <v>19</v>
      </c>
      <c r="N87" s="394">
        <v>64</v>
      </c>
      <c r="O87" s="376">
        <v>29</v>
      </c>
      <c r="P87" s="342">
        <v>80</v>
      </c>
      <c r="Q87" s="344">
        <v>18</v>
      </c>
    </row>
    <row r="88" spans="1:17" x14ac:dyDescent="0.2">
      <c r="A88" s="140" t="s">
        <v>154</v>
      </c>
      <c r="B88" s="141" t="s">
        <v>155</v>
      </c>
      <c r="C88" s="112">
        <v>506</v>
      </c>
      <c r="D88" s="112">
        <v>370</v>
      </c>
      <c r="E88" s="247">
        <v>130</v>
      </c>
      <c r="F88" s="130">
        <v>28</v>
      </c>
      <c r="G88" s="112">
        <v>16</v>
      </c>
      <c r="H88" s="124">
        <v>12</v>
      </c>
      <c r="I88" s="310">
        <v>478</v>
      </c>
      <c r="J88" s="112">
        <v>354</v>
      </c>
      <c r="K88" s="247">
        <v>118</v>
      </c>
      <c r="L88" s="342">
        <v>73</v>
      </c>
      <c r="M88" s="343">
        <v>26</v>
      </c>
      <c r="N88" s="394">
        <v>57</v>
      </c>
      <c r="O88" s="376">
        <v>43</v>
      </c>
      <c r="P88" s="342">
        <v>74</v>
      </c>
      <c r="Q88" s="344">
        <v>25</v>
      </c>
    </row>
    <row r="89" spans="1:17" x14ac:dyDescent="0.2">
      <c r="A89" s="140" t="s">
        <v>156</v>
      </c>
      <c r="B89" s="141" t="s">
        <v>157</v>
      </c>
      <c r="C89" s="112">
        <v>865</v>
      </c>
      <c r="D89" s="112">
        <v>710</v>
      </c>
      <c r="E89" s="247">
        <v>150</v>
      </c>
      <c r="F89" s="130">
        <v>38</v>
      </c>
      <c r="G89" s="112">
        <v>21</v>
      </c>
      <c r="H89" s="124">
        <v>17</v>
      </c>
      <c r="I89" s="310">
        <v>827</v>
      </c>
      <c r="J89" s="112">
        <v>689</v>
      </c>
      <c r="K89" s="247">
        <v>133</v>
      </c>
      <c r="L89" s="342">
        <v>82</v>
      </c>
      <c r="M89" s="343">
        <v>17</v>
      </c>
      <c r="N89" s="394">
        <v>55</v>
      </c>
      <c r="O89" s="376">
        <v>45</v>
      </c>
      <c r="P89" s="342">
        <v>83</v>
      </c>
      <c r="Q89" s="344">
        <v>16</v>
      </c>
    </row>
    <row r="90" spans="1:17" x14ac:dyDescent="0.2">
      <c r="A90" s="140" t="s">
        <v>158</v>
      </c>
      <c r="B90" s="141" t="s">
        <v>159</v>
      </c>
      <c r="C90" s="112">
        <v>1411</v>
      </c>
      <c r="D90" s="112">
        <v>1147</v>
      </c>
      <c r="E90" s="247">
        <v>243</v>
      </c>
      <c r="F90" s="130">
        <v>181</v>
      </c>
      <c r="G90" s="112">
        <v>126</v>
      </c>
      <c r="H90" s="124">
        <v>50</v>
      </c>
      <c r="I90" s="310">
        <v>1230</v>
      </c>
      <c r="J90" s="112">
        <v>1021</v>
      </c>
      <c r="K90" s="247">
        <v>193</v>
      </c>
      <c r="L90" s="342">
        <v>81</v>
      </c>
      <c r="M90" s="343">
        <v>17</v>
      </c>
      <c r="N90" s="394">
        <v>70</v>
      </c>
      <c r="O90" s="376">
        <v>28</v>
      </c>
      <c r="P90" s="342">
        <v>83</v>
      </c>
      <c r="Q90" s="344">
        <v>16</v>
      </c>
    </row>
    <row r="91" spans="1:17" x14ac:dyDescent="0.2">
      <c r="A91" s="140" t="s">
        <v>162</v>
      </c>
      <c r="B91" s="141" t="s">
        <v>163</v>
      </c>
      <c r="C91" s="112">
        <v>851</v>
      </c>
      <c r="D91" s="112">
        <v>641</v>
      </c>
      <c r="E91" s="247">
        <v>191</v>
      </c>
      <c r="F91" s="130">
        <v>156</v>
      </c>
      <c r="G91" s="112">
        <v>107</v>
      </c>
      <c r="H91" s="124">
        <v>46</v>
      </c>
      <c r="I91" s="310">
        <v>695</v>
      </c>
      <c r="J91" s="112">
        <v>534</v>
      </c>
      <c r="K91" s="247">
        <v>145</v>
      </c>
      <c r="L91" s="342">
        <v>75</v>
      </c>
      <c r="M91" s="343">
        <v>22</v>
      </c>
      <c r="N91" s="394">
        <v>69</v>
      </c>
      <c r="O91" s="376">
        <v>29</v>
      </c>
      <c r="P91" s="342">
        <v>77</v>
      </c>
      <c r="Q91" s="344">
        <v>21</v>
      </c>
    </row>
    <row r="92" spans="1:17" x14ac:dyDescent="0.2">
      <c r="A92" s="140" t="s">
        <v>164</v>
      </c>
      <c r="B92" s="141" t="s">
        <v>165</v>
      </c>
      <c r="C92" s="112">
        <v>1104</v>
      </c>
      <c r="D92" s="112">
        <v>847</v>
      </c>
      <c r="E92" s="247">
        <v>244</v>
      </c>
      <c r="F92" s="130">
        <v>206</v>
      </c>
      <c r="G92" s="112">
        <v>130</v>
      </c>
      <c r="H92" s="124">
        <v>71</v>
      </c>
      <c r="I92" s="310">
        <v>898</v>
      </c>
      <c r="J92" s="112">
        <v>717</v>
      </c>
      <c r="K92" s="247">
        <v>173</v>
      </c>
      <c r="L92" s="342">
        <v>77</v>
      </c>
      <c r="M92" s="343">
        <v>22</v>
      </c>
      <c r="N92" s="394">
        <v>63</v>
      </c>
      <c r="O92" s="376">
        <v>34</v>
      </c>
      <c r="P92" s="342">
        <v>80</v>
      </c>
      <c r="Q92" s="344">
        <v>19</v>
      </c>
    </row>
    <row r="93" spans="1:17" x14ac:dyDescent="0.2">
      <c r="A93" s="140" t="s">
        <v>166</v>
      </c>
      <c r="B93" s="141" t="s">
        <v>167</v>
      </c>
      <c r="C93" s="112">
        <v>671</v>
      </c>
      <c r="D93" s="112">
        <v>559</v>
      </c>
      <c r="E93" s="247">
        <v>109</v>
      </c>
      <c r="F93" s="130">
        <v>37</v>
      </c>
      <c r="G93" s="112">
        <v>27</v>
      </c>
      <c r="H93" s="124">
        <v>10</v>
      </c>
      <c r="I93" s="310">
        <v>634</v>
      </c>
      <c r="J93" s="112">
        <v>532</v>
      </c>
      <c r="K93" s="247">
        <v>99</v>
      </c>
      <c r="L93" s="342">
        <v>83</v>
      </c>
      <c r="M93" s="343">
        <v>16</v>
      </c>
      <c r="N93" s="394">
        <v>73</v>
      </c>
      <c r="O93" s="376">
        <v>27</v>
      </c>
      <c r="P93" s="342">
        <v>84</v>
      </c>
      <c r="Q93" s="344">
        <v>16</v>
      </c>
    </row>
    <row r="94" spans="1:17" x14ac:dyDescent="0.2">
      <c r="A94" s="140" t="s">
        <v>168</v>
      </c>
      <c r="B94" s="141" t="s">
        <v>169</v>
      </c>
      <c r="C94" s="112">
        <v>1302</v>
      </c>
      <c r="D94" s="112">
        <v>1037</v>
      </c>
      <c r="E94" s="247">
        <v>242</v>
      </c>
      <c r="F94" s="130">
        <v>206</v>
      </c>
      <c r="G94" s="112">
        <v>138</v>
      </c>
      <c r="H94" s="124">
        <v>59</v>
      </c>
      <c r="I94" s="310">
        <v>1096</v>
      </c>
      <c r="J94" s="112">
        <v>899</v>
      </c>
      <c r="K94" s="247">
        <v>183</v>
      </c>
      <c r="L94" s="342">
        <v>80</v>
      </c>
      <c r="M94" s="343">
        <v>19</v>
      </c>
      <c r="N94" s="394">
        <v>67</v>
      </c>
      <c r="O94" s="376">
        <v>29</v>
      </c>
      <c r="P94" s="342">
        <v>82</v>
      </c>
      <c r="Q94" s="344">
        <v>17</v>
      </c>
    </row>
    <row r="95" spans="1:17" x14ac:dyDescent="0.2">
      <c r="A95" s="140" t="s">
        <v>170</v>
      </c>
      <c r="B95" s="141" t="s">
        <v>171</v>
      </c>
      <c r="C95" s="112">
        <v>927</v>
      </c>
      <c r="D95" s="112">
        <v>714</v>
      </c>
      <c r="E95" s="247">
        <v>197</v>
      </c>
      <c r="F95" s="130">
        <v>96</v>
      </c>
      <c r="G95" s="112">
        <v>63</v>
      </c>
      <c r="H95" s="124">
        <v>26</v>
      </c>
      <c r="I95" s="310">
        <v>831</v>
      </c>
      <c r="J95" s="112">
        <v>651</v>
      </c>
      <c r="K95" s="247">
        <v>171</v>
      </c>
      <c r="L95" s="342">
        <v>77</v>
      </c>
      <c r="M95" s="343">
        <v>21</v>
      </c>
      <c r="N95" s="394">
        <v>66</v>
      </c>
      <c r="O95" s="376">
        <v>27</v>
      </c>
      <c r="P95" s="342">
        <v>78</v>
      </c>
      <c r="Q95" s="344">
        <v>21</v>
      </c>
    </row>
    <row r="96" spans="1:17" x14ac:dyDescent="0.2">
      <c r="A96" s="140" t="s">
        <v>172</v>
      </c>
      <c r="B96" s="141" t="s">
        <v>173</v>
      </c>
      <c r="C96" s="112">
        <v>1157</v>
      </c>
      <c r="D96" s="112">
        <v>900</v>
      </c>
      <c r="E96" s="247">
        <v>243</v>
      </c>
      <c r="F96" s="130">
        <v>125</v>
      </c>
      <c r="G96" s="112">
        <v>81</v>
      </c>
      <c r="H96" s="124">
        <v>43</v>
      </c>
      <c r="I96" s="310">
        <v>1032</v>
      </c>
      <c r="J96" s="112">
        <v>819</v>
      </c>
      <c r="K96" s="247">
        <v>200</v>
      </c>
      <c r="L96" s="342">
        <v>78</v>
      </c>
      <c r="M96" s="343">
        <v>21</v>
      </c>
      <c r="N96" s="394">
        <v>65</v>
      </c>
      <c r="O96" s="376">
        <v>34</v>
      </c>
      <c r="P96" s="342">
        <v>79</v>
      </c>
      <c r="Q96" s="344">
        <v>19</v>
      </c>
    </row>
    <row r="97" spans="1:17" x14ac:dyDescent="0.2">
      <c r="A97" s="140" t="s">
        <v>174</v>
      </c>
      <c r="B97" s="141" t="s">
        <v>175</v>
      </c>
      <c r="C97" s="112">
        <v>1146</v>
      </c>
      <c r="D97" s="112">
        <v>946</v>
      </c>
      <c r="E97" s="247">
        <v>185</v>
      </c>
      <c r="F97" s="130">
        <v>116</v>
      </c>
      <c r="G97" s="112">
        <v>76</v>
      </c>
      <c r="H97" s="124">
        <v>39</v>
      </c>
      <c r="I97" s="310">
        <v>1030</v>
      </c>
      <c r="J97" s="112">
        <v>870</v>
      </c>
      <c r="K97" s="247">
        <v>146</v>
      </c>
      <c r="L97" s="342">
        <v>83</v>
      </c>
      <c r="M97" s="343">
        <v>16</v>
      </c>
      <c r="N97" s="394">
        <v>66</v>
      </c>
      <c r="O97" s="376">
        <v>34</v>
      </c>
      <c r="P97" s="342">
        <v>84</v>
      </c>
      <c r="Q97" s="344">
        <v>14</v>
      </c>
    </row>
    <row r="98" spans="1:17" x14ac:dyDescent="0.2">
      <c r="A98" s="140" t="s">
        <v>176</v>
      </c>
      <c r="B98" s="141" t="s">
        <v>177</v>
      </c>
      <c r="C98" s="112">
        <v>1335</v>
      </c>
      <c r="D98" s="112">
        <v>1108</v>
      </c>
      <c r="E98" s="247">
        <v>215</v>
      </c>
      <c r="F98" s="130">
        <v>136</v>
      </c>
      <c r="G98" s="112">
        <v>89</v>
      </c>
      <c r="H98" s="124">
        <v>44</v>
      </c>
      <c r="I98" s="310">
        <v>1199</v>
      </c>
      <c r="J98" s="112">
        <v>1019</v>
      </c>
      <c r="K98" s="247">
        <v>171</v>
      </c>
      <c r="L98" s="342">
        <v>83</v>
      </c>
      <c r="M98" s="343">
        <v>16</v>
      </c>
      <c r="N98" s="394">
        <v>65</v>
      </c>
      <c r="O98" s="376">
        <v>32</v>
      </c>
      <c r="P98" s="342">
        <v>85</v>
      </c>
      <c r="Q98" s="344">
        <v>14</v>
      </c>
    </row>
    <row r="99" spans="1:17" x14ac:dyDescent="0.2">
      <c r="A99" s="140" t="s">
        <v>180</v>
      </c>
      <c r="B99" s="141" t="s">
        <v>181</v>
      </c>
      <c r="C99" s="112">
        <v>1169</v>
      </c>
      <c r="D99" s="112">
        <v>938</v>
      </c>
      <c r="E99" s="247">
        <v>194</v>
      </c>
      <c r="F99" s="130">
        <v>196</v>
      </c>
      <c r="G99" s="112">
        <v>134</v>
      </c>
      <c r="H99" s="124">
        <v>50</v>
      </c>
      <c r="I99" s="310">
        <v>973</v>
      </c>
      <c r="J99" s="112">
        <v>804</v>
      </c>
      <c r="K99" s="247">
        <v>144</v>
      </c>
      <c r="L99" s="342">
        <v>80</v>
      </c>
      <c r="M99" s="343">
        <v>17</v>
      </c>
      <c r="N99" s="394">
        <v>68</v>
      </c>
      <c r="O99" s="376">
        <v>26</v>
      </c>
      <c r="P99" s="342">
        <v>83</v>
      </c>
      <c r="Q99" s="344">
        <v>15</v>
      </c>
    </row>
    <row r="100" spans="1:17" x14ac:dyDescent="0.2">
      <c r="A100" s="140" t="s">
        <v>182</v>
      </c>
      <c r="B100" s="141" t="s">
        <v>183</v>
      </c>
      <c r="C100" s="112">
        <v>839</v>
      </c>
      <c r="D100" s="112">
        <v>701</v>
      </c>
      <c r="E100" s="247">
        <v>124</v>
      </c>
      <c r="F100" s="130">
        <v>109</v>
      </c>
      <c r="G100" s="112">
        <v>81</v>
      </c>
      <c r="H100" s="124">
        <v>23</v>
      </c>
      <c r="I100" s="310">
        <v>730</v>
      </c>
      <c r="J100" s="112">
        <v>620</v>
      </c>
      <c r="K100" s="247">
        <v>101</v>
      </c>
      <c r="L100" s="342">
        <v>84</v>
      </c>
      <c r="M100" s="343">
        <v>15</v>
      </c>
      <c r="N100" s="394">
        <v>74</v>
      </c>
      <c r="O100" s="376">
        <v>21</v>
      </c>
      <c r="P100" s="342">
        <v>85</v>
      </c>
      <c r="Q100" s="344">
        <v>14</v>
      </c>
    </row>
    <row r="101" spans="1:17" x14ac:dyDescent="0.2">
      <c r="A101" s="140" t="s">
        <v>184</v>
      </c>
      <c r="B101" s="141" t="s">
        <v>185</v>
      </c>
      <c r="C101" s="112">
        <v>1086</v>
      </c>
      <c r="D101" s="112">
        <v>887</v>
      </c>
      <c r="E101" s="247">
        <v>175</v>
      </c>
      <c r="F101" s="130">
        <v>143</v>
      </c>
      <c r="G101" s="112">
        <v>90</v>
      </c>
      <c r="H101" s="124">
        <v>46</v>
      </c>
      <c r="I101" s="310">
        <v>943</v>
      </c>
      <c r="J101" s="112">
        <v>797</v>
      </c>
      <c r="K101" s="247">
        <v>129</v>
      </c>
      <c r="L101" s="342">
        <v>82</v>
      </c>
      <c r="M101" s="343">
        <v>16</v>
      </c>
      <c r="N101" s="394">
        <v>63</v>
      </c>
      <c r="O101" s="376">
        <v>32</v>
      </c>
      <c r="P101" s="342">
        <v>85</v>
      </c>
      <c r="Q101" s="344">
        <v>14</v>
      </c>
    </row>
    <row r="102" spans="1:17" x14ac:dyDescent="0.2">
      <c r="A102" s="140" t="s">
        <v>186</v>
      </c>
      <c r="B102" s="141" t="s">
        <v>187</v>
      </c>
      <c r="C102" s="112">
        <v>856</v>
      </c>
      <c r="D102" s="112">
        <v>721</v>
      </c>
      <c r="E102" s="247">
        <v>122</v>
      </c>
      <c r="F102" s="130">
        <v>88</v>
      </c>
      <c r="G102" s="112">
        <v>64</v>
      </c>
      <c r="H102" s="124">
        <v>20</v>
      </c>
      <c r="I102" s="310">
        <v>768</v>
      </c>
      <c r="J102" s="112">
        <v>657</v>
      </c>
      <c r="K102" s="247">
        <v>102</v>
      </c>
      <c r="L102" s="342">
        <v>84</v>
      </c>
      <c r="M102" s="343">
        <v>14</v>
      </c>
      <c r="N102" s="394">
        <v>73</v>
      </c>
      <c r="O102" s="376">
        <v>23</v>
      </c>
      <c r="P102" s="342">
        <v>86</v>
      </c>
      <c r="Q102" s="344">
        <v>13</v>
      </c>
    </row>
    <row r="103" spans="1:17" x14ac:dyDescent="0.2">
      <c r="A103" s="140" t="s">
        <v>188</v>
      </c>
      <c r="B103" s="141" t="s">
        <v>189</v>
      </c>
      <c r="C103" s="112">
        <v>1305</v>
      </c>
      <c r="D103" s="112">
        <v>1146</v>
      </c>
      <c r="E103" s="247">
        <v>143</v>
      </c>
      <c r="F103" s="130">
        <v>160</v>
      </c>
      <c r="G103" s="112">
        <v>133</v>
      </c>
      <c r="H103" s="124">
        <v>25</v>
      </c>
      <c r="I103" s="310">
        <v>1145</v>
      </c>
      <c r="J103" s="112">
        <v>1013</v>
      </c>
      <c r="K103" s="247">
        <v>118</v>
      </c>
      <c r="L103" s="342">
        <v>88</v>
      </c>
      <c r="M103" s="343">
        <v>11</v>
      </c>
      <c r="N103" s="394">
        <v>83</v>
      </c>
      <c r="O103" s="376">
        <v>16</v>
      </c>
      <c r="P103" s="342">
        <v>88</v>
      </c>
      <c r="Q103" s="344">
        <v>10</v>
      </c>
    </row>
    <row r="104" spans="1:17" x14ac:dyDescent="0.2">
      <c r="A104" s="140" t="s">
        <v>190</v>
      </c>
      <c r="B104" s="141" t="s">
        <v>191</v>
      </c>
      <c r="C104" s="112">
        <v>650</v>
      </c>
      <c r="D104" s="112">
        <v>460</v>
      </c>
      <c r="E104" s="247">
        <v>174</v>
      </c>
      <c r="F104" s="130">
        <v>96</v>
      </c>
      <c r="G104" s="112">
        <v>55</v>
      </c>
      <c r="H104" s="124">
        <v>37</v>
      </c>
      <c r="I104" s="310">
        <v>554</v>
      </c>
      <c r="J104" s="112">
        <v>405</v>
      </c>
      <c r="K104" s="247">
        <v>137</v>
      </c>
      <c r="L104" s="342">
        <v>71</v>
      </c>
      <c r="M104" s="343">
        <v>27</v>
      </c>
      <c r="N104" s="394">
        <v>57</v>
      </c>
      <c r="O104" s="376">
        <v>39</v>
      </c>
      <c r="P104" s="342">
        <v>73</v>
      </c>
      <c r="Q104" s="344">
        <v>25</v>
      </c>
    </row>
    <row r="105" spans="1:17" x14ac:dyDescent="0.2">
      <c r="A105" s="140" t="s">
        <v>192</v>
      </c>
      <c r="B105" s="141" t="s">
        <v>193</v>
      </c>
      <c r="C105" s="112">
        <v>531</v>
      </c>
      <c r="D105" s="112">
        <v>423</v>
      </c>
      <c r="E105" s="247">
        <v>105</v>
      </c>
      <c r="F105" s="130">
        <v>61</v>
      </c>
      <c r="G105" s="112">
        <v>38</v>
      </c>
      <c r="H105" s="124">
        <v>23</v>
      </c>
      <c r="I105" s="310">
        <v>470</v>
      </c>
      <c r="J105" s="112">
        <v>385</v>
      </c>
      <c r="K105" s="247">
        <v>82</v>
      </c>
      <c r="L105" s="342">
        <v>80</v>
      </c>
      <c r="M105" s="343">
        <v>20</v>
      </c>
      <c r="N105" s="394">
        <v>62</v>
      </c>
      <c r="O105" s="376">
        <v>38</v>
      </c>
      <c r="P105" s="342">
        <v>82</v>
      </c>
      <c r="Q105" s="344">
        <v>17</v>
      </c>
    </row>
    <row r="106" spans="1:17" x14ac:dyDescent="0.2">
      <c r="A106" s="140" t="s">
        <v>194</v>
      </c>
      <c r="B106" s="141" t="s">
        <v>195</v>
      </c>
      <c r="C106" s="112">
        <v>448</v>
      </c>
      <c r="D106" s="112">
        <v>357</v>
      </c>
      <c r="E106" s="247">
        <v>85</v>
      </c>
      <c r="F106" s="130">
        <v>35</v>
      </c>
      <c r="G106" s="112">
        <v>24</v>
      </c>
      <c r="H106" s="124">
        <v>10</v>
      </c>
      <c r="I106" s="310">
        <v>413</v>
      </c>
      <c r="J106" s="112">
        <v>333</v>
      </c>
      <c r="K106" s="247">
        <v>75</v>
      </c>
      <c r="L106" s="342">
        <v>80</v>
      </c>
      <c r="M106" s="343">
        <v>19</v>
      </c>
      <c r="N106" s="394">
        <v>69</v>
      </c>
      <c r="O106" s="376">
        <v>29</v>
      </c>
      <c r="P106" s="342">
        <v>81</v>
      </c>
      <c r="Q106" s="344">
        <v>18</v>
      </c>
    </row>
    <row r="107" spans="1:17" x14ac:dyDescent="0.2">
      <c r="A107" s="140" t="s">
        <v>198</v>
      </c>
      <c r="B107" s="141" t="s">
        <v>199</v>
      </c>
      <c r="C107" s="112">
        <v>809</v>
      </c>
      <c r="D107" s="112">
        <v>688</v>
      </c>
      <c r="E107" s="247">
        <v>114</v>
      </c>
      <c r="F107" s="130">
        <v>58</v>
      </c>
      <c r="G107" s="112">
        <v>41</v>
      </c>
      <c r="H107" s="124">
        <v>14</v>
      </c>
      <c r="I107" s="310">
        <v>751</v>
      </c>
      <c r="J107" s="112">
        <v>647</v>
      </c>
      <c r="K107" s="247">
        <v>100</v>
      </c>
      <c r="L107" s="342">
        <v>85</v>
      </c>
      <c r="M107" s="343">
        <v>14</v>
      </c>
      <c r="N107" s="394">
        <v>71</v>
      </c>
      <c r="O107" s="376">
        <v>24</v>
      </c>
      <c r="P107" s="342">
        <v>86</v>
      </c>
      <c r="Q107" s="344">
        <v>13</v>
      </c>
    </row>
    <row r="108" spans="1:17" x14ac:dyDescent="0.2">
      <c r="A108" s="140" t="s">
        <v>200</v>
      </c>
      <c r="B108" s="141" t="s">
        <v>201</v>
      </c>
      <c r="C108" s="112">
        <v>684</v>
      </c>
      <c r="D108" s="112">
        <v>536</v>
      </c>
      <c r="E108" s="247">
        <v>143</v>
      </c>
      <c r="F108" s="130">
        <v>71</v>
      </c>
      <c r="G108" s="112">
        <v>32</v>
      </c>
      <c r="H108" s="124">
        <v>37</v>
      </c>
      <c r="I108" s="310">
        <v>613</v>
      </c>
      <c r="J108" s="112">
        <v>504</v>
      </c>
      <c r="K108" s="247">
        <v>106</v>
      </c>
      <c r="L108" s="342">
        <v>78</v>
      </c>
      <c r="M108" s="343">
        <v>21</v>
      </c>
      <c r="N108" s="394">
        <v>45</v>
      </c>
      <c r="O108" s="376">
        <v>52</v>
      </c>
      <c r="P108" s="342">
        <v>82</v>
      </c>
      <c r="Q108" s="344">
        <v>17</v>
      </c>
    </row>
    <row r="109" spans="1:17" x14ac:dyDescent="0.2">
      <c r="A109" s="140" t="s">
        <v>202</v>
      </c>
      <c r="B109" s="141" t="s">
        <v>203</v>
      </c>
      <c r="C109" s="112">
        <v>452</v>
      </c>
      <c r="D109" s="112">
        <v>356</v>
      </c>
      <c r="E109" s="247">
        <v>93</v>
      </c>
      <c r="F109" s="130">
        <v>46</v>
      </c>
      <c r="G109" s="112">
        <v>28</v>
      </c>
      <c r="H109" s="124">
        <v>18</v>
      </c>
      <c r="I109" s="310">
        <v>406</v>
      </c>
      <c r="J109" s="112">
        <v>328</v>
      </c>
      <c r="K109" s="247">
        <v>75</v>
      </c>
      <c r="L109" s="342">
        <v>79</v>
      </c>
      <c r="M109" s="343">
        <v>21</v>
      </c>
      <c r="N109" s="394">
        <v>61</v>
      </c>
      <c r="O109" s="376">
        <v>39</v>
      </c>
      <c r="P109" s="342">
        <v>81</v>
      </c>
      <c r="Q109" s="344">
        <v>18</v>
      </c>
    </row>
    <row r="110" spans="1:17" x14ac:dyDescent="0.2">
      <c r="A110" s="140" t="s">
        <v>204</v>
      </c>
      <c r="B110" s="141" t="s">
        <v>205</v>
      </c>
      <c r="C110" s="112">
        <v>979</v>
      </c>
      <c r="D110" s="112">
        <v>761</v>
      </c>
      <c r="E110" s="247">
        <v>205</v>
      </c>
      <c r="F110" s="130">
        <v>103</v>
      </c>
      <c r="G110" s="112">
        <v>65</v>
      </c>
      <c r="H110" s="124">
        <v>36</v>
      </c>
      <c r="I110" s="310">
        <v>876</v>
      </c>
      <c r="J110" s="112">
        <v>696</v>
      </c>
      <c r="K110" s="247">
        <v>169</v>
      </c>
      <c r="L110" s="342">
        <v>78</v>
      </c>
      <c r="M110" s="343">
        <v>21</v>
      </c>
      <c r="N110" s="394">
        <v>63</v>
      </c>
      <c r="O110" s="376">
        <v>35</v>
      </c>
      <c r="P110" s="342">
        <v>79</v>
      </c>
      <c r="Q110" s="344">
        <v>19</v>
      </c>
    </row>
    <row r="111" spans="1:17" x14ac:dyDescent="0.2">
      <c r="A111" s="140" t="s">
        <v>206</v>
      </c>
      <c r="B111" s="141" t="s">
        <v>207</v>
      </c>
      <c r="C111" s="112">
        <v>737</v>
      </c>
      <c r="D111" s="112">
        <v>573</v>
      </c>
      <c r="E111" s="247">
        <v>144</v>
      </c>
      <c r="F111" s="130">
        <v>124</v>
      </c>
      <c r="G111" s="112">
        <v>80</v>
      </c>
      <c r="H111" s="124">
        <v>37</v>
      </c>
      <c r="I111" s="310">
        <v>613</v>
      </c>
      <c r="J111" s="112">
        <v>493</v>
      </c>
      <c r="K111" s="247">
        <v>107</v>
      </c>
      <c r="L111" s="342">
        <v>78</v>
      </c>
      <c r="M111" s="343">
        <v>20</v>
      </c>
      <c r="N111" s="394">
        <v>65</v>
      </c>
      <c r="O111" s="376">
        <v>30</v>
      </c>
      <c r="P111" s="342">
        <v>80</v>
      </c>
      <c r="Q111" s="344">
        <v>17</v>
      </c>
    </row>
    <row r="112" spans="1:17" x14ac:dyDescent="0.2">
      <c r="A112" s="140" t="s">
        <v>208</v>
      </c>
      <c r="B112" s="141" t="s">
        <v>209</v>
      </c>
      <c r="C112" s="112">
        <v>1126</v>
      </c>
      <c r="D112" s="112">
        <v>884</v>
      </c>
      <c r="E112" s="247">
        <v>200</v>
      </c>
      <c r="F112" s="130">
        <v>162</v>
      </c>
      <c r="G112" s="112">
        <v>98</v>
      </c>
      <c r="H112" s="124">
        <v>50</v>
      </c>
      <c r="I112" s="310">
        <v>964</v>
      </c>
      <c r="J112" s="112">
        <v>786</v>
      </c>
      <c r="K112" s="247">
        <v>150</v>
      </c>
      <c r="L112" s="342">
        <v>79</v>
      </c>
      <c r="M112" s="343">
        <v>18</v>
      </c>
      <c r="N112" s="394">
        <v>60</v>
      </c>
      <c r="O112" s="376">
        <v>31</v>
      </c>
      <c r="P112" s="342">
        <v>82</v>
      </c>
      <c r="Q112" s="344">
        <v>16</v>
      </c>
    </row>
    <row r="113" spans="1:17" x14ac:dyDescent="0.2">
      <c r="A113" s="140" t="s">
        <v>214</v>
      </c>
      <c r="B113" s="141" t="s">
        <v>215</v>
      </c>
      <c r="C113" s="112">
        <v>1068</v>
      </c>
      <c r="D113" s="112">
        <v>878</v>
      </c>
      <c r="E113" s="247">
        <v>172</v>
      </c>
      <c r="F113" s="130">
        <v>110</v>
      </c>
      <c r="G113" s="112">
        <v>69</v>
      </c>
      <c r="H113" s="124">
        <v>33</v>
      </c>
      <c r="I113" s="310">
        <v>958</v>
      </c>
      <c r="J113" s="112">
        <v>809</v>
      </c>
      <c r="K113" s="247">
        <v>139</v>
      </c>
      <c r="L113" s="342">
        <v>82</v>
      </c>
      <c r="M113" s="343">
        <v>16</v>
      </c>
      <c r="N113" s="394">
        <v>63</v>
      </c>
      <c r="O113" s="376">
        <v>30</v>
      </c>
      <c r="P113" s="342">
        <v>84</v>
      </c>
      <c r="Q113" s="344">
        <v>15</v>
      </c>
    </row>
    <row r="114" spans="1:17" x14ac:dyDescent="0.2">
      <c r="A114" s="140" t="s">
        <v>216</v>
      </c>
      <c r="B114" s="141" t="s">
        <v>217</v>
      </c>
      <c r="C114" s="112">
        <v>899</v>
      </c>
      <c r="D114" s="112">
        <v>747</v>
      </c>
      <c r="E114" s="247">
        <v>138</v>
      </c>
      <c r="F114" s="130">
        <v>103</v>
      </c>
      <c r="G114" s="112">
        <v>71</v>
      </c>
      <c r="H114" s="124">
        <v>27</v>
      </c>
      <c r="I114" s="310">
        <v>796</v>
      </c>
      <c r="J114" s="112">
        <v>676</v>
      </c>
      <c r="K114" s="247">
        <v>111</v>
      </c>
      <c r="L114" s="342">
        <v>83</v>
      </c>
      <c r="M114" s="343">
        <v>15</v>
      </c>
      <c r="N114" s="394">
        <v>69</v>
      </c>
      <c r="O114" s="376">
        <v>26</v>
      </c>
      <c r="P114" s="342">
        <v>85</v>
      </c>
      <c r="Q114" s="344">
        <v>14</v>
      </c>
    </row>
    <row r="115" spans="1:17" x14ac:dyDescent="0.2">
      <c r="A115" s="140" t="s">
        <v>218</v>
      </c>
      <c r="B115" s="141" t="s">
        <v>219</v>
      </c>
      <c r="C115" s="112">
        <v>1509</v>
      </c>
      <c r="D115" s="112">
        <v>1262</v>
      </c>
      <c r="E115" s="247">
        <v>229</v>
      </c>
      <c r="F115" s="130">
        <v>100</v>
      </c>
      <c r="G115" s="112">
        <v>64</v>
      </c>
      <c r="H115" s="124">
        <v>32</v>
      </c>
      <c r="I115" s="310">
        <v>1409</v>
      </c>
      <c r="J115" s="112">
        <v>1198</v>
      </c>
      <c r="K115" s="247">
        <v>197</v>
      </c>
      <c r="L115" s="342">
        <v>84</v>
      </c>
      <c r="M115" s="343">
        <v>15</v>
      </c>
      <c r="N115" s="394">
        <v>64</v>
      </c>
      <c r="O115" s="376">
        <v>32</v>
      </c>
      <c r="P115" s="342">
        <v>85</v>
      </c>
      <c r="Q115" s="344">
        <v>14</v>
      </c>
    </row>
    <row r="116" spans="1:17" x14ac:dyDescent="0.2">
      <c r="A116" s="140" t="s">
        <v>220</v>
      </c>
      <c r="B116" s="141" t="s">
        <v>221</v>
      </c>
      <c r="C116" s="112">
        <v>2323</v>
      </c>
      <c r="D116" s="112">
        <v>1830</v>
      </c>
      <c r="E116" s="247">
        <v>451</v>
      </c>
      <c r="F116" s="130">
        <v>422</v>
      </c>
      <c r="G116" s="112">
        <v>289</v>
      </c>
      <c r="H116" s="124">
        <v>124</v>
      </c>
      <c r="I116" s="310">
        <v>1901</v>
      </c>
      <c r="J116" s="112">
        <v>1541</v>
      </c>
      <c r="K116" s="247">
        <v>327</v>
      </c>
      <c r="L116" s="342">
        <v>79</v>
      </c>
      <c r="M116" s="343">
        <v>19</v>
      </c>
      <c r="N116" s="394">
        <v>68</v>
      </c>
      <c r="O116" s="376">
        <v>29</v>
      </c>
      <c r="P116" s="342">
        <v>81</v>
      </c>
      <c r="Q116" s="344">
        <v>17</v>
      </c>
    </row>
    <row r="117" spans="1:17" x14ac:dyDescent="0.2">
      <c r="A117" s="140" t="s">
        <v>224</v>
      </c>
      <c r="B117" s="141" t="s">
        <v>225</v>
      </c>
      <c r="C117" s="112">
        <v>1832</v>
      </c>
      <c r="D117" s="112">
        <v>1464</v>
      </c>
      <c r="E117" s="247">
        <v>354</v>
      </c>
      <c r="F117" s="130">
        <v>201</v>
      </c>
      <c r="G117" s="112">
        <v>116</v>
      </c>
      <c r="H117" s="124">
        <v>81</v>
      </c>
      <c r="I117" s="310">
        <v>1631</v>
      </c>
      <c r="J117" s="112">
        <v>1348</v>
      </c>
      <c r="K117" s="247">
        <v>273</v>
      </c>
      <c r="L117" s="342">
        <v>80</v>
      </c>
      <c r="M117" s="343">
        <v>19</v>
      </c>
      <c r="N117" s="394">
        <v>58</v>
      </c>
      <c r="O117" s="376">
        <v>40</v>
      </c>
      <c r="P117" s="342">
        <v>83</v>
      </c>
      <c r="Q117" s="344">
        <v>17</v>
      </c>
    </row>
    <row r="118" spans="1:17" x14ac:dyDescent="0.2">
      <c r="A118" s="140" t="s">
        <v>226</v>
      </c>
      <c r="B118" s="141" t="s">
        <v>227</v>
      </c>
      <c r="C118" s="112">
        <v>799</v>
      </c>
      <c r="D118" s="112">
        <v>673</v>
      </c>
      <c r="E118" s="247">
        <v>120</v>
      </c>
      <c r="F118" s="130">
        <v>54</v>
      </c>
      <c r="G118" s="112">
        <v>37</v>
      </c>
      <c r="H118" s="124">
        <v>15</v>
      </c>
      <c r="I118" s="310">
        <v>745</v>
      </c>
      <c r="J118" s="112">
        <v>636</v>
      </c>
      <c r="K118" s="247">
        <v>105</v>
      </c>
      <c r="L118" s="342">
        <v>84</v>
      </c>
      <c r="M118" s="343">
        <v>15</v>
      </c>
      <c r="N118" s="394">
        <v>69</v>
      </c>
      <c r="O118" s="376">
        <v>28</v>
      </c>
      <c r="P118" s="342">
        <v>85</v>
      </c>
      <c r="Q118" s="344">
        <v>14</v>
      </c>
    </row>
    <row r="119" spans="1:17" x14ac:dyDescent="0.2">
      <c r="A119" s="140" t="s">
        <v>228</v>
      </c>
      <c r="B119" s="141" t="s">
        <v>229</v>
      </c>
      <c r="C119" s="112">
        <v>979</v>
      </c>
      <c r="D119" s="112">
        <v>812</v>
      </c>
      <c r="E119" s="247">
        <v>155</v>
      </c>
      <c r="F119" s="130">
        <v>167</v>
      </c>
      <c r="G119" s="112">
        <v>118</v>
      </c>
      <c r="H119" s="124">
        <v>47</v>
      </c>
      <c r="I119" s="310">
        <v>812</v>
      </c>
      <c r="J119" s="112">
        <v>694</v>
      </c>
      <c r="K119" s="247">
        <v>108</v>
      </c>
      <c r="L119" s="342">
        <v>83</v>
      </c>
      <c r="M119" s="343">
        <v>16</v>
      </c>
      <c r="N119" s="394">
        <v>71</v>
      </c>
      <c r="O119" s="376">
        <v>28</v>
      </c>
      <c r="P119" s="342">
        <v>85</v>
      </c>
      <c r="Q119" s="344">
        <v>13</v>
      </c>
    </row>
    <row r="120" spans="1:17" x14ac:dyDescent="0.2">
      <c r="A120" s="140" t="s">
        <v>230</v>
      </c>
      <c r="B120" s="141" t="s">
        <v>231</v>
      </c>
      <c r="C120" s="112">
        <v>2003</v>
      </c>
      <c r="D120" s="112">
        <v>1640</v>
      </c>
      <c r="E120" s="247">
        <v>321</v>
      </c>
      <c r="F120" s="130">
        <v>195</v>
      </c>
      <c r="G120" s="112">
        <v>135</v>
      </c>
      <c r="H120" s="124">
        <v>56</v>
      </c>
      <c r="I120" s="310">
        <v>1808</v>
      </c>
      <c r="J120" s="112">
        <v>1505</v>
      </c>
      <c r="K120" s="247">
        <v>265</v>
      </c>
      <c r="L120" s="342">
        <v>82</v>
      </c>
      <c r="M120" s="343">
        <v>16</v>
      </c>
      <c r="N120" s="394">
        <v>69</v>
      </c>
      <c r="O120" s="376">
        <v>29</v>
      </c>
      <c r="P120" s="342">
        <v>83</v>
      </c>
      <c r="Q120" s="344">
        <v>15</v>
      </c>
    </row>
    <row r="121" spans="1:17" x14ac:dyDescent="0.2">
      <c r="A121" s="140" t="s">
        <v>232</v>
      </c>
      <c r="B121" s="141" t="s">
        <v>233</v>
      </c>
      <c r="C121" s="112">
        <v>2229</v>
      </c>
      <c r="D121" s="112">
        <v>1813</v>
      </c>
      <c r="E121" s="247">
        <v>384</v>
      </c>
      <c r="F121" s="130">
        <v>299</v>
      </c>
      <c r="G121" s="112">
        <v>192</v>
      </c>
      <c r="H121" s="124">
        <v>103</v>
      </c>
      <c r="I121" s="310">
        <v>1930</v>
      </c>
      <c r="J121" s="112">
        <v>1621</v>
      </c>
      <c r="K121" s="247">
        <v>281</v>
      </c>
      <c r="L121" s="342">
        <v>81</v>
      </c>
      <c r="M121" s="343">
        <v>17</v>
      </c>
      <c r="N121" s="394">
        <v>64</v>
      </c>
      <c r="O121" s="376">
        <v>34</v>
      </c>
      <c r="P121" s="342">
        <v>84</v>
      </c>
      <c r="Q121" s="344">
        <v>15</v>
      </c>
    </row>
    <row r="122" spans="1:17" x14ac:dyDescent="0.2">
      <c r="A122" s="140" t="s">
        <v>234</v>
      </c>
      <c r="B122" s="141" t="s">
        <v>235</v>
      </c>
      <c r="C122" s="112">
        <v>1324</v>
      </c>
      <c r="D122" s="112">
        <v>1092</v>
      </c>
      <c r="E122" s="247">
        <v>219</v>
      </c>
      <c r="F122" s="130">
        <v>125</v>
      </c>
      <c r="G122" s="112">
        <v>88</v>
      </c>
      <c r="H122" s="124">
        <v>35</v>
      </c>
      <c r="I122" s="310">
        <v>1199</v>
      </c>
      <c r="J122" s="112">
        <v>1004</v>
      </c>
      <c r="K122" s="247">
        <v>184</v>
      </c>
      <c r="L122" s="342">
        <v>82</v>
      </c>
      <c r="M122" s="343">
        <v>17</v>
      </c>
      <c r="N122" s="394">
        <v>70</v>
      </c>
      <c r="O122" s="376">
        <v>28</v>
      </c>
      <c r="P122" s="342">
        <v>84</v>
      </c>
      <c r="Q122" s="344">
        <v>15</v>
      </c>
    </row>
    <row r="123" spans="1:17" x14ac:dyDescent="0.2">
      <c r="A123" s="140" t="s">
        <v>236</v>
      </c>
      <c r="B123" s="141" t="s">
        <v>237</v>
      </c>
      <c r="C123" s="112">
        <v>1225</v>
      </c>
      <c r="D123" s="112">
        <v>1020</v>
      </c>
      <c r="E123" s="247">
        <v>195</v>
      </c>
      <c r="F123" s="130">
        <v>159</v>
      </c>
      <c r="G123" s="112">
        <v>112</v>
      </c>
      <c r="H123" s="124">
        <v>47</v>
      </c>
      <c r="I123" s="310">
        <v>1066</v>
      </c>
      <c r="J123" s="112">
        <v>908</v>
      </c>
      <c r="K123" s="247">
        <v>148</v>
      </c>
      <c r="L123" s="342">
        <v>83</v>
      </c>
      <c r="M123" s="343">
        <v>16</v>
      </c>
      <c r="N123" s="394">
        <v>70</v>
      </c>
      <c r="O123" s="376">
        <v>30</v>
      </c>
      <c r="P123" s="342">
        <v>85</v>
      </c>
      <c r="Q123" s="344">
        <v>14</v>
      </c>
    </row>
    <row r="124" spans="1:17" x14ac:dyDescent="0.2">
      <c r="A124" s="140" t="s">
        <v>238</v>
      </c>
      <c r="B124" s="141" t="s">
        <v>239</v>
      </c>
      <c r="C124" s="112">
        <v>585</v>
      </c>
      <c r="D124" s="112">
        <v>465</v>
      </c>
      <c r="E124" s="247">
        <v>111</v>
      </c>
      <c r="F124" s="130">
        <v>58</v>
      </c>
      <c r="G124" s="112">
        <v>34</v>
      </c>
      <c r="H124" s="124">
        <v>24</v>
      </c>
      <c r="I124" s="310">
        <v>527</v>
      </c>
      <c r="J124" s="112">
        <v>431</v>
      </c>
      <c r="K124" s="247">
        <v>87</v>
      </c>
      <c r="L124" s="342">
        <v>79</v>
      </c>
      <c r="M124" s="343">
        <v>19</v>
      </c>
      <c r="N124" s="394">
        <v>59</v>
      </c>
      <c r="O124" s="376">
        <v>41</v>
      </c>
      <c r="P124" s="342">
        <v>82</v>
      </c>
      <c r="Q124" s="344">
        <v>17</v>
      </c>
    </row>
    <row r="125" spans="1:17" x14ac:dyDescent="0.2">
      <c r="A125" s="140" t="s">
        <v>240</v>
      </c>
      <c r="B125" s="141" t="s">
        <v>241</v>
      </c>
      <c r="C125" s="112">
        <v>940</v>
      </c>
      <c r="D125" s="112">
        <v>791</v>
      </c>
      <c r="E125" s="247">
        <v>141</v>
      </c>
      <c r="F125" s="130">
        <v>82</v>
      </c>
      <c r="G125" s="112">
        <v>60</v>
      </c>
      <c r="H125" s="124">
        <v>21</v>
      </c>
      <c r="I125" s="310">
        <v>858</v>
      </c>
      <c r="J125" s="112">
        <v>731</v>
      </c>
      <c r="K125" s="247">
        <v>120</v>
      </c>
      <c r="L125" s="342">
        <v>84</v>
      </c>
      <c r="M125" s="343">
        <v>15</v>
      </c>
      <c r="N125" s="394">
        <v>73</v>
      </c>
      <c r="O125" s="376">
        <v>26</v>
      </c>
      <c r="P125" s="342">
        <v>85</v>
      </c>
      <c r="Q125" s="344">
        <v>14</v>
      </c>
    </row>
    <row r="126" spans="1:17" x14ac:dyDescent="0.2">
      <c r="A126" s="140" t="s">
        <v>242</v>
      </c>
      <c r="B126" s="141" t="s">
        <v>243</v>
      </c>
      <c r="C126" s="112">
        <v>1483</v>
      </c>
      <c r="D126" s="112">
        <v>1170</v>
      </c>
      <c r="E126" s="247">
        <v>283</v>
      </c>
      <c r="F126" s="130">
        <v>301</v>
      </c>
      <c r="G126" s="112">
        <v>207</v>
      </c>
      <c r="H126" s="124">
        <v>89</v>
      </c>
      <c r="I126" s="310">
        <v>1182</v>
      </c>
      <c r="J126" s="112">
        <v>963</v>
      </c>
      <c r="K126" s="247">
        <v>194</v>
      </c>
      <c r="L126" s="342">
        <v>79</v>
      </c>
      <c r="M126" s="343">
        <v>19</v>
      </c>
      <c r="N126" s="394">
        <v>69</v>
      </c>
      <c r="O126" s="376">
        <v>30</v>
      </c>
      <c r="P126" s="342">
        <v>81</v>
      </c>
      <c r="Q126" s="344">
        <v>16</v>
      </c>
    </row>
    <row r="127" spans="1:17" x14ac:dyDescent="0.2">
      <c r="A127" s="140" t="s">
        <v>244</v>
      </c>
      <c r="B127" s="141" t="s">
        <v>245</v>
      </c>
      <c r="C127" s="112">
        <v>1039</v>
      </c>
      <c r="D127" s="112">
        <v>867</v>
      </c>
      <c r="E127" s="247">
        <v>166</v>
      </c>
      <c r="F127" s="130">
        <v>51</v>
      </c>
      <c r="G127" s="112">
        <v>35</v>
      </c>
      <c r="H127" s="124">
        <v>15</v>
      </c>
      <c r="I127" s="310">
        <v>988</v>
      </c>
      <c r="J127" s="112">
        <v>832</v>
      </c>
      <c r="K127" s="247">
        <v>151</v>
      </c>
      <c r="L127" s="342">
        <v>83</v>
      </c>
      <c r="M127" s="343">
        <v>16</v>
      </c>
      <c r="N127" s="394">
        <v>69</v>
      </c>
      <c r="O127" s="376">
        <v>29</v>
      </c>
      <c r="P127" s="342">
        <v>84</v>
      </c>
      <c r="Q127" s="344">
        <v>15</v>
      </c>
    </row>
    <row r="128" spans="1:17" x14ac:dyDescent="0.2">
      <c r="A128" s="140" t="s">
        <v>246</v>
      </c>
      <c r="B128" s="141" t="s">
        <v>247</v>
      </c>
      <c r="C128" s="112">
        <v>1284</v>
      </c>
      <c r="D128" s="112">
        <v>1048</v>
      </c>
      <c r="E128" s="247">
        <v>206</v>
      </c>
      <c r="F128" s="130">
        <v>174</v>
      </c>
      <c r="G128" s="112">
        <v>117</v>
      </c>
      <c r="H128" s="124">
        <v>49</v>
      </c>
      <c r="I128" s="310">
        <v>1110</v>
      </c>
      <c r="J128" s="112">
        <v>931</v>
      </c>
      <c r="K128" s="247">
        <v>157</v>
      </c>
      <c r="L128" s="342">
        <v>82</v>
      </c>
      <c r="M128" s="343">
        <v>16</v>
      </c>
      <c r="N128" s="394">
        <v>67</v>
      </c>
      <c r="O128" s="376">
        <v>28</v>
      </c>
      <c r="P128" s="342">
        <v>84</v>
      </c>
      <c r="Q128" s="344">
        <v>14</v>
      </c>
    </row>
    <row r="129" spans="1:17" x14ac:dyDescent="0.2">
      <c r="A129" s="140" t="s">
        <v>250</v>
      </c>
      <c r="B129" s="141" t="s">
        <v>251</v>
      </c>
      <c r="C129" s="112">
        <v>853</v>
      </c>
      <c r="D129" s="112">
        <v>694</v>
      </c>
      <c r="E129" s="247">
        <v>146</v>
      </c>
      <c r="F129" s="130">
        <v>60</v>
      </c>
      <c r="G129" s="112">
        <v>43</v>
      </c>
      <c r="H129" s="124">
        <v>16</v>
      </c>
      <c r="I129" s="310">
        <v>793</v>
      </c>
      <c r="J129" s="112">
        <v>651</v>
      </c>
      <c r="K129" s="247">
        <v>130</v>
      </c>
      <c r="L129" s="342">
        <v>81</v>
      </c>
      <c r="M129" s="343">
        <v>17</v>
      </c>
      <c r="N129" s="394">
        <v>72</v>
      </c>
      <c r="O129" s="376">
        <v>27</v>
      </c>
      <c r="P129" s="342">
        <v>82</v>
      </c>
      <c r="Q129" s="344">
        <v>16</v>
      </c>
    </row>
    <row r="130" spans="1:17" x14ac:dyDescent="0.2">
      <c r="A130" s="140" t="s">
        <v>252</v>
      </c>
      <c r="B130" s="141" t="s">
        <v>253</v>
      </c>
      <c r="C130" s="112">
        <v>872</v>
      </c>
      <c r="D130" s="112">
        <v>669</v>
      </c>
      <c r="E130" s="247">
        <v>193</v>
      </c>
      <c r="F130" s="130">
        <v>115</v>
      </c>
      <c r="G130" s="112">
        <v>67</v>
      </c>
      <c r="H130" s="124">
        <v>44</v>
      </c>
      <c r="I130" s="310">
        <v>757</v>
      </c>
      <c r="J130" s="112">
        <v>602</v>
      </c>
      <c r="K130" s="247">
        <v>149</v>
      </c>
      <c r="L130" s="342">
        <v>77</v>
      </c>
      <c r="M130" s="343">
        <v>22</v>
      </c>
      <c r="N130" s="394">
        <v>58</v>
      </c>
      <c r="O130" s="376">
        <v>38</v>
      </c>
      <c r="P130" s="342">
        <v>80</v>
      </c>
      <c r="Q130" s="344">
        <v>20</v>
      </c>
    </row>
    <row r="131" spans="1:17" x14ac:dyDescent="0.2">
      <c r="A131" s="140" t="s">
        <v>254</v>
      </c>
      <c r="B131" s="141" t="s">
        <v>255</v>
      </c>
      <c r="C131" s="112">
        <v>1605</v>
      </c>
      <c r="D131" s="112">
        <v>1196</v>
      </c>
      <c r="E131" s="247">
        <v>357</v>
      </c>
      <c r="F131" s="130">
        <v>228</v>
      </c>
      <c r="G131" s="112">
        <v>137</v>
      </c>
      <c r="H131" s="124">
        <v>79</v>
      </c>
      <c r="I131" s="310">
        <v>1377</v>
      </c>
      <c r="J131" s="112">
        <v>1059</v>
      </c>
      <c r="K131" s="247">
        <v>278</v>
      </c>
      <c r="L131" s="342">
        <v>75</v>
      </c>
      <c r="M131" s="343">
        <v>22</v>
      </c>
      <c r="N131" s="394">
        <v>60</v>
      </c>
      <c r="O131" s="376">
        <v>35</v>
      </c>
      <c r="P131" s="342">
        <v>77</v>
      </c>
      <c r="Q131" s="344">
        <v>20</v>
      </c>
    </row>
    <row r="132" spans="1:17" x14ac:dyDescent="0.2">
      <c r="A132" s="140" t="s">
        <v>256</v>
      </c>
      <c r="B132" s="141" t="s">
        <v>257</v>
      </c>
      <c r="C132" s="112">
        <v>1371</v>
      </c>
      <c r="D132" s="112">
        <v>1144</v>
      </c>
      <c r="E132" s="247">
        <v>210</v>
      </c>
      <c r="F132" s="130">
        <v>111</v>
      </c>
      <c r="G132" s="112">
        <v>71</v>
      </c>
      <c r="H132" s="124">
        <v>35</v>
      </c>
      <c r="I132" s="310">
        <v>1260</v>
      </c>
      <c r="J132" s="112">
        <v>1073</v>
      </c>
      <c r="K132" s="247">
        <v>175</v>
      </c>
      <c r="L132" s="342">
        <v>83</v>
      </c>
      <c r="M132" s="343">
        <v>15</v>
      </c>
      <c r="N132" s="394">
        <v>64</v>
      </c>
      <c r="O132" s="376">
        <v>32</v>
      </c>
      <c r="P132" s="342">
        <v>85</v>
      </c>
      <c r="Q132" s="344">
        <v>14</v>
      </c>
    </row>
    <row r="133" spans="1:17" x14ac:dyDescent="0.2">
      <c r="A133" s="140" t="s">
        <v>258</v>
      </c>
      <c r="B133" s="141" t="s">
        <v>259</v>
      </c>
      <c r="C133" s="112">
        <v>878</v>
      </c>
      <c r="D133" s="112">
        <v>739</v>
      </c>
      <c r="E133" s="247">
        <v>133</v>
      </c>
      <c r="F133" s="130">
        <v>83</v>
      </c>
      <c r="G133" s="112">
        <v>53</v>
      </c>
      <c r="H133" s="124">
        <v>28</v>
      </c>
      <c r="I133" s="310">
        <v>795</v>
      </c>
      <c r="J133" s="112">
        <v>686</v>
      </c>
      <c r="K133" s="247">
        <v>105</v>
      </c>
      <c r="L133" s="342">
        <v>84</v>
      </c>
      <c r="M133" s="343">
        <v>15</v>
      </c>
      <c r="N133" s="394">
        <v>64</v>
      </c>
      <c r="O133" s="376">
        <v>34</v>
      </c>
      <c r="P133" s="342">
        <v>86</v>
      </c>
      <c r="Q133" s="344">
        <v>13</v>
      </c>
    </row>
    <row r="134" spans="1:17" x14ac:dyDescent="0.2">
      <c r="A134" s="140" t="s">
        <v>260</v>
      </c>
      <c r="B134" s="141" t="s">
        <v>261</v>
      </c>
      <c r="C134" s="112">
        <v>2173</v>
      </c>
      <c r="D134" s="112">
        <v>1705</v>
      </c>
      <c r="E134" s="247">
        <v>433</v>
      </c>
      <c r="F134" s="130">
        <v>177</v>
      </c>
      <c r="G134" s="112">
        <v>99</v>
      </c>
      <c r="H134" s="124">
        <v>74</v>
      </c>
      <c r="I134" s="310">
        <v>1996</v>
      </c>
      <c r="J134" s="112">
        <v>1606</v>
      </c>
      <c r="K134" s="247">
        <v>359</v>
      </c>
      <c r="L134" s="342">
        <v>78</v>
      </c>
      <c r="M134" s="343">
        <v>20</v>
      </c>
      <c r="N134" s="394">
        <v>56</v>
      </c>
      <c r="O134" s="376">
        <v>42</v>
      </c>
      <c r="P134" s="342">
        <v>80</v>
      </c>
      <c r="Q134" s="344">
        <v>18</v>
      </c>
    </row>
    <row r="135" spans="1:17" x14ac:dyDescent="0.2">
      <c r="A135" s="140" t="s">
        <v>264</v>
      </c>
      <c r="B135" s="141" t="s">
        <v>265</v>
      </c>
      <c r="C135" s="112">
        <v>1221</v>
      </c>
      <c r="D135" s="112">
        <v>1033</v>
      </c>
      <c r="E135" s="247">
        <v>170</v>
      </c>
      <c r="F135" s="130">
        <v>76</v>
      </c>
      <c r="G135" s="112">
        <v>47</v>
      </c>
      <c r="H135" s="124">
        <v>25</v>
      </c>
      <c r="I135" s="310">
        <v>1145</v>
      </c>
      <c r="J135" s="112">
        <v>986</v>
      </c>
      <c r="K135" s="247">
        <v>145</v>
      </c>
      <c r="L135" s="342">
        <v>85</v>
      </c>
      <c r="M135" s="343">
        <v>14</v>
      </c>
      <c r="N135" s="394">
        <v>62</v>
      </c>
      <c r="O135" s="376">
        <v>33</v>
      </c>
      <c r="P135" s="342">
        <v>86</v>
      </c>
      <c r="Q135" s="344">
        <v>13</v>
      </c>
    </row>
    <row r="136" spans="1:17" x14ac:dyDescent="0.2">
      <c r="A136" s="140" t="s">
        <v>266</v>
      </c>
      <c r="B136" s="141" t="s">
        <v>267</v>
      </c>
      <c r="C136" s="112">
        <v>1469</v>
      </c>
      <c r="D136" s="112">
        <v>1223</v>
      </c>
      <c r="E136" s="247">
        <v>236</v>
      </c>
      <c r="F136" s="130">
        <v>91</v>
      </c>
      <c r="G136" s="112">
        <v>63</v>
      </c>
      <c r="H136" s="124">
        <v>24</v>
      </c>
      <c r="I136" s="310">
        <v>1378</v>
      </c>
      <c r="J136" s="112">
        <v>1160</v>
      </c>
      <c r="K136" s="247">
        <v>212</v>
      </c>
      <c r="L136" s="342">
        <v>83</v>
      </c>
      <c r="M136" s="343">
        <v>16</v>
      </c>
      <c r="N136" s="394">
        <v>69</v>
      </c>
      <c r="O136" s="376">
        <v>26</v>
      </c>
      <c r="P136" s="342">
        <v>84</v>
      </c>
      <c r="Q136" s="344">
        <v>15</v>
      </c>
    </row>
    <row r="137" spans="1:17" x14ac:dyDescent="0.2">
      <c r="A137" s="140" t="s">
        <v>268</v>
      </c>
      <c r="B137" s="141" t="s">
        <v>269</v>
      </c>
      <c r="C137" s="112">
        <v>1304</v>
      </c>
      <c r="D137" s="112">
        <v>1078</v>
      </c>
      <c r="E137" s="247">
        <v>201</v>
      </c>
      <c r="F137" s="130">
        <v>80</v>
      </c>
      <c r="G137" s="112">
        <v>43</v>
      </c>
      <c r="H137" s="124">
        <v>28</v>
      </c>
      <c r="I137" s="310">
        <v>1224</v>
      </c>
      <c r="J137" s="112">
        <v>1035</v>
      </c>
      <c r="K137" s="247">
        <v>173</v>
      </c>
      <c r="L137" s="342">
        <v>83</v>
      </c>
      <c r="M137" s="343">
        <v>15</v>
      </c>
      <c r="N137" s="394">
        <v>54</v>
      </c>
      <c r="O137" s="376">
        <v>35</v>
      </c>
      <c r="P137" s="342">
        <v>85</v>
      </c>
      <c r="Q137" s="344">
        <v>14</v>
      </c>
    </row>
    <row r="138" spans="1:17" x14ac:dyDescent="0.2">
      <c r="A138" s="140" t="s">
        <v>270</v>
      </c>
      <c r="B138" s="141" t="s">
        <v>271</v>
      </c>
      <c r="C138" s="112">
        <v>985</v>
      </c>
      <c r="D138" s="112">
        <v>761</v>
      </c>
      <c r="E138" s="247">
        <v>213</v>
      </c>
      <c r="F138" s="130">
        <v>120</v>
      </c>
      <c r="G138" s="112">
        <v>70</v>
      </c>
      <c r="H138" s="124">
        <v>48</v>
      </c>
      <c r="I138" s="310">
        <v>865</v>
      </c>
      <c r="J138" s="112">
        <v>691</v>
      </c>
      <c r="K138" s="247">
        <v>165</v>
      </c>
      <c r="L138" s="342">
        <v>77</v>
      </c>
      <c r="M138" s="343">
        <v>22</v>
      </c>
      <c r="N138" s="394">
        <v>58</v>
      </c>
      <c r="O138" s="376">
        <v>40</v>
      </c>
      <c r="P138" s="342">
        <v>80</v>
      </c>
      <c r="Q138" s="344">
        <v>19</v>
      </c>
    </row>
    <row r="139" spans="1:17" x14ac:dyDescent="0.2">
      <c r="A139" s="140" t="s">
        <v>272</v>
      </c>
      <c r="B139" s="141" t="s">
        <v>273</v>
      </c>
      <c r="C139" s="112">
        <v>1222</v>
      </c>
      <c r="D139" s="112">
        <v>1056</v>
      </c>
      <c r="E139" s="247">
        <v>153</v>
      </c>
      <c r="F139" s="130">
        <v>47</v>
      </c>
      <c r="G139" s="112">
        <v>32</v>
      </c>
      <c r="H139" s="124">
        <v>12</v>
      </c>
      <c r="I139" s="310">
        <v>1175</v>
      </c>
      <c r="J139" s="112">
        <v>1024</v>
      </c>
      <c r="K139" s="247">
        <v>141</v>
      </c>
      <c r="L139" s="342">
        <v>86</v>
      </c>
      <c r="M139" s="343">
        <v>13</v>
      </c>
      <c r="N139" s="394">
        <v>68</v>
      </c>
      <c r="O139" s="376">
        <v>26</v>
      </c>
      <c r="P139" s="342">
        <v>87</v>
      </c>
      <c r="Q139" s="344">
        <v>12</v>
      </c>
    </row>
    <row r="140" spans="1:17" x14ac:dyDescent="0.2">
      <c r="A140" s="140" t="s">
        <v>274</v>
      </c>
      <c r="B140" s="141" t="s">
        <v>275</v>
      </c>
      <c r="C140" s="112">
        <v>1241</v>
      </c>
      <c r="D140" s="112">
        <v>937</v>
      </c>
      <c r="E140" s="247">
        <v>283</v>
      </c>
      <c r="F140" s="130">
        <v>196</v>
      </c>
      <c r="G140" s="112">
        <v>111</v>
      </c>
      <c r="H140" s="124">
        <v>77</v>
      </c>
      <c r="I140" s="310">
        <v>1045</v>
      </c>
      <c r="J140" s="112">
        <v>826</v>
      </c>
      <c r="K140" s="247">
        <v>206</v>
      </c>
      <c r="L140" s="342">
        <v>76</v>
      </c>
      <c r="M140" s="343">
        <v>23</v>
      </c>
      <c r="N140" s="394">
        <v>57</v>
      </c>
      <c r="O140" s="376">
        <v>39</v>
      </c>
      <c r="P140" s="342">
        <v>79</v>
      </c>
      <c r="Q140" s="344">
        <v>20</v>
      </c>
    </row>
    <row r="141" spans="1:17" x14ac:dyDescent="0.2">
      <c r="A141" s="140" t="s">
        <v>276</v>
      </c>
      <c r="B141" s="141" t="s">
        <v>277</v>
      </c>
      <c r="C141" s="112">
        <v>1742</v>
      </c>
      <c r="D141" s="112">
        <v>1442</v>
      </c>
      <c r="E141" s="247">
        <v>281</v>
      </c>
      <c r="F141" s="130">
        <v>149</v>
      </c>
      <c r="G141" s="112">
        <v>104</v>
      </c>
      <c r="H141" s="124">
        <v>40</v>
      </c>
      <c r="I141" s="310">
        <v>1593</v>
      </c>
      <c r="J141" s="112">
        <v>1338</v>
      </c>
      <c r="K141" s="247">
        <v>241</v>
      </c>
      <c r="L141" s="342">
        <v>83</v>
      </c>
      <c r="M141" s="343">
        <v>16</v>
      </c>
      <c r="N141" s="394">
        <v>70</v>
      </c>
      <c r="O141" s="376">
        <v>27</v>
      </c>
      <c r="P141" s="342">
        <v>84</v>
      </c>
      <c r="Q141" s="344">
        <v>15</v>
      </c>
    </row>
    <row r="142" spans="1:17" x14ac:dyDescent="0.2">
      <c r="A142" s="140" t="s">
        <v>278</v>
      </c>
      <c r="B142" s="141" t="s">
        <v>279</v>
      </c>
      <c r="C142" s="112">
        <v>1187</v>
      </c>
      <c r="D142" s="112">
        <v>914</v>
      </c>
      <c r="E142" s="247">
        <v>248</v>
      </c>
      <c r="F142" s="130">
        <v>100</v>
      </c>
      <c r="G142" s="112">
        <v>63</v>
      </c>
      <c r="H142" s="124">
        <v>32</v>
      </c>
      <c r="I142" s="310">
        <v>1087</v>
      </c>
      <c r="J142" s="112">
        <v>851</v>
      </c>
      <c r="K142" s="247">
        <v>216</v>
      </c>
      <c r="L142" s="342">
        <v>77</v>
      </c>
      <c r="M142" s="343">
        <v>21</v>
      </c>
      <c r="N142" s="394">
        <v>63</v>
      </c>
      <c r="O142" s="376">
        <v>32</v>
      </c>
      <c r="P142" s="342">
        <v>78</v>
      </c>
      <c r="Q142" s="344">
        <v>20</v>
      </c>
    </row>
    <row r="143" spans="1:17" x14ac:dyDescent="0.2">
      <c r="A143" s="140" t="s">
        <v>280</v>
      </c>
      <c r="B143" s="141" t="s">
        <v>281</v>
      </c>
      <c r="C143" s="112">
        <v>1426</v>
      </c>
      <c r="D143" s="112">
        <v>1198</v>
      </c>
      <c r="E143" s="247">
        <v>207</v>
      </c>
      <c r="F143" s="130">
        <v>90</v>
      </c>
      <c r="G143" s="112">
        <v>53</v>
      </c>
      <c r="H143" s="124">
        <v>27</v>
      </c>
      <c r="I143" s="310">
        <v>1336</v>
      </c>
      <c r="J143" s="112">
        <v>1145</v>
      </c>
      <c r="K143" s="247">
        <v>180</v>
      </c>
      <c r="L143" s="342">
        <v>84</v>
      </c>
      <c r="M143" s="343">
        <v>15</v>
      </c>
      <c r="N143" s="394">
        <v>59</v>
      </c>
      <c r="O143" s="376">
        <v>30</v>
      </c>
      <c r="P143" s="342">
        <v>86</v>
      </c>
      <c r="Q143" s="344">
        <v>13</v>
      </c>
    </row>
    <row r="144" spans="1:17" x14ac:dyDescent="0.2">
      <c r="A144" s="140" t="s">
        <v>282</v>
      </c>
      <c r="B144" s="141" t="s">
        <v>283</v>
      </c>
      <c r="C144" s="112">
        <v>1327</v>
      </c>
      <c r="D144" s="112">
        <v>1092</v>
      </c>
      <c r="E144" s="247">
        <v>202</v>
      </c>
      <c r="F144" s="130">
        <v>65</v>
      </c>
      <c r="G144" s="112">
        <v>30</v>
      </c>
      <c r="H144" s="124">
        <v>32</v>
      </c>
      <c r="I144" s="310">
        <v>1262</v>
      </c>
      <c r="J144" s="112">
        <v>1062</v>
      </c>
      <c r="K144" s="247">
        <v>170</v>
      </c>
      <c r="L144" s="342">
        <v>82</v>
      </c>
      <c r="M144" s="343">
        <v>15</v>
      </c>
      <c r="N144" s="394">
        <v>46</v>
      </c>
      <c r="O144" s="376">
        <v>49</v>
      </c>
      <c r="P144" s="342">
        <v>84</v>
      </c>
      <c r="Q144" s="344">
        <v>13</v>
      </c>
    </row>
    <row r="145" spans="1:17" x14ac:dyDescent="0.2">
      <c r="A145" s="140" t="s">
        <v>284</v>
      </c>
      <c r="B145" s="141" t="s">
        <v>285</v>
      </c>
      <c r="C145" s="112">
        <v>1236</v>
      </c>
      <c r="D145" s="112">
        <v>1010</v>
      </c>
      <c r="E145" s="247">
        <v>210</v>
      </c>
      <c r="F145" s="130">
        <v>131</v>
      </c>
      <c r="G145" s="112">
        <v>87</v>
      </c>
      <c r="H145" s="124">
        <v>42</v>
      </c>
      <c r="I145" s="310">
        <v>1105</v>
      </c>
      <c r="J145" s="112">
        <v>923</v>
      </c>
      <c r="K145" s="247">
        <v>168</v>
      </c>
      <c r="L145" s="342">
        <v>82</v>
      </c>
      <c r="M145" s="343">
        <v>17</v>
      </c>
      <c r="N145" s="394">
        <v>66</v>
      </c>
      <c r="O145" s="376">
        <v>32</v>
      </c>
      <c r="P145" s="342">
        <v>84</v>
      </c>
      <c r="Q145" s="344">
        <v>15</v>
      </c>
    </row>
    <row r="146" spans="1:17" x14ac:dyDescent="0.2">
      <c r="A146" s="140" t="s">
        <v>288</v>
      </c>
      <c r="B146" s="141" t="s">
        <v>289</v>
      </c>
      <c r="C146" s="112">
        <v>1903</v>
      </c>
      <c r="D146" s="112">
        <v>1588</v>
      </c>
      <c r="E146" s="247">
        <v>271</v>
      </c>
      <c r="F146" s="130">
        <v>168</v>
      </c>
      <c r="G146" s="112">
        <v>108</v>
      </c>
      <c r="H146" s="124">
        <v>47</v>
      </c>
      <c r="I146" s="310">
        <v>1735</v>
      </c>
      <c r="J146" s="112">
        <v>1480</v>
      </c>
      <c r="K146" s="247">
        <v>224</v>
      </c>
      <c r="L146" s="342">
        <v>83</v>
      </c>
      <c r="M146" s="343">
        <v>14</v>
      </c>
      <c r="N146" s="394">
        <v>64</v>
      </c>
      <c r="O146" s="376">
        <v>28</v>
      </c>
      <c r="P146" s="342">
        <v>85</v>
      </c>
      <c r="Q146" s="344">
        <v>13</v>
      </c>
    </row>
    <row r="147" spans="1:17" x14ac:dyDescent="0.2">
      <c r="A147" s="140" t="s">
        <v>290</v>
      </c>
      <c r="B147" s="141" t="s">
        <v>291</v>
      </c>
      <c r="C147" s="112">
        <v>1100</v>
      </c>
      <c r="D147" s="112">
        <v>932</v>
      </c>
      <c r="E147" s="247">
        <v>151</v>
      </c>
      <c r="F147" s="130">
        <v>92</v>
      </c>
      <c r="G147" s="112">
        <v>63</v>
      </c>
      <c r="H147" s="124">
        <v>24</v>
      </c>
      <c r="I147" s="310">
        <v>1008</v>
      </c>
      <c r="J147" s="112">
        <v>869</v>
      </c>
      <c r="K147" s="247">
        <v>127</v>
      </c>
      <c r="L147" s="342">
        <v>85</v>
      </c>
      <c r="M147" s="343">
        <v>14</v>
      </c>
      <c r="N147" s="394">
        <v>68</v>
      </c>
      <c r="O147" s="376">
        <v>26</v>
      </c>
      <c r="P147" s="342">
        <v>86</v>
      </c>
      <c r="Q147" s="344">
        <v>13</v>
      </c>
    </row>
    <row r="148" spans="1:17" x14ac:dyDescent="0.2">
      <c r="A148" s="140" t="s">
        <v>292</v>
      </c>
      <c r="B148" s="141" t="s">
        <v>293</v>
      </c>
      <c r="C148" s="112">
        <v>1657</v>
      </c>
      <c r="D148" s="112">
        <v>1341</v>
      </c>
      <c r="E148" s="247">
        <v>288</v>
      </c>
      <c r="F148" s="130">
        <v>122</v>
      </c>
      <c r="G148" s="112">
        <v>80</v>
      </c>
      <c r="H148" s="124">
        <v>39</v>
      </c>
      <c r="I148" s="310">
        <v>1535</v>
      </c>
      <c r="J148" s="112">
        <v>1261</v>
      </c>
      <c r="K148" s="247">
        <v>249</v>
      </c>
      <c r="L148" s="342">
        <v>81</v>
      </c>
      <c r="M148" s="343">
        <v>17</v>
      </c>
      <c r="N148" s="394">
        <v>66</v>
      </c>
      <c r="O148" s="376">
        <v>32</v>
      </c>
      <c r="P148" s="342">
        <v>82</v>
      </c>
      <c r="Q148" s="344">
        <v>16</v>
      </c>
    </row>
    <row r="149" spans="1:17" x14ac:dyDescent="0.2">
      <c r="A149" s="140" t="s">
        <v>294</v>
      </c>
      <c r="B149" s="141" t="s">
        <v>295</v>
      </c>
      <c r="C149" s="112">
        <v>1031</v>
      </c>
      <c r="D149" s="112">
        <v>863</v>
      </c>
      <c r="E149" s="247">
        <v>145</v>
      </c>
      <c r="F149" s="130">
        <v>80</v>
      </c>
      <c r="G149" s="112">
        <v>47</v>
      </c>
      <c r="H149" s="124">
        <v>24</v>
      </c>
      <c r="I149" s="310">
        <v>951</v>
      </c>
      <c r="J149" s="112">
        <v>816</v>
      </c>
      <c r="K149" s="247">
        <v>121</v>
      </c>
      <c r="L149" s="342">
        <v>84</v>
      </c>
      <c r="M149" s="343">
        <v>14</v>
      </c>
      <c r="N149" s="394">
        <v>59</v>
      </c>
      <c r="O149" s="376">
        <v>30</v>
      </c>
      <c r="P149" s="342">
        <v>86</v>
      </c>
      <c r="Q149" s="344">
        <v>13</v>
      </c>
    </row>
    <row r="150" spans="1:17" x14ac:dyDescent="0.2">
      <c r="A150" s="140" t="s">
        <v>296</v>
      </c>
      <c r="B150" s="141" t="s">
        <v>297</v>
      </c>
      <c r="C150" s="112">
        <v>1317</v>
      </c>
      <c r="D150" s="112">
        <v>1047</v>
      </c>
      <c r="E150" s="247">
        <v>256</v>
      </c>
      <c r="F150" s="130">
        <v>99</v>
      </c>
      <c r="G150" s="112">
        <v>63</v>
      </c>
      <c r="H150" s="124">
        <v>34</v>
      </c>
      <c r="I150" s="310">
        <v>1218</v>
      </c>
      <c r="J150" s="112">
        <v>984</v>
      </c>
      <c r="K150" s="247">
        <v>222</v>
      </c>
      <c r="L150" s="342">
        <v>79</v>
      </c>
      <c r="M150" s="343">
        <v>19</v>
      </c>
      <c r="N150" s="394">
        <v>64</v>
      </c>
      <c r="O150" s="376">
        <v>34</v>
      </c>
      <c r="P150" s="342">
        <v>81</v>
      </c>
      <c r="Q150" s="344">
        <v>18</v>
      </c>
    </row>
    <row r="151" spans="1:17" x14ac:dyDescent="0.2">
      <c r="A151" s="140" t="s">
        <v>298</v>
      </c>
      <c r="B151" s="141" t="s">
        <v>299</v>
      </c>
      <c r="C151" s="112">
        <v>1538</v>
      </c>
      <c r="D151" s="112">
        <v>1273</v>
      </c>
      <c r="E151" s="247">
        <v>238</v>
      </c>
      <c r="F151" s="130">
        <v>183</v>
      </c>
      <c r="G151" s="112">
        <v>125</v>
      </c>
      <c r="H151" s="124">
        <v>56</v>
      </c>
      <c r="I151" s="310">
        <v>1355</v>
      </c>
      <c r="J151" s="112">
        <v>1148</v>
      </c>
      <c r="K151" s="247">
        <v>182</v>
      </c>
      <c r="L151" s="342">
        <v>83</v>
      </c>
      <c r="M151" s="343">
        <v>15</v>
      </c>
      <c r="N151" s="394">
        <v>68</v>
      </c>
      <c r="O151" s="376">
        <v>31</v>
      </c>
      <c r="P151" s="342">
        <v>85</v>
      </c>
      <c r="Q151" s="344">
        <v>13</v>
      </c>
    </row>
    <row r="152" spans="1:17" x14ac:dyDescent="0.2">
      <c r="A152" s="140" t="s">
        <v>302</v>
      </c>
      <c r="B152" s="141" t="s">
        <v>303</v>
      </c>
      <c r="C152" s="112">
        <v>1460</v>
      </c>
      <c r="D152" s="112">
        <v>1203</v>
      </c>
      <c r="E152" s="247">
        <v>221</v>
      </c>
      <c r="F152" s="130">
        <v>178</v>
      </c>
      <c r="G152" s="112">
        <v>116</v>
      </c>
      <c r="H152" s="124">
        <v>55</v>
      </c>
      <c r="I152" s="310">
        <v>1282</v>
      </c>
      <c r="J152" s="112">
        <v>1087</v>
      </c>
      <c r="K152" s="247">
        <v>166</v>
      </c>
      <c r="L152" s="342">
        <v>82</v>
      </c>
      <c r="M152" s="343">
        <v>15</v>
      </c>
      <c r="N152" s="394">
        <v>65</v>
      </c>
      <c r="O152" s="376">
        <v>31</v>
      </c>
      <c r="P152" s="342">
        <v>85</v>
      </c>
      <c r="Q152" s="344">
        <v>13</v>
      </c>
    </row>
    <row r="153" spans="1:17" x14ac:dyDescent="0.2">
      <c r="A153" s="140" t="s">
        <v>304</v>
      </c>
      <c r="B153" s="141" t="s">
        <v>305</v>
      </c>
      <c r="C153" s="112">
        <v>1442</v>
      </c>
      <c r="D153" s="112">
        <v>1201</v>
      </c>
      <c r="E153" s="247">
        <v>220</v>
      </c>
      <c r="F153" s="130">
        <v>122</v>
      </c>
      <c r="G153" s="112">
        <v>86</v>
      </c>
      <c r="H153" s="124">
        <v>32</v>
      </c>
      <c r="I153" s="310">
        <v>1320</v>
      </c>
      <c r="J153" s="112">
        <v>1115</v>
      </c>
      <c r="K153" s="247">
        <v>188</v>
      </c>
      <c r="L153" s="342">
        <v>83</v>
      </c>
      <c r="M153" s="343">
        <v>15</v>
      </c>
      <c r="N153" s="394">
        <v>70</v>
      </c>
      <c r="O153" s="376">
        <v>26</v>
      </c>
      <c r="P153" s="342">
        <v>84</v>
      </c>
      <c r="Q153" s="344">
        <v>14</v>
      </c>
    </row>
    <row r="154" spans="1:17" x14ac:dyDescent="0.2">
      <c r="A154" s="140" t="s">
        <v>306</v>
      </c>
      <c r="B154" s="141" t="s">
        <v>307</v>
      </c>
      <c r="C154" s="112">
        <v>1215</v>
      </c>
      <c r="D154" s="112">
        <v>1011</v>
      </c>
      <c r="E154" s="247">
        <v>187</v>
      </c>
      <c r="F154" s="130">
        <v>179</v>
      </c>
      <c r="G154" s="112">
        <v>129</v>
      </c>
      <c r="H154" s="124">
        <v>48</v>
      </c>
      <c r="I154" s="310">
        <v>1036</v>
      </c>
      <c r="J154" s="112">
        <v>882</v>
      </c>
      <c r="K154" s="247">
        <v>139</v>
      </c>
      <c r="L154" s="342">
        <v>83</v>
      </c>
      <c r="M154" s="343">
        <v>15</v>
      </c>
      <c r="N154" s="394">
        <v>72</v>
      </c>
      <c r="O154" s="376">
        <v>27</v>
      </c>
      <c r="P154" s="342">
        <v>85</v>
      </c>
      <c r="Q154" s="344">
        <v>13</v>
      </c>
    </row>
    <row r="155" spans="1:17" x14ac:dyDescent="0.2">
      <c r="A155" s="140" t="s">
        <v>308</v>
      </c>
      <c r="B155" s="141" t="s">
        <v>309</v>
      </c>
      <c r="C155" s="112">
        <v>1378</v>
      </c>
      <c r="D155" s="112">
        <v>1080</v>
      </c>
      <c r="E155" s="247">
        <v>275</v>
      </c>
      <c r="F155" s="130">
        <v>152</v>
      </c>
      <c r="G155" s="112">
        <v>102</v>
      </c>
      <c r="H155" s="124">
        <v>48</v>
      </c>
      <c r="I155" s="310">
        <v>1226</v>
      </c>
      <c r="J155" s="112">
        <v>978</v>
      </c>
      <c r="K155" s="247">
        <v>227</v>
      </c>
      <c r="L155" s="342">
        <v>78</v>
      </c>
      <c r="M155" s="343">
        <v>20</v>
      </c>
      <c r="N155" s="394">
        <v>67</v>
      </c>
      <c r="O155" s="376">
        <v>32</v>
      </c>
      <c r="P155" s="342">
        <v>80</v>
      </c>
      <c r="Q155" s="344">
        <v>19</v>
      </c>
    </row>
    <row r="156" spans="1:17" x14ac:dyDescent="0.2">
      <c r="A156" s="140" t="s">
        <v>310</v>
      </c>
      <c r="B156" s="141" t="s">
        <v>311</v>
      </c>
      <c r="C156" s="112">
        <v>1850</v>
      </c>
      <c r="D156" s="112">
        <v>1521</v>
      </c>
      <c r="E156" s="247">
        <v>301</v>
      </c>
      <c r="F156" s="130">
        <v>186</v>
      </c>
      <c r="G156" s="112">
        <v>126</v>
      </c>
      <c r="H156" s="124">
        <v>56</v>
      </c>
      <c r="I156" s="310">
        <v>1664</v>
      </c>
      <c r="J156" s="112">
        <v>1395</v>
      </c>
      <c r="K156" s="247">
        <v>245</v>
      </c>
      <c r="L156" s="342">
        <v>82</v>
      </c>
      <c r="M156" s="343">
        <v>16</v>
      </c>
      <c r="N156" s="394">
        <v>68</v>
      </c>
      <c r="O156" s="376">
        <v>30</v>
      </c>
      <c r="P156" s="342">
        <v>84</v>
      </c>
      <c r="Q156" s="344">
        <v>15</v>
      </c>
    </row>
    <row r="157" spans="1:17" x14ac:dyDescent="0.2">
      <c r="A157" s="140" t="s">
        <v>312</v>
      </c>
      <c r="B157" s="141" t="s">
        <v>313</v>
      </c>
      <c r="C157" s="112">
        <v>1435</v>
      </c>
      <c r="D157" s="112">
        <v>1169</v>
      </c>
      <c r="E157" s="247">
        <v>241</v>
      </c>
      <c r="F157" s="130">
        <v>107</v>
      </c>
      <c r="G157" s="112">
        <v>73</v>
      </c>
      <c r="H157" s="124">
        <v>30</v>
      </c>
      <c r="I157" s="310">
        <v>1328</v>
      </c>
      <c r="J157" s="112">
        <v>1096</v>
      </c>
      <c r="K157" s="247">
        <v>211</v>
      </c>
      <c r="L157" s="342">
        <v>81</v>
      </c>
      <c r="M157" s="343">
        <v>17</v>
      </c>
      <c r="N157" s="394">
        <v>68</v>
      </c>
      <c r="O157" s="376">
        <v>28</v>
      </c>
      <c r="P157" s="342">
        <v>83</v>
      </c>
      <c r="Q157" s="344">
        <v>16</v>
      </c>
    </row>
    <row r="158" spans="1:17" x14ac:dyDescent="0.2">
      <c r="A158" s="140" t="s">
        <v>314</v>
      </c>
      <c r="B158" s="141" t="s">
        <v>315</v>
      </c>
      <c r="C158" s="112">
        <v>1245</v>
      </c>
      <c r="D158" s="112">
        <v>1004</v>
      </c>
      <c r="E158" s="247">
        <v>215</v>
      </c>
      <c r="F158" s="130">
        <v>171</v>
      </c>
      <c r="G158" s="112">
        <v>125</v>
      </c>
      <c r="H158" s="124">
        <v>44</v>
      </c>
      <c r="I158" s="310">
        <v>1074</v>
      </c>
      <c r="J158" s="112">
        <v>879</v>
      </c>
      <c r="K158" s="247">
        <v>171</v>
      </c>
      <c r="L158" s="342">
        <v>81</v>
      </c>
      <c r="M158" s="343">
        <v>17</v>
      </c>
      <c r="N158" s="394">
        <v>73</v>
      </c>
      <c r="O158" s="376">
        <v>26</v>
      </c>
      <c r="P158" s="342">
        <v>82</v>
      </c>
      <c r="Q158" s="344">
        <v>16</v>
      </c>
    </row>
    <row r="159" spans="1:17" x14ac:dyDescent="0.2">
      <c r="A159" s="140" t="s">
        <v>316</v>
      </c>
      <c r="B159" s="141" t="s">
        <v>317</v>
      </c>
      <c r="C159" s="112">
        <v>1939</v>
      </c>
      <c r="D159" s="112">
        <v>1548</v>
      </c>
      <c r="E159" s="247">
        <v>368</v>
      </c>
      <c r="F159" s="130">
        <v>290</v>
      </c>
      <c r="G159" s="112">
        <v>184</v>
      </c>
      <c r="H159" s="124">
        <v>102</v>
      </c>
      <c r="I159" s="310">
        <v>1649</v>
      </c>
      <c r="J159" s="112">
        <v>1364</v>
      </c>
      <c r="K159" s="247">
        <v>266</v>
      </c>
      <c r="L159" s="342">
        <v>80</v>
      </c>
      <c r="M159" s="343">
        <v>19</v>
      </c>
      <c r="N159" s="394">
        <v>63</v>
      </c>
      <c r="O159" s="376">
        <v>35</v>
      </c>
      <c r="P159" s="342">
        <v>83</v>
      </c>
      <c r="Q159" s="344">
        <v>16</v>
      </c>
    </row>
    <row r="160" spans="1:17" x14ac:dyDescent="0.2">
      <c r="A160" s="140" t="s">
        <v>318</v>
      </c>
      <c r="B160" s="141" t="s">
        <v>319</v>
      </c>
      <c r="C160" s="112">
        <v>1606</v>
      </c>
      <c r="D160" s="112">
        <v>1245</v>
      </c>
      <c r="E160" s="247">
        <v>333</v>
      </c>
      <c r="F160" s="130">
        <v>296</v>
      </c>
      <c r="G160" s="112">
        <v>195</v>
      </c>
      <c r="H160" s="124">
        <v>94</v>
      </c>
      <c r="I160" s="310">
        <v>1310</v>
      </c>
      <c r="J160" s="112">
        <v>1050</v>
      </c>
      <c r="K160" s="247">
        <v>239</v>
      </c>
      <c r="L160" s="342">
        <v>78</v>
      </c>
      <c r="M160" s="343">
        <v>21</v>
      </c>
      <c r="N160" s="394">
        <v>66</v>
      </c>
      <c r="O160" s="376">
        <v>32</v>
      </c>
      <c r="P160" s="342">
        <v>80</v>
      </c>
      <c r="Q160" s="344">
        <v>18</v>
      </c>
    </row>
    <row r="161" spans="1:17" x14ac:dyDescent="0.2">
      <c r="A161" s="140" t="s">
        <v>320</v>
      </c>
      <c r="B161" s="141" t="s">
        <v>321</v>
      </c>
      <c r="C161" s="112">
        <v>1593</v>
      </c>
      <c r="D161" s="112">
        <v>1323</v>
      </c>
      <c r="E161" s="247">
        <v>248</v>
      </c>
      <c r="F161" s="130">
        <v>104</v>
      </c>
      <c r="G161" s="112">
        <v>68</v>
      </c>
      <c r="H161" s="124">
        <v>33</v>
      </c>
      <c r="I161" s="310">
        <v>1489</v>
      </c>
      <c r="J161" s="112">
        <v>1255</v>
      </c>
      <c r="K161" s="247">
        <v>215</v>
      </c>
      <c r="L161" s="342">
        <v>83</v>
      </c>
      <c r="M161" s="343">
        <v>16</v>
      </c>
      <c r="N161" s="394">
        <v>65</v>
      </c>
      <c r="O161" s="376">
        <v>32</v>
      </c>
      <c r="P161" s="342">
        <v>84</v>
      </c>
      <c r="Q161" s="344">
        <v>14</v>
      </c>
    </row>
    <row r="162" spans="1:17" x14ac:dyDescent="0.2">
      <c r="A162" s="140" t="s">
        <v>322</v>
      </c>
      <c r="B162" s="141" t="s">
        <v>323</v>
      </c>
      <c r="C162" s="112">
        <v>1228</v>
      </c>
      <c r="D162" s="112">
        <v>1061</v>
      </c>
      <c r="E162" s="247">
        <v>152</v>
      </c>
      <c r="F162" s="130">
        <v>75</v>
      </c>
      <c r="G162" s="112">
        <v>48</v>
      </c>
      <c r="H162" s="124">
        <v>23</v>
      </c>
      <c r="I162" s="310">
        <v>1153</v>
      </c>
      <c r="J162" s="112">
        <v>1013</v>
      </c>
      <c r="K162" s="247">
        <v>129</v>
      </c>
      <c r="L162" s="342">
        <v>86</v>
      </c>
      <c r="M162" s="343">
        <v>12</v>
      </c>
      <c r="N162" s="394">
        <v>64</v>
      </c>
      <c r="O162" s="376">
        <v>31</v>
      </c>
      <c r="P162" s="342">
        <v>88</v>
      </c>
      <c r="Q162" s="344">
        <v>11</v>
      </c>
    </row>
    <row r="163" spans="1:17" x14ac:dyDescent="0.2">
      <c r="A163" s="140" t="s">
        <v>324</v>
      </c>
      <c r="B163" s="141" t="s">
        <v>325</v>
      </c>
      <c r="C163" s="112">
        <v>1191</v>
      </c>
      <c r="D163" s="112">
        <v>904</v>
      </c>
      <c r="E163" s="247">
        <v>261</v>
      </c>
      <c r="F163" s="130">
        <v>283</v>
      </c>
      <c r="G163" s="112">
        <v>184</v>
      </c>
      <c r="H163" s="124">
        <v>91</v>
      </c>
      <c r="I163" s="310">
        <v>908</v>
      </c>
      <c r="J163" s="112">
        <v>720</v>
      </c>
      <c r="K163" s="247">
        <v>170</v>
      </c>
      <c r="L163" s="342">
        <v>76</v>
      </c>
      <c r="M163" s="343">
        <v>22</v>
      </c>
      <c r="N163" s="394">
        <v>65</v>
      </c>
      <c r="O163" s="376">
        <v>32</v>
      </c>
      <c r="P163" s="342">
        <v>79</v>
      </c>
      <c r="Q163" s="344">
        <v>19</v>
      </c>
    </row>
    <row r="164" spans="1:17" x14ac:dyDescent="0.2">
      <c r="A164" s="140" t="s">
        <v>328</v>
      </c>
      <c r="B164" s="141" t="s">
        <v>329</v>
      </c>
      <c r="C164" s="112">
        <v>1359</v>
      </c>
      <c r="D164" s="112">
        <v>1124</v>
      </c>
      <c r="E164" s="247">
        <v>225</v>
      </c>
      <c r="F164" s="130">
        <v>135</v>
      </c>
      <c r="G164" s="112">
        <v>98</v>
      </c>
      <c r="H164" s="124">
        <v>33</v>
      </c>
      <c r="I164" s="310">
        <v>1224</v>
      </c>
      <c r="J164" s="112">
        <v>1026</v>
      </c>
      <c r="K164" s="247">
        <v>192</v>
      </c>
      <c r="L164" s="342">
        <v>83</v>
      </c>
      <c r="M164" s="343">
        <v>17</v>
      </c>
      <c r="N164" s="394">
        <v>73</v>
      </c>
      <c r="O164" s="376">
        <v>24</v>
      </c>
      <c r="P164" s="342">
        <v>84</v>
      </c>
      <c r="Q164" s="344">
        <v>16</v>
      </c>
    </row>
    <row r="165" spans="1:17" x14ac:dyDescent="0.2">
      <c r="A165" s="140" t="s">
        <v>330</v>
      </c>
      <c r="B165" s="141" t="s">
        <v>331</v>
      </c>
      <c r="C165" s="112">
        <v>690</v>
      </c>
      <c r="D165" s="112">
        <v>578</v>
      </c>
      <c r="E165" s="247">
        <v>100</v>
      </c>
      <c r="F165" s="130">
        <v>66</v>
      </c>
      <c r="G165" s="112">
        <v>46</v>
      </c>
      <c r="H165" s="124">
        <v>18</v>
      </c>
      <c r="I165" s="310">
        <v>624</v>
      </c>
      <c r="J165" s="112">
        <v>532</v>
      </c>
      <c r="K165" s="247">
        <v>82</v>
      </c>
      <c r="L165" s="342">
        <v>84</v>
      </c>
      <c r="M165" s="343">
        <v>14</v>
      </c>
      <c r="N165" s="394">
        <v>70</v>
      </c>
      <c r="O165" s="376">
        <v>27</v>
      </c>
      <c r="P165" s="342">
        <v>85</v>
      </c>
      <c r="Q165" s="344">
        <v>13</v>
      </c>
    </row>
    <row r="166" spans="1:17" x14ac:dyDescent="0.2">
      <c r="A166" s="140" t="s">
        <v>332</v>
      </c>
      <c r="B166" s="141" t="s">
        <v>333</v>
      </c>
      <c r="C166" s="112">
        <v>1085</v>
      </c>
      <c r="D166" s="112">
        <v>837</v>
      </c>
      <c r="E166" s="247">
        <v>227</v>
      </c>
      <c r="F166" s="130">
        <v>179</v>
      </c>
      <c r="G166" s="112">
        <v>117</v>
      </c>
      <c r="H166" s="124">
        <v>53</v>
      </c>
      <c r="I166" s="310">
        <v>906</v>
      </c>
      <c r="J166" s="112">
        <v>720</v>
      </c>
      <c r="K166" s="247">
        <v>174</v>
      </c>
      <c r="L166" s="342">
        <v>77</v>
      </c>
      <c r="M166" s="343">
        <v>21</v>
      </c>
      <c r="N166" s="394">
        <v>65</v>
      </c>
      <c r="O166" s="376">
        <v>30</v>
      </c>
      <c r="P166" s="342">
        <v>79</v>
      </c>
      <c r="Q166" s="344">
        <v>19</v>
      </c>
    </row>
    <row r="167" spans="1:17" x14ac:dyDescent="0.2">
      <c r="A167" s="140" t="s">
        <v>334</v>
      </c>
      <c r="B167" s="141" t="s">
        <v>335</v>
      </c>
      <c r="C167" s="112">
        <v>1519</v>
      </c>
      <c r="D167" s="112">
        <v>1204</v>
      </c>
      <c r="E167" s="247">
        <v>307</v>
      </c>
      <c r="F167" s="130">
        <v>241</v>
      </c>
      <c r="G167" s="112">
        <v>164</v>
      </c>
      <c r="H167" s="124">
        <v>75</v>
      </c>
      <c r="I167" s="310">
        <v>1278</v>
      </c>
      <c r="J167" s="112">
        <v>1040</v>
      </c>
      <c r="K167" s="247">
        <v>232</v>
      </c>
      <c r="L167" s="342">
        <v>79</v>
      </c>
      <c r="M167" s="343">
        <v>20</v>
      </c>
      <c r="N167" s="394">
        <v>68</v>
      </c>
      <c r="O167" s="376">
        <v>31</v>
      </c>
      <c r="P167" s="342">
        <v>81</v>
      </c>
      <c r="Q167" s="344">
        <v>18</v>
      </c>
    </row>
    <row r="168" spans="1:17" x14ac:dyDescent="0.2">
      <c r="A168" s="140" t="s">
        <v>336</v>
      </c>
      <c r="B168" s="141" t="s">
        <v>337</v>
      </c>
      <c r="C168" s="112">
        <v>1252</v>
      </c>
      <c r="D168" s="112">
        <v>971</v>
      </c>
      <c r="E168" s="247">
        <v>239</v>
      </c>
      <c r="F168" s="130">
        <v>151</v>
      </c>
      <c r="G168" s="112">
        <v>110</v>
      </c>
      <c r="H168" s="124">
        <v>38</v>
      </c>
      <c r="I168" s="310">
        <v>1101</v>
      </c>
      <c r="J168" s="112">
        <v>861</v>
      </c>
      <c r="K168" s="247">
        <v>201</v>
      </c>
      <c r="L168" s="342">
        <v>78</v>
      </c>
      <c r="M168" s="343">
        <v>19</v>
      </c>
      <c r="N168" s="394">
        <v>73</v>
      </c>
      <c r="O168" s="376">
        <v>25</v>
      </c>
      <c r="P168" s="342">
        <v>78</v>
      </c>
      <c r="Q168" s="344">
        <v>18</v>
      </c>
    </row>
    <row r="169" spans="1:17" x14ac:dyDescent="0.2">
      <c r="A169" s="140" t="s">
        <v>338</v>
      </c>
      <c r="B169" s="141" t="s">
        <v>339</v>
      </c>
      <c r="C169" s="112">
        <v>1779</v>
      </c>
      <c r="D169" s="112">
        <v>1438</v>
      </c>
      <c r="E169" s="247">
        <v>327</v>
      </c>
      <c r="F169" s="130">
        <v>284</v>
      </c>
      <c r="G169" s="112">
        <v>187</v>
      </c>
      <c r="H169" s="124">
        <v>93</v>
      </c>
      <c r="I169" s="310">
        <v>1495</v>
      </c>
      <c r="J169" s="112">
        <v>1251</v>
      </c>
      <c r="K169" s="247">
        <v>234</v>
      </c>
      <c r="L169" s="342">
        <v>81</v>
      </c>
      <c r="M169" s="343">
        <v>18</v>
      </c>
      <c r="N169" s="394">
        <v>66</v>
      </c>
      <c r="O169" s="376">
        <v>33</v>
      </c>
      <c r="P169" s="342">
        <v>84</v>
      </c>
      <c r="Q169" s="344">
        <v>16</v>
      </c>
    </row>
    <row r="170" spans="1:17" x14ac:dyDescent="0.2">
      <c r="A170" s="140" t="s">
        <v>340</v>
      </c>
      <c r="B170" s="141" t="s">
        <v>341</v>
      </c>
      <c r="C170" s="112">
        <v>705</v>
      </c>
      <c r="D170" s="112">
        <v>605</v>
      </c>
      <c r="E170" s="247">
        <v>96</v>
      </c>
      <c r="F170" s="130">
        <v>40</v>
      </c>
      <c r="G170" s="112">
        <v>30</v>
      </c>
      <c r="H170" s="124">
        <v>10</v>
      </c>
      <c r="I170" s="310">
        <v>665</v>
      </c>
      <c r="J170" s="112">
        <v>575</v>
      </c>
      <c r="K170" s="247">
        <v>86</v>
      </c>
      <c r="L170" s="342">
        <v>86</v>
      </c>
      <c r="M170" s="343">
        <v>14</v>
      </c>
      <c r="N170" s="394">
        <v>75</v>
      </c>
      <c r="O170" s="376">
        <v>25</v>
      </c>
      <c r="P170" s="342">
        <v>86</v>
      </c>
      <c r="Q170" s="344">
        <v>13</v>
      </c>
    </row>
    <row r="171" spans="1:17" x14ac:dyDescent="0.2">
      <c r="A171" s="140" t="s">
        <v>342</v>
      </c>
      <c r="B171" s="141" t="s">
        <v>343</v>
      </c>
      <c r="C171" s="112">
        <v>900</v>
      </c>
      <c r="D171" s="112">
        <v>748</v>
      </c>
      <c r="E171" s="247">
        <v>146</v>
      </c>
      <c r="F171" s="130">
        <v>136</v>
      </c>
      <c r="G171" s="112">
        <v>94</v>
      </c>
      <c r="H171" s="124">
        <v>40</v>
      </c>
      <c r="I171" s="310">
        <v>764</v>
      </c>
      <c r="J171" s="112">
        <v>654</v>
      </c>
      <c r="K171" s="247">
        <v>106</v>
      </c>
      <c r="L171" s="342">
        <v>83</v>
      </c>
      <c r="M171" s="343">
        <v>16</v>
      </c>
      <c r="N171" s="394">
        <v>69</v>
      </c>
      <c r="O171" s="376">
        <v>29</v>
      </c>
      <c r="P171" s="342">
        <v>86</v>
      </c>
      <c r="Q171" s="344">
        <v>14</v>
      </c>
    </row>
    <row r="172" spans="1:17" x14ac:dyDescent="0.2">
      <c r="A172" s="140" t="s">
        <v>344</v>
      </c>
      <c r="B172" s="141" t="s">
        <v>345</v>
      </c>
      <c r="C172" s="112">
        <v>1162</v>
      </c>
      <c r="D172" s="112">
        <v>955</v>
      </c>
      <c r="E172" s="247">
        <v>198</v>
      </c>
      <c r="F172" s="130">
        <v>107</v>
      </c>
      <c r="G172" s="112">
        <v>71</v>
      </c>
      <c r="H172" s="124">
        <v>35</v>
      </c>
      <c r="I172" s="310">
        <v>1055</v>
      </c>
      <c r="J172" s="112">
        <v>884</v>
      </c>
      <c r="K172" s="247">
        <v>163</v>
      </c>
      <c r="L172" s="342">
        <v>82</v>
      </c>
      <c r="M172" s="343">
        <v>17</v>
      </c>
      <c r="N172" s="394">
        <v>66</v>
      </c>
      <c r="O172" s="376">
        <v>33</v>
      </c>
      <c r="P172" s="342">
        <v>84</v>
      </c>
      <c r="Q172" s="344">
        <v>15</v>
      </c>
    </row>
    <row r="173" spans="1:17" x14ac:dyDescent="0.2">
      <c r="A173" s="140" t="s">
        <v>346</v>
      </c>
      <c r="B173" s="141" t="s">
        <v>347</v>
      </c>
      <c r="C173" s="112">
        <v>1254</v>
      </c>
      <c r="D173" s="112">
        <v>1016</v>
      </c>
      <c r="E173" s="247">
        <v>225</v>
      </c>
      <c r="F173" s="130">
        <v>157</v>
      </c>
      <c r="G173" s="112">
        <v>113</v>
      </c>
      <c r="H173" s="124">
        <v>43</v>
      </c>
      <c r="I173" s="310">
        <v>1097</v>
      </c>
      <c r="J173" s="112">
        <v>903</v>
      </c>
      <c r="K173" s="247">
        <v>182</v>
      </c>
      <c r="L173" s="342">
        <v>81</v>
      </c>
      <c r="M173" s="343">
        <v>18</v>
      </c>
      <c r="N173" s="394">
        <v>72</v>
      </c>
      <c r="O173" s="376">
        <v>27</v>
      </c>
      <c r="P173" s="342">
        <v>82</v>
      </c>
      <c r="Q173" s="344">
        <v>17</v>
      </c>
    </row>
    <row r="174" spans="1:17" x14ac:dyDescent="0.2">
      <c r="A174" s="140" t="s">
        <v>348</v>
      </c>
      <c r="B174" s="141" t="s">
        <v>349</v>
      </c>
      <c r="C174" s="112">
        <v>1022</v>
      </c>
      <c r="D174" s="112">
        <v>842</v>
      </c>
      <c r="E174" s="247">
        <v>168</v>
      </c>
      <c r="F174" s="130">
        <v>126</v>
      </c>
      <c r="G174" s="112">
        <v>81</v>
      </c>
      <c r="H174" s="124">
        <v>39</v>
      </c>
      <c r="I174" s="310">
        <v>896</v>
      </c>
      <c r="J174" s="112">
        <v>761</v>
      </c>
      <c r="K174" s="247">
        <v>129</v>
      </c>
      <c r="L174" s="342">
        <v>82</v>
      </c>
      <c r="M174" s="343">
        <v>16</v>
      </c>
      <c r="N174" s="394">
        <v>64</v>
      </c>
      <c r="O174" s="376">
        <v>31</v>
      </c>
      <c r="P174" s="342">
        <v>85</v>
      </c>
      <c r="Q174" s="344">
        <v>14</v>
      </c>
    </row>
    <row r="175" spans="1:17" x14ac:dyDescent="0.2">
      <c r="A175" s="140" t="s">
        <v>350</v>
      </c>
      <c r="B175" s="141" t="s">
        <v>351</v>
      </c>
      <c r="C175" s="112">
        <v>1154</v>
      </c>
      <c r="D175" s="112">
        <v>961</v>
      </c>
      <c r="E175" s="247">
        <v>188</v>
      </c>
      <c r="F175" s="130">
        <v>58</v>
      </c>
      <c r="G175" s="112">
        <v>31</v>
      </c>
      <c r="H175" s="124">
        <v>27</v>
      </c>
      <c r="I175" s="310">
        <v>1096</v>
      </c>
      <c r="J175" s="112">
        <v>930</v>
      </c>
      <c r="K175" s="247">
        <v>161</v>
      </c>
      <c r="L175" s="342">
        <v>83</v>
      </c>
      <c r="M175" s="343">
        <v>16</v>
      </c>
      <c r="N175" s="394">
        <v>53</v>
      </c>
      <c r="O175" s="376">
        <v>47</v>
      </c>
      <c r="P175" s="342">
        <v>85</v>
      </c>
      <c r="Q175" s="344">
        <v>15</v>
      </c>
    </row>
    <row r="176" spans="1:17" x14ac:dyDescent="0.2">
      <c r="A176" s="140" t="s">
        <v>354</v>
      </c>
      <c r="B176" s="141" t="s">
        <v>355</v>
      </c>
      <c r="C176" s="112">
        <v>1928</v>
      </c>
      <c r="D176" s="112">
        <v>1567</v>
      </c>
      <c r="E176" s="247">
        <v>339</v>
      </c>
      <c r="F176" s="130">
        <v>163</v>
      </c>
      <c r="G176" s="112">
        <v>105</v>
      </c>
      <c r="H176" s="124">
        <v>55</v>
      </c>
      <c r="I176" s="310">
        <v>1765</v>
      </c>
      <c r="J176" s="112">
        <v>1462</v>
      </c>
      <c r="K176" s="247">
        <v>284</v>
      </c>
      <c r="L176" s="342">
        <v>81</v>
      </c>
      <c r="M176" s="343">
        <v>18</v>
      </c>
      <c r="N176" s="394">
        <v>64</v>
      </c>
      <c r="O176" s="376">
        <v>34</v>
      </c>
      <c r="P176" s="342">
        <v>83</v>
      </c>
      <c r="Q176" s="344">
        <v>16</v>
      </c>
    </row>
    <row r="177" spans="1:17" x14ac:dyDescent="0.2">
      <c r="A177" s="140" t="s">
        <v>356</v>
      </c>
      <c r="B177" s="141" t="s">
        <v>357</v>
      </c>
      <c r="C177" s="112">
        <v>1042</v>
      </c>
      <c r="D177" s="112">
        <v>877</v>
      </c>
      <c r="E177" s="247">
        <v>154</v>
      </c>
      <c r="F177" s="130">
        <v>54</v>
      </c>
      <c r="G177" s="112">
        <v>29</v>
      </c>
      <c r="H177" s="124">
        <v>22</v>
      </c>
      <c r="I177" s="310">
        <v>988</v>
      </c>
      <c r="J177" s="112">
        <v>848</v>
      </c>
      <c r="K177" s="247">
        <v>132</v>
      </c>
      <c r="L177" s="342">
        <v>84</v>
      </c>
      <c r="M177" s="343">
        <v>15</v>
      </c>
      <c r="N177" s="394">
        <v>54</v>
      </c>
      <c r="O177" s="376">
        <v>41</v>
      </c>
      <c r="P177" s="342">
        <v>86</v>
      </c>
      <c r="Q177" s="344">
        <v>13</v>
      </c>
    </row>
    <row r="178" spans="1:17" x14ac:dyDescent="0.2">
      <c r="A178" s="140" t="s">
        <v>358</v>
      </c>
      <c r="B178" s="141" t="s">
        <v>359</v>
      </c>
      <c r="C178" s="112">
        <v>1216</v>
      </c>
      <c r="D178" s="112">
        <v>907</v>
      </c>
      <c r="E178" s="247">
        <v>290</v>
      </c>
      <c r="F178" s="130">
        <v>78</v>
      </c>
      <c r="G178" s="112">
        <v>41</v>
      </c>
      <c r="H178" s="124">
        <v>35</v>
      </c>
      <c r="I178" s="310">
        <v>1138</v>
      </c>
      <c r="J178" s="112">
        <v>866</v>
      </c>
      <c r="K178" s="247">
        <v>255</v>
      </c>
      <c r="L178" s="342">
        <v>75</v>
      </c>
      <c r="M178" s="343">
        <v>24</v>
      </c>
      <c r="N178" s="394">
        <v>53</v>
      </c>
      <c r="O178" s="376">
        <v>45</v>
      </c>
      <c r="P178" s="342">
        <v>76</v>
      </c>
      <c r="Q178" s="344">
        <v>22</v>
      </c>
    </row>
    <row r="179" spans="1:17" x14ac:dyDescent="0.2">
      <c r="A179" s="140" t="s">
        <v>360</v>
      </c>
      <c r="B179" s="141" t="s">
        <v>361</v>
      </c>
      <c r="C179" s="112">
        <v>542</v>
      </c>
      <c r="D179" s="112">
        <v>441</v>
      </c>
      <c r="E179" s="247">
        <v>87</v>
      </c>
      <c r="F179" s="130">
        <v>37</v>
      </c>
      <c r="G179" s="112">
        <v>24</v>
      </c>
      <c r="H179" s="124">
        <v>12</v>
      </c>
      <c r="I179" s="310">
        <v>505</v>
      </c>
      <c r="J179" s="112">
        <v>417</v>
      </c>
      <c r="K179" s="247">
        <v>75</v>
      </c>
      <c r="L179" s="342">
        <v>81</v>
      </c>
      <c r="M179" s="343">
        <v>16</v>
      </c>
      <c r="N179" s="394">
        <v>65</v>
      </c>
      <c r="O179" s="376">
        <v>32</v>
      </c>
      <c r="P179" s="342">
        <v>83</v>
      </c>
      <c r="Q179" s="344">
        <v>15</v>
      </c>
    </row>
    <row r="180" spans="1:17" x14ac:dyDescent="0.2">
      <c r="A180" s="140" t="s">
        <v>362</v>
      </c>
      <c r="B180" s="141" t="s">
        <v>363</v>
      </c>
      <c r="C180" s="112">
        <v>1136</v>
      </c>
      <c r="D180" s="112">
        <v>888</v>
      </c>
      <c r="E180" s="247">
        <v>230</v>
      </c>
      <c r="F180" s="130">
        <v>97</v>
      </c>
      <c r="G180" s="112">
        <v>57</v>
      </c>
      <c r="H180" s="124">
        <v>34</v>
      </c>
      <c r="I180" s="310">
        <v>1039</v>
      </c>
      <c r="J180" s="112">
        <v>831</v>
      </c>
      <c r="K180" s="247">
        <v>196</v>
      </c>
      <c r="L180" s="342">
        <v>78</v>
      </c>
      <c r="M180" s="343">
        <v>20</v>
      </c>
      <c r="N180" s="394">
        <v>59</v>
      </c>
      <c r="O180" s="376">
        <v>35</v>
      </c>
      <c r="P180" s="342">
        <v>80</v>
      </c>
      <c r="Q180" s="344">
        <v>19</v>
      </c>
    </row>
    <row r="181" spans="1:17" x14ac:dyDescent="0.2">
      <c r="A181" s="140" t="s">
        <v>364</v>
      </c>
      <c r="B181" s="141" t="s">
        <v>365</v>
      </c>
      <c r="C181" s="112">
        <v>733</v>
      </c>
      <c r="D181" s="112">
        <v>583</v>
      </c>
      <c r="E181" s="247">
        <v>123</v>
      </c>
      <c r="F181" s="130">
        <v>52</v>
      </c>
      <c r="G181" s="112">
        <v>34</v>
      </c>
      <c r="H181" s="124">
        <v>15</v>
      </c>
      <c r="I181" s="310">
        <v>681</v>
      </c>
      <c r="J181" s="112">
        <v>549</v>
      </c>
      <c r="K181" s="247">
        <v>108</v>
      </c>
      <c r="L181" s="342">
        <v>80</v>
      </c>
      <c r="M181" s="343">
        <v>17</v>
      </c>
      <c r="N181" s="394">
        <v>65</v>
      </c>
      <c r="O181" s="376">
        <v>29</v>
      </c>
      <c r="P181" s="342">
        <v>81</v>
      </c>
      <c r="Q181" s="344">
        <v>16</v>
      </c>
    </row>
    <row r="182" spans="1:17" x14ac:dyDescent="0.2">
      <c r="A182" s="140" t="s">
        <v>366</v>
      </c>
      <c r="B182" s="141" t="s">
        <v>367</v>
      </c>
      <c r="C182" s="112">
        <v>797</v>
      </c>
      <c r="D182" s="112">
        <v>659</v>
      </c>
      <c r="E182" s="247">
        <v>124</v>
      </c>
      <c r="F182" s="130">
        <v>107</v>
      </c>
      <c r="G182" s="112">
        <v>84</v>
      </c>
      <c r="H182" s="124">
        <v>22</v>
      </c>
      <c r="I182" s="310">
        <v>690</v>
      </c>
      <c r="J182" s="112">
        <v>575</v>
      </c>
      <c r="K182" s="247">
        <v>102</v>
      </c>
      <c r="L182" s="342">
        <v>83</v>
      </c>
      <c r="M182" s="343">
        <v>16</v>
      </c>
      <c r="N182" s="394">
        <v>79</v>
      </c>
      <c r="O182" s="376">
        <v>21</v>
      </c>
      <c r="P182" s="342">
        <v>83</v>
      </c>
      <c r="Q182" s="344">
        <v>15</v>
      </c>
    </row>
    <row r="183" spans="1:17" x14ac:dyDescent="0.2">
      <c r="A183" s="140" t="s">
        <v>370</v>
      </c>
      <c r="B183" s="141" t="s">
        <v>371</v>
      </c>
      <c r="C183" s="112">
        <v>1430</v>
      </c>
      <c r="D183" s="112">
        <v>1146</v>
      </c>
      <c r="E183" s="247">
        <v>262</v>
      </c>
      <c r="F183" s="130">
        <v>288</v>
      </c>
      <c r="G183" s="112">
        <v>203</v>
      </c>
      <c r="H183" s="124">
        <v>80</v>
      </c>
      <c r="I183" s="310">
        <v>1142</v>
      </c>
      <c r="J183" s="112">
        <v>943</v>
      </c>
      <c r="K183" s="247">
        <v>182</v>
      </c>
      <c r="L183" s="342">
        <v>80</v>
      </c>
      <c r="M183" s="343">
        <v>18</v>
      </c>
      <c r="N183" s="394">
        <v>70</v>
      </c>
      <c r="O183" s="376">
        <v>28</v>
      </c>
      <c r="P183" s="342">
        <v>83</v>
      </c>
      <c r="Q183" s="344">
        <v>16</v>
      </c>
    </row>
    <row r="184" spans="1:17" x14ac:dyDescent="0.2">
      <c r="A184" s="140" t="s">
        <v>372</v>
      </c>
      <c r="B184" s="141" t="s">
        <v>373</v>
      </c>
      <c r="C184" s="112">
        <v>1031</v>
      </c>
      <c r="D184" s="112">
        <v>802</v>
      </c>
      <c r="E184" s="247">
        <v>200</v>
      </c>
      <c r="F184" s="130">
        <v>205</v>
      </c>
      <c r="G184" s="112">
        <v>136</v>
      </c>
      <c r="H184" s="124">
        <v>64</v>
      </c>
      <c r="I184" s="310">
        <v>826</v>
      </c>
      <c r="J184" s="112">
        <v>666</v>
      </c>
      <c r="K184" s="247">
        <v>136</v>
      </c>
      <c r="L184" s="342">
        <v>78</v>
      </c>
      <c r="M184" s="343">
        <v>19</v>
      </c>
      <c r="N184" s="394">
        <v>66</v>
      </c>
      <c r="O184" s="376">
        <v>31</v>
      </c>
      <c r="P184" s="342">
        <v>81</v>
      </c>
      <c r="Q184" s="344">
        <v>16</v>
      </c>
    </row>
    <row r="185" spans="1:17" x14ac:dyDescent="0.2">
      <c r="A185" s="140" t="s">
        <v>374</v>
      </c>
      <c r="B185" s="141" t="s">
        <v>375</v>
      </c>
      <c r="C185" s="112">
        <v>1250</v>
      </c>
      <c r="D185" s="112">
        <v>1084</v>
      </c>
      <c r="E185" s="247">
        <v>153</v>
      </c>
      <c r="F185" s="130">
        <v>105</v>
      </c>
      <c r="G185" s="112">
        <v>81</v>
      </c>
      <c r="H185" s="124">
        <v>21</v>
      </c>
      <c r="I185" s="310">
        <v>1145</v>
      </c>
      <c r="J185" s="112">
        <v>1003</v>
      </c>
      <c r="K185" s="247">
        <v>132</v>
      </c>
      <c r="L185" s="342">
        <v>87</v>
      </c>
      <c r="M185" s="343">
        <v>12</v>
      </c>
      <c r="N185" s="394">
        <v>77</v>
      </c>
      <c r="O185" s="376">
        <v>20</v>
      </c>
      <c r="P185" s="342">
        <v>88</v>
      </c>
      <c r="Q185" s="344">
        <v>12</v>
      </c>
    </row>
    <row r="186" spans="1:17" x14ac:dyDescent="0.2">
      <c r="A186" s="140" t="s">
        <v>376</v>
      </c>
      <c r="B186" s="141" t="s">
        <v>377</v>
      </c>
      <c r="C186" s="112">
        <v>987</v>
      </c>
      <c r="D186" s="112">
        <v>812</v>
      </c>
      <c r="E186" s="247">
        <v>142</v>
      </c>
      <c r="F186" s="130">
        <v>124</v>
      </c>
      <c r="G186" s="112">
        <v>88</v>
      </c>
      <c r="H186" s="124">
        <v>26</v>
      </c>
      <c r="I186" s="310">
        <v>863</v>
      </c>
      <c r="J186" s="112">
        <v>724</v>
      </c>
      <c r="K186" s="247">
        <v>116</v>
      </c>
      <c r="L186" s="342">
        <v>82</v>
      </c>
      <c r="M186" s="343">
        <v>14</v>
      </c>
      <c r="N186" s="394">
        <v>71</v>
      </c>
      <c r="O186" s="376">
        <v>21</v>
      </c>
      <c r="P186" s="342">
        <v>84</v>
      </c>
      <c r="Q186" s="344">
        <v>13</v>
      </c>
    </row>
    <row r="187" spans="1:17" x14ac:dyDescent="0.2">
      <c r="A187" s="140" t="s">
        <v>378</v>
      </c>
      <c r="B187" s="141" t="s">
        <v>379</v>
      </c>
      <c r="C187" s="112">
        <v>1619</v>
      </c>
      <c r="D187" s="112">
        <v>1379</v>
      </c>
      <c r="E187" s="247">
        <v>219</v>
      </c>
      <c r="F187" s="130">
        <v>175</v>
      </c>
      <c r="G187" s="112">
        <v>124</v>
      </c>
      <c r="H187" s="124">
        <v>42</v>
      </c>
      <c r="I187" s="310">
        <v>1444</v>
      </c>
      <c r="J187" s="112">
        <v>1255</v>
      </c>
      <c r="K187" s="247">
        <v>177</v>
      </c>
      <c r="L187" s="342">
        <v>85</v>
      </c>
      <c r="M187" s="343">
        <v>14</v>
      </c>
      <c r="N187" s="394">
        <v>71</v>
      </c>
      <c r="O187" s="376">
        <v>24</v>
      </c>
      <c r="P187" s="342">
        <v>87</v>
      </c>
      <c r="Q187" s="344">
        <v>12</v>
      </c>
    </row>
    <row r="188" spans="1:17" x14ac:dyDescent="0.2">
      <c r="A188" s="140" t="s">
        <v>380</v>
      </c>
      <c r="B188" s="141" t="s">
        <v>381</v>
      </c>
      <c r="C188" s="112">
        <v>1019</v>
      </c>
      <c r="D188" s="112">
        <v>862</v>
      </c>
      <c r="E188" s="247">
        <v>140</v>
      </c>
      <c r="F188" s="130">
        <v>159</v>
      </c>
      <c r="G188" s="112">
        <v>116</v>
      </c>
      <c r="H188" s="124">
        <v>35</v>
      </c>
      <c r="I188" s="310">
        <v>860</v>
      </c>
      <c r="J188" s="112">
        <v>746</v>
      </c>
      <c r="K188" s="247">
        <v>105</v>
      </c>
      <c r="L188" s="342">
        <v>85</v>
      </c>
      <c r="M188" s="343">
        <v>14</v>
      </c>
      <c r="N188" s="394">
        <v>73</v>
      </c>
      <c r="O188" s="376">
        <v>22</v>
      </c>
      <c r="P188" s="342">
        <v>87</v>
      </c>
      <c r="Q188" s="344">
        <v>12</v>
      </c>
    </row>
    <row r="189" spans="1:17" x14ac:dyDescent="0.2">
      <c r="A189" s="140" t="s">
        <v>382</v>
      </c>
      <c r="B189" s="141" t="s">
        <v>383</v>
      </c>
      <c r="C189" s="112">
        <v>1391</v>
      </c>
      <c r="D189" s="112">
        <v>1073</v>
      </c>
      <c r="E189" s="247">
        <v>302</v>
      </c>
      <c r="F189" s="130">
        <v>146</v>
      </c>
      <c r="G189" s="112">
        <v>96</v>
      </c>
      <c r="H189" s="124">
        <v>49</v>
      </c>
      <c r="I189" s="310">
        <v>1245</v>
      </c>
      <c r="J189" s="112">
        <v>977</v>
      </c>
      <c r="K189" s="247">
        <v>253</v>
      </c>
      <c r="L189" s="342">
        <v>77</v>
      </c>
      <c r="M189" s="343">
        <v>22</v>
      </c>
      <c r="N189" s="394">
        <v>66</v>
      </c>
      <c r="O189" s="376">
        <v>34</v>
      </c>
      <c r="P189" s="342">
        <v>78</v>
      </c>
      <c r="Q189" s="344">
        <v>20</v>
      </c>
    </row>
    <row r="190" spans="1:17" x14ac:dyDescent="0.2">
      <c r="A190" s="140" t="s">
        <v>386</v>
      </c>
      <c r="B190" s="141" t="s">
        <v>387</v>
      </c>
      <c r="C190" s="112">
        <v>1404</v>
      </c>
      <c r="D190" s="112">
        <v>1170</v>
      </c>
      <c r="E190" s="247">
        <v>217</v>
      </c>
      <c r="F190" s="130">
        <v>102</v>
      </c>
      <c r="G190" s="112">
        <v>60</v>
      </c>
      <c r="H190" s="124">
        <v>39</v>
      </c>
      <c r="I190" s="310">
        <v>1302</v>
      </c>
      <c r="J190" s="112">
        <v>1110</v>
      </c>
      <c r="K190" s="247">
        <v>178</v>
      </c>
      <c r="L190" s="342">
        <v>83</v>
      </c>
      <c r="M190" s="343">
        <v>15</v>
      </c>
      <c r="N190" s="394">
        <v>59</v>
      </c>
      <c r="O190" s="376">
        <v>38</v>
      </c>
      <c r="P190" s="342">
        <v>85</v>
      </c>
      <c r="Q190" s="344">
        <v>14</v>
      </c>
    </row>
    <row r="191" spans="1:17" x14ac:dyDescent="0.2">
      <c r="A191" s="140" t="s">
        <v>388</v>
      </c>
      <c r="B191" s="141" t="s">
        <v>389</v>
      </c>
      <c r="C191" s="112">
        <v>1166</v>
      </c>
      <c r="D191" s="112">
        <v>874</v>
      </c>
      <c r="E191" s="247">
        <v>271</v>
      </c>
      <c r="F191" s="130">
        <v>230</v>
      </c>
      <c r="G191" s="112">
        <v>155</v>
      </c>
      <c r="H191" s="124">
        <v>69</v>
      </c>
      <c r="I191" s="310">
        <v>936</v>
      </c>
      <c r="J191" s="112">
        <v>719</v>
      </c>
      <c r="K191" s="247">
        <v>202</v>
      </c>
      <c r="L191" s="342">
        <v>75</v>
      </c>
      <c r="M191" s="343">
        <v>23</v>
      </c>
      <c r="N191" s="394">
        <v>67</v>
      </c>
      <c r="O191" s="376">
        <v>30</v>
      </c>
      <c r="P191" s="342">
        <v>77</v>
      </c>
      <c r="Q191" s="344">
        <v>22</v>
      </c>
    </row>
    <row r="192" spans="1:17" x14ac:dyDescent="0.2">
      <c r="A192" s="140" t="s">
        <v>390</v>
      </c>
      <c r="B192" s="141" t="s">
        <v>391</v>
      </c>
      <c r="C192" s="112">
        <v>1587</v>
      </c>
      <c r="D192" s="112">
        <v>1212</v>
      </c>
      <c r="E192" s="247">
        <v>339</v>
      </c>
      <c r="F192" s="130">
        <v>202</v>
      </c>
      <c r="G192" s="112">
        <v>117</v>
      </c>
      <c r="H192" s="124">
        <v>77</v>
      </c>
      <c r="I192" s="310">
        <v>1385</v>
      </c>
      <c r="J192" s="112">
        <v>1095</v>
      </c>
      <c r="K192" s="247">
        <v>262</v>
      </c>
      <c r="L192" s="342">
        <v>76</v>
      </c>
      <c r="M192" s="343">
        <v>21</v>
      </c>
      <c r="N192" s="394">
        <v>58</v>
      </c>
      <c r="O192" s="376">
        <v>38</v>
      </c>
      <c r="P192" s="342">
        <v>79</v>
      </c>
      <c r="Q192" s="344">
        <v>19</v>
      </c>
    </row>
    <row r="193" spans="1:17" x14ac:dyDescent="0.2">
      <c r="A193" s="140" t="s">
        <v>392</v>
      </c>
      <c r="B193" s="141" t="s">
        <v>393</v>
      </c>
      <c r="C193" s="112">
        <v>875</v>
      </c>
      <c r="D193" s="112">
        <v>657</v>
      </c>
      <c r="E193" s="247">
        <v>199</v>
      </c>
      <c r="F193" s="130">
        <v>105</v>
      </c>
      <c r="G193" s="112">
        <v>57</v>
      </c>
      <c r="H193" s="124">
        <v>40</v>
      </c>
      <c r="I193" s="310">
        <v>770</v>
      </c>
      <c r="J193" s="112">
        <v>600</v>
      </c>
      <c r="K193" s="247">
        <v>159</v>
      </c>
      <c r="L193" s="342">
        <v>75</v>
      </c>
      <c r="M193" s="343">
        <v>23</v>
      </c>
      <c r="N193" s="394">
        <v>54</v>
      </c>
      <c r="O193" s="376">
        <v>38</v>
      </c>
      <c r="P193" s="342">
        <v>78</v>
      </c>
      <c r="Q193" s="344">
        <v>21</v>
      </c>
    </row>
    <row r="194" spans="1:17" x14ac:dyDescent="0.2">
      <c r="A194" s="140" t="s">
        <v>396</v>
      </c>
      <c r="B194" s="141" t="s">
        <v>397</v>
      </c>
      <c r="C194" s="112">
        <v>1425</v>
      </c>
      <c r="D194" s="112">
        <v>1144</v>
      </c>
      <c r="E194" s="247">
        <v>262</v>
      </c>
      <c r="F194" s="130">
        <v>98</v>
      </c>
      <c r="G194" s="112">
        <v>62</v>
      </c>
      <c r="H194" s="124">
        <v>33</v>
      </c>
      <c r="I194" s="310">
        <v>1327</v>
      </c>
      <c r="J194" s="112">
        <v>1082</v>
      </c>
      <c r="K194" s="247">
        <v>229</v>
      </c>
      <c r="L194" s="342">
        <v>80</v>
      </c>
      <c r="M194" s="343">
        <v>18</v>
      </c>
      <c r="N194" s="394">
        <v>63</v>
      </c>
      <c r="O194" s="376">
        <v>34</v>
      </c>
      <c r="P194" s="342">
        <v>82</v>
      </c>
      <c r="Q194" s="344">
        <v>17</v>
      </c>
    </row>
    <row r="195" spans="1:17" x14ac:dyDescent="0.2">
      <c r="A195" s="140" t="s">
        <v>398</v>
      </c>
      <c r="B195" s="141" t="s">
        <v>399</v>
      </c>
      <c r="C195" s="112">
        <v>977</v>
      </c>
      <c r="D195" s="112">
        <v>798</v>
      </c>
      <c r="E195" s="247">
        <v>153</v>
      </c>
      <c r="F195" s="130">
        <v>104</v>
      </c>
      <c r="G195" s="112">
        <v>71</v>
      </c>
      <c r="H195" s="124">
        <v>27</v>
      </c>
      <c r="I195" s="310">
        <v>873</v>
      </c>
      <c r="J195" s="112">
        <v>727</v>
      </c>
      <c r="K195" s="247">
        <v>126</v>
      </c>
      <c r="L195" s="342">
        <v>82</v>
      </c>
      <c r="M195" s="343">
        <v>16</v>
      </c>
      <c r="N195" s="394">
        <v>68</v>
      </c>
      <c r="O195" s="376">
        <v>26</v>
      </c>
      <c r="P195" s="342">
        <v>83</v>
      </c>
      <c r="Q195" s="344">
        <v>14</v>
      </c>
    </row>
    <row r="196" spans="1:17" x14ac:dyDescent="0.2">
      <c r="A196" s="140" t="s">
        <v>402</v>
      </c>
      <c r="B196" s="141" t="s">
        <v>403</v>
      </c>
      <c r="C196" s="112">
        <v>945</v>
      </c>
      <c r="D196" s="112">
        <v>786</v>
      </c>
      <c r="E196" s="247">
        <v>154</v>
      </c>
      <c r="F196" s="130">
        <v>79</v>
      </c>
      <c r="G196" s="112">
        <v>54</v>
      </c>
      <c r="H196" s="124">
        <v>24</v>
      </c>
      <c r="I196" s="310">
        <v>866</v>
      </c>
      <c r="J196" s="112">
        <v>732</v>
      </c>
      <c r="K196" s="247">
        <v>130</v>
      </c>
      <c r="L196" s="342">
        <v>83</v>
      </c>
      <c r="M196" s="343">
        <v>16</v>
      </c>
      <c r="N196" s="394">
        <v>68</v>
      </c>
      <c r="O196" s="376">
        <v>30</v>
      </c>
      <c r="P196" s="342">
        <v>85</v>
      </c>
      <c r="Q196" s="344">
        <v>15</v>
      </c>
    </row>
    <row r="197" spans="1:17" x14ac:dyDescent="0.2">
      <c r="A197" s="140" t="s">
        <v>404</v>
      </c>
      <c r="B197" s="141" t="s">
        <v>405</v>
      </c>
      <c r="C197" s="112">
        <v>975</v>
      </c>
      <c r="D197" s="112">
        <v>803</v>
      </c>
      <c r="E197" s="247">
        <v>160</v>
      </c>
      <c r="F197" s="130">
        <v>96</v>
      </c>
      <c r="G197" s="112">
        <v>66</v>
      </c>
      <c r="H197" s="124">
        <v>28</v>
      </c>
      <c r="I197" s="310">
        <v>879</v>
      </c>
      <c r="J197" s="112">
        <v>737</v>
      </c>
      <c r="K197" s="247">
        <v>132</v>
      </c>
      <c r="L197" s="342">
        <v>82</v>
      </c>
      <c r="M197" s="343">
        <v>16</v>
      </c>
      <c r="N197" s="394">
        <v>69</v>
      </c>
      <c r="O197" s="376">
        <v>29</v>
      </c>
      <c r="P197" s="342">
        <v>84</v>
      </c>
      <c r="Q197" s="344">
        <v>15</v>
      </c>
    </row>
    <row r="198" spans="1:17" x14ac:dyDescent="0.2">
      <c r="A198" s="140" t="s">
        <v>406</v>
      </c>
      <c r="B198" s="141" t="s">
        <v>407</v>
      </c>
      <c r="C198" s="112">
        <v>1346</v>
      </c>
      <c r="D198" s="112">
        <v>1037</v>
      </c>
      <c r="E198" s="247">
        <v>281</v>
      </c>
      <c r="F198" s="130">
        <v>193</v>
      </c>
      <c r="G198" s="112">
        <v>121</v>
      </c>
      <c r="H198" s="124">
        <v>68</v>
      </c>
      <c r="I198" s="310">
        <v>1153</v>
      </c>
      <c r="J198" s="112">
        <v>916</v>
      </c>
      <c r="K198" s="247">
        <v>213</v>
      </c>
      <c r="L198" s="342">
        <v>77</v>
      </c>
      <c r="M198" s="343">
        <v>21</v>
      </c>
      <c r="N198" s="394">
        <v>63</v>
      </c>
      <c r="O198" s="376">
        <v>35</v>
      </c>
      <c r="P198" s="342">
        <v>79</v>
      </c>
      <c r="Q198" s="344">
        <v>18</v>
      </c>
    </row>
    <row r="199" spans="1:17" x14ac:dyDescent="0.2">
      <c r="A199" s="140" t="s">
        <v>408</v>
      </c>
      <c r="B199" s="141" t="s">
        <v>409</v>
      </c>
      <c r="C199" s="112">
        <v>3008</v>
      </c>
      <c r="D199" s="112">
        <v>2392</v>
      </c>
      <c r="E199" s="247">
        <v>563</v>
      </c>
      <c r="F199" s="130">
        <v>439</v>
      </c>
      <c r="G199" s="112">
        <v>308</v>
      </c>
      <c r="H199" s="124">
        <v>126</v>
      </c>
      <c r="I199" s="310">
        <v>2569</v>
      </c>
      <c r="J199" s="112">
        <v>2084</v>
      </c>
      <c r="K199" s="247">
        <v>437</v>
      </c>
      <c r="L199" s="342">
        <v>80</v>
      </c>
      <c r="M199" s="343">
        <v>19</v>
      </c>
      <c r="N199" s="394">
        <v>70</v>
      </c>
      <c r="O199" s="376">
        <v>29</v>
      </c>
      <c r="P199" s="342">
        <v>81</v>
      </c>
      <c r="Q199" s="344">
        <v>17</v>
      </c>
    </row>
    <row r="200" spans="1:17" x14ac:dyDescent="0.2">
      <c r="A200" s="140" t="s">
        <v>410</v>
      </c>
      <c r="B200" s="141" t="s">
        <v>411</v>
      </c>
      <c r="C200" s="112">
        <v>1185</v>
      </c>
      <c r="D200" s="112">
        <v>1031</v>
      </c>
      <c r="E200" s="247">
        <v>150</v>
      </c>
      <c r="F200" s="130">
        <v>52</v>
      </c>
      <c r="G200" s="112">
        <v>38</v>
      </c>
      <c r="H200" s="124">
        <v>13</v>
      </c>
      <c r="I200" s="310">
        <v>1133</v>
      </c>
      <c r="J200" s="112">
        <v>993</v>
      </c>
      <c r="K200" s="247">
        <v>137</v>
      </c>
      <c r="L200" s="342">
        <v>87</v>
      </c>
      <c r="M200" s="343">
        <v>13</v>
      </c>
      <c r="N200" s="394">
        <v>73</v>
      </c>
      <c r="O200" s="376">
        <v>25</v>
      </c>
      <c r="P200" s="342">
        <v>88</v>
      </c>
      <c r="Q200" s="344">
        <v>12</v>
      </c>
    </row>
    <row r="201" spans="1:17" x14ac:dyDescent="0.2">
      <c r="A201" s="140" t="s">
        <v>412</v>
      </c>
      <c r="B201" s="141" t="s">
        <v>413</v>
      </c>
      <c r="C201" s="112">
        <v>1051</v>
      </c>
      <c r="D201" s="112">
        <v>830</v>
      </c>
      <c r="E201" s="247">
        <v>192</v>
      </c>
      <c r="F201" s="130">
        <v>175</v>
      </c>
      <c r="G201" s="112">
        <v>120</v>
      </c>
      <c r="H201" s="124">
        <v>45</v>
      </c>
      <c r="I201" s="310">
        <v>876</v>
      </c>
      <c r="J201" s="112">
        <v>710</v>
      </c>
      <c r="K201" s="247">
        <v>147</v>
      </c>
      <c r="L201" s="342">
        <v>79</v>
      </c>
      <c r="M201" s="343">
        <v>18</v>
      </c>
      <c r="N201" s="394">
        <v>69</v>
      </c>
      <c r="O201" s="376">
        <v>26</v>
      </c>
      <c r="P201" s="342">
        <v>81</v>
      </c>
      <c r="Q201" s="344">
        <v>17</v>
      </c>
    </row>
    <row r="202" spans="1:17" x14ac:dyDescent="0.2">
      <c r="A202" s="140" t="s">
        <v>414</v>
      </c>
      <c r="B202" s="141" t="s">
        <v>415</v>
      </c>
      <c r="C202" s="112">
        <v>563</v>
      </c>
      <c r="D202" s="112">
        <v>467</v>
      </c>
      <c r="E202" s="247">
        <v>89</v>
      </c>
      <c r="F202" s="130">
        <v>30</v>
      </c>
      <c r="G202" s="112">
        <v>24</v>
      </c>
      <c r="H202" s="124" t="s">
        <v>1185</v>
      </c>
      <c r="I202" s="310">
        <v>533</v>
      </c>
      <c r="J202" s="112">
        <v>443</v>
      </c>
      <c r="K202" s="247">
        <v>84</v>
      </c>
      <c r="L202" s="342">
        <v>83</v>
      </c>
      <c r="M202" s="343">
        <v>16</v>
      </c>
      <c r="N202" s="394">
        <v>80</v>
      </c>
      <c r="O202" s="376">
        <v>17</v>
      </c>
      <c r="P202" s="342" t="s">
        <v>1185</v>
      </c>
      <c r="Q202" s="344">
        <v>16</v>
      </c>
    </row>
    <row r="203" spans="1:17" x14ac:dyDescent="0.2">
      <c r="A203" s="140" t="s">
        <v>418</v>
      </c>
      <c r="B203" s="141" t="s">
        <v>419</v>
      </c>
      <c r="C203" s="112">
        <v>896</v>
      </c>
      <c r="D203" s="112">
        <v>717</v>
      </c>
      <c r="E203" s="247">
        <v>163</v>
      </c>
      <c r="F203" s="130">
        <v>57</v>
      </c>
      <c r="G203" s="112">
        <v>37</v>
      </c>
      <c r="H203" s="124">
        <v>19</v>
      </c>
      <c r="I203" s="310">
        <v>839</v>
      </c>
      <c r="J203" s="112">
        <v>680</v>
      </c>
      <c r="K203" s="247">
        <v>144</v>
      </c>
      <c r="L203" s="342">
        <v>80</v>
      </c>
      <c r="M203" s="343">
        <v>18</v>
      </c>
      <c r="N203" s="394">
        <v>65</v>
      </c>
      <c r="O203" s="376">
        <v>33</v>
      </c>
      <c r="P203" s="342">
        <v>81</v>
      </c>
      <c r="Q203" s="344">
        <v>17</v>
      </c>
    </row>
    <row r="204" spans="1:17" x14ac:dyDescent="0.2">
      <c r="A204" s="140" t="s">
        <v>420</v>
      </c>
      <c r="B204" s="141" t="s">
        <v>421</v>
      </c>
      <c r="C204" s="112">
        <v>1664</v>
      </c>
      <c r="D204" s="112">
        <v>1321</v>
      </c>
      <c r="E204" s="247">
        <v>321</v>
      </c>
      <c r="F204" s="130">
        <v>79</v>
      </c>
      <c r="G204" s="112">
        <v>41</v>
      </c>
      <c r="H204" s="124">
        <v>31</v>
      </c>
      <c r="I204" s="310">
        <v>1585</v>
      </c>
      <c r="J204" s="112">
        <v>1280</v>
      </c>
      <c r="K204" s="247">
        <v>290</v>
      </c>
      <c r="L204" s="342">
        <v>79</v>
      </c>
      <c r="M204" s="343">
        <v>19</v>
      </c>
      <c r="N204" s="394">
        <v>52</v>
      </c>
      <c r="O204" s="376">
        <v>39</v>
      </c>
      <c r="P204" s="342">
        <v>81</v>
      </c>
      <c r="Q204" s="344">
        <v>18</v>
      </c>
    </row>
    <row r="205" spans="1:17" x14ac:dyDescent="0.2">
      <c r="A205" s="140" t="s">
        <v>422</v>
      </c>
      <c r="B205" s="141" t="s">
        <v>423</v>
      </c>
      <c r="C205" s="112">
        <v>534</v>
      </c>
      <c r="D205" s="112">
        <v>411</v>
      </c>
      <c r="E205" s="247">
        <v>120</v>
      </c>
      <c r="F205" s="130">
        <v>39</v>
      </c>
      <c r="G205" s="112">
        <v>27</v>
      </c>
      <c r="H205" s="124">
        <v>12</v>
      </c>
      <c r="I205" s="310">
        <v>495</v>
      </c>
      <c r="J205" s="112">
        <v>384</v>
      </c>
      <c r="K205" s="247">
        <v>108</v>
      </c>
      <c r="L205" s="342">
        <v>77</v>
      </c>
      <c r="M205" s="343">
        <v>22</v>
      </c>
      <c r="N205" s="394">
        <v>69</v>
      </c>
      <c r="O205" s="376">
        <v>31</v>
      </c>
      <c r="P205" s="342">
        <v>78</v>
      </c>
      <c r="Q205" s="344">
        <v>22</v>
      </c>
    </row>
    <row r="206" spans="1:17" x14ac:dyDescent="0.2">
      <c r="A206" s="140" t="s">
        <v>424</v>
      </c>
      <c r="B206" s="141" t="s">
        <v>425</v>
      </c>
      <c r="C206" s="112">
        <v>476</v>
      </c>
      <c r="D206" s="112">
        <v>359</v>
      </c>
      <c r="E206" s="247">
        <v>107</v>
      </c>
      <c r="F206" s="130">
        <v>37</v>
      </c>
      <c r="G206" s="112">
        <v>25</v>
      </c>
      <c r="H206" s="124" t="s">
        <v>1185</v>
      </c>
      <c r="I206" s="310">
        <v>439</v>
      </c>
      <c r="J206" s="112">
        <v>334</v>
      </c>
      <c r="K206" s="247">
        <v>97</v>
      </c>
      <c r="L206" s="342">
        <v>75</v>
      </c>
      <c r="M206" s="343">
        <v>22</v>
      </c>
      <c r="N206" s="394">
        <v>68</v>
      </c>
      <c r="O206" s="376">
        <v>27</v>
      </c>
      <c r="P206" s="342" t="s">
        <v>1185</v>
      </c>
      <c r="Q206" s="344">
        <v>22</v>
      </c>
    </row>
    <row r="207" spans="1:17" x14ac:dyDescent="0.2">
      <c r="A207" s="140" t="s">
        <v>428</v>
      </c>
      <c r="B207" s="141" t="s">
        <v>429</v>
      </c>
      <c r="C207" s="112">
        <v>1008</v>
      </c>
      <c r="D207" s="112">
        <v>801</v>
      </c>
      <c r="E207" s="247">
        <v>193</v>
      </c>
      <c r="F207" s="130">
        <v>61</v>
      </c>
      <c r="G207" s="112">
        <v>38</v>
      </c>
      <c r="H207" s="124">
        <v>20</v>
      </c>
      <c r="I207" s="310">
        <v>947</v>
      </c>
      <c r="J207" s="112">
        <v>763</v>
      </c>
      <c r="K207" s="247">
        <v>173</v>
      </c>
      <c r="L207" s="342">
        <v>79</v>
      </c>
      <c r="M207" s="343">
        <v>19</v>
      </c>
      <c r="N207" s="394">
        <v>62</v>
      </c>
      <c r="O207" s="376">
        <v>33</v>
      </c>
      <c r="P207" s="342">
        <v>81</v>
      </c>
      <c r="Q207" s="344">
        <v>18</v>
      </c>
    </row>
    <row r="208" spans="1:17" x14ac:dyDescent="0.2">
      <c r="A208" s="140" t="s">
        <v>430</v>
      </c>
      <c r="B208" s="141" t="s">
        <v>431</v>
      </c>
      <c r="C208" s="112">
        <v>1484</v>
      </c>
      <c r="D208" s="112">
        <v>1136</v>
      </c>
      <c r="E208" s="247">
        <v>317</v>
      </c>
      <c r="F208" s="130">
        <v>278</v>
      </c>
      <c r="G208" s="112">
        <v>165</v>
      </c>
      <c r="H208" s="124">
        <v>100</v>
      </c>
      <c r="I208" s="310">
        <v>1206</v>
      </c>
      <c r="J208" s="112">
        <v>971</v>
      </c>
      <c r="K208" s="247">
        <v>217</v>
      </c>
      <c r="L208" s="342">
        <v>77</v>
      </c>
      <c r="M208" s="343">
        <v>21</v>
      </c>
      <c r="N208" s="394">
        <v>59</v>
      </c>
      <c r="O208" s="376">
        <v>36</v>
      </c>
      <c r="P208" s="342">
        <v>81</v>
      </c>
      <c r="Q208" s="344">
        <v>18</v>
      </c>
    </row>
    <row r="209" spans="1:17" x14ac:dyDescent="0.2">
      <c r="A209" s="140" t="s">
        <v>434</v>
      </c>
      <c r="B209" s="141" t="s">
        <v>435</v>
      </c>
      <c r="C209" s="112">
        <v>1304</v>
      </c>
      <c r="D209" s="112">
        <v>981</v>
      </c>
      <c r="E209" s="247">
        <v>299</v>
      </c>
      <c r="F209" s="130">
        <v>176</v>
      </c>
      <c r="G209" s="112">
        <v>103</v>
      </c>
      <c r="H209" s="124">
        <v>70</v>
      </c>
      <c r="I209" s="310">
        <v>1128</v>
      </c>
      <c r="J209" s="112">
        <v>878</v>
      </c>
      <c r="K209" s="247">
        <v>229</v>
      </c>
      <c r="L209" s="342">
        <v>75</v>
      </c>
      <c r="M209" s="343">
        <v>23</v>
      </c>
      <c r="N209" s="394">
        <v>59</v>
      </c>
      <c r="O209" s="376">
        <v>40</v>
      </c>
      <c r="P209" s="342">
        <v>78</v>
      </c>
      <c r="Q209" s="344">
        <v>20</v>
      </c>
    </row>
    <row r="210" spans="1:17" x14ac:dyDescent="0.2">
      <c r="A210" s="140" t="s">
        <v>436</v>
      </c>
      <c r="B210" s="141" t="s">
        <v>437</v>
      </c>
      <c r="C210" s="112">
        <v>1290</v>
      </c>
      <c r="D210" s="112">
        <v>1004</v>
      </c>
      <c r="E210" s="247">
        <v>273</v>
      </c>
      <c r="F210" s="130">
        <v>135</v>
      </c>
      <c r="G210" s="112">
        <v>70</v>
      </c>
      <c r="H210" s="124">
        <v>61</v>
      </c>
      <c r="I210" s="310">
        <v>1155</v>
      </c>
      <c r="J210" s="112">
        <v>934</v>
      </c>
      <c r="K210" s="247">
        <v>212</v>
      </c>
      <c r="L210" s="342">
        <v>78</v>
      </c>
      <c r="M210" s="343">
        <v>21</v>
      </c>
      <c r="N210" s="394">
        <v>52</v>
      </c>
      <c r="O210" s="376">
        <v>45</v>
      </c>
      <c r="P210" s="342">
        <v>81</v>
      </c>
      <c r="Q210" s="344">
        <v>18</v>
      </c>
    </row>
    <row r="211" spans="1:17" x14ac:dyDescent="0.2">
      <c r="A211" s="140" t="s">
        <v>438</v>
      </c>
      <c r="B211" s="141" t="s">
        <v>439</v>
      </c>
      <c r="C211" s="112">
        <v>1360</v>
      </c>
      <c r="D211" s="112">
        <v>1089</v>
      </c>
      <c r="E211" s="247">
        <v>248</v>
      </c>
      <c r="F211" s="130">
        <v>127</v>
      </c>
      <c r="G211" s="112">
        <v>76</v>
      </c>
      <c r="H211" s="124">
        <v>46</v>
      </c>
      <c r="I211" s="310">
        <v>1233</v>
      </c>
      <c r="J211" s="112">
        <v>1013</v>
      </c>
      <c r="K211" s="247">
        <v>202</v>
      </c>
      <c r="L211" s="342">
        <v>80</v>
      </c>
      <c r="M211" s="343">
        <v>18</v>
      </c>
      <c r="N211" s="394">
        <v>60</v>
      </c>
      <c r="O211" s="376">
        <v>36</v>
      </c>
      <c r="P211" s="342">
        <v>82</v>
      </c>
      <c r="Q211" s="344">
        <v>16</v>
      </c>
    </row>
    <row r="212" spans="1:17" x14ac:dyDescent="0.2">
      <c r="A212" s="140" t="s">
        <v>440</v>
      </c>
      <c r="B212" s="141" t="s">
        <v>441</v>
      </c>
      <c r="C212" s="112">
        <v>1360</v>
      </c>
      <c r="D212" s="112">
        <v>1018</v>
      </c>
      <c r="E212" s="247">
        <v>313</v>
      </c>
      <c r="F212" s="130">
        <v>201</v>
      </c>
      <c r="G212" s="112">
        <v>128</v>
      </c>
      <c r="H212" s="124">
        <v>62</v>
      </c>
      <c r="I212" s="310">
        <v>1159</v>
      </c>
      <c r="J212" s="112">
        <v>890</v>
      </c>
      <c r="K212" s="247">
        <v>251</v>
      </c>
      <c r="L212" s="342">
        <v>75</v>
      </c>
      <c r="M212" s="343">
        <v>23</v>
      </c>
      <c r="N212" s="394">
        <v>64</v>
      </c>
      <c r="O212" s="376">
        <v>31</v>
      </c>
      <c r="P212" s="342">
        <v>77</v>
      </c>
      <c r="Q212" s="344">
        <v>22</v>
      </c>
    </row>
    <row r="213" spans="1:17" x14ac:dyDescent="0.2">
      <c r="A213" s="140" t="s">
        <v>442</v>
      </c>
      <c r="B213" s="141" t="s">
        <v>443</v>
      </c>
      <c r="C213" s="112">
        <v>1308</v>
      </c>
      <c r="D213" s="112">
        <v>971</v>
      </c>
      <c r="E213" s="247">
        <v>326</v>
      </c>
      <c r="F213" s="130">
        <v>143</v>
      </c>
      <c r="G213" s="112">
        <v>78</v>
      </c>
      <c r="H213" s="124">
        <v>65</v>
      </c>
      <c r="I213" s="310">
        <v>1165</v>
      </c>
      <c r="J213" s="112">
        <v>893</v>
      </c>
      <c r="K213" s="247">
        <v>261</v>
      </c>
      <c r="L213" s="342">
        <v>74</v>
      </c>
      <c r="M213" s="343">
        <v>25</v>
      </c>
      <c r="N213" s="394">
        <v>55</v>
      </c>
      <c r="O213" s="376">
        <v>45</v>
      </c>
      <c r="P213" s="342">
        <v>77</v>
      </c>
      <c r="Q213" s="344">
        <v>22</v>
      </c>
    </row>
    <row r="214" spans="1:17" x14ac:dyDescent="0.2">
      <c r="A214" s="140" t="s">
        <v>444</v>
      </c>
      <c r="B214" s="141" t="s">
        <v>445</v>
      </c>
      <c r="C214" s="112">
        <v>1396</v>
      </c>
      <c r="D214" s="112">
        <v>1139</v>
      </c>
      <c r="E214" s="247">
        <v>248</v>
      </c>
      <c r="F214" s="130">
        <v>55</v>
      </c>
      <c r="G214" s="112">
        <v>39</v>
      </c>
      <c r="H214" s="124">
        <v>14</v>
      </c>
      <c r="I214" s="310">
        <v>1341</v>
      </c>
      <c r="J214" s="112">
        <v>1100</v>
      </c>
      <c r="K214" s="247">
        <v>234</v>
      </c>
      <c r="L214" s="342">
        <v>82</v>
      </c>
      <c r="M214" s="343">
        <v>18</v>
      </c>
      <c r="N214" s="394">
        <v>71</v>
      </c>
      <c r="O214" s="376">
        <v>25</v>
      </c>
      <c r="P214" s="342">
        <v>82</v>
      </c>
      <c r="Q214" s="344">
        <v>17</v>
      </c>
    </row>
    <row r="215" spans="1:17" x14ac:dyDescent="0.2">
      <c r="A215" s="140" t="s">
        <v>446</v>
      </c>
      <c r="B215" s="141" t="s">
        <v>447</v>
      </c>
      <c r="C215" s="112">
        <v>1781</v>
      </c>
      <c r="D215" s="112">
        <v>1449</v>
      </c>
      <c r="E215" s="247">
        <v>305</v>
      </c>
      <c r="F215" s="130">
        <v>160</v>
      </c>
      <c r="G215" s="112">
        <v>98</v>
      </c>
      <c r="H215" s="124">
        <v>60</v>
      </c>
      <c r="I215" s="310">
        <v>1621</v>
      </c>
      <c r="J215" s="112">
        <v>1351</v>
      </c>
      <c r="K215" s="247">
        <v>245</v>
      </c>
      <c r="L215" s="342">
        <v>81</v>
      </c>
      <c r="M215" s="343">
        <v>17</v>
      </c>
      <c r="N215" s="394">
        <v>61</v>
      </c>
      <c r="O215" s="376">
        <v>38</v>
      </c>
      <c r="P215" s="342">
        <v>83</v>
      </c>
      <c r="Q215" s="344">
        <v>15</v>
      </c>
    </row>
    <row r="216" spans="1:17" x14ac:dyDescent="0.2">
      <c r="A216" s="140" t="s">
        <v>450</v>
      </c>
      <c r="B216" s="141" t="s">
        <v>451</v>
      </c>
      <c r="C216" s="112">
        <v>1516</v>
      </c>
      <c r="D216" s="112">
        <v>1205</v>
      </c>
      <c r="E216" s="247">
        <v>286</v>
      </c>
      <c r="F216" s="130">
        <v>214</v>
      </c>
      <c r="G216" s="112">
        <v>149</v>
      </c>
      <c r="H216" s="124">
        <v>57</v>
      </c>
      <c r="I216" s="310">
        <v>1302</v>
      </c>
      <c r="J216" s="112">
        <v>1056</v>
      </c>
      <c r="K216" s="247">
        <v>229</v>
      </c>
      <c r="L216" s="342">
        <v>79</v>
      </c>
      <c r="M216" s="343">
        <v>19</v>
      </c>
      <c r="N216" s="394">
        <v>70</v>
      </c>
      <c r="O216" s="376">
        <v>27</v>
      </c>
      <c r="P216" s="342">
        <v>81</v>
      </c>
      <c r="Q216" s="344">
        <v>18</v>
      </c>
    </row>
    <row r="217" spans="1:17" x14ac:dyDescent="0.2">
      <c r="A217" s="140" t="s">
        <v>452</v>
      </c>
      <c r="B217" s="141" t="s">
        <v>453</v>
      </c>
      <c r="C217" s="112">
        <v>1623</v>
      </c>
      <c r="D217" s="112">
        <v>1297</v>
      </c>
      <c r="E217" s="247">
        <v>305</v>
      </c>
      <c r="F217" s="130">
        <v>100</v>
      </c>
      <c r="G217" s="112">
        <v>63</v>
      </c>
      <c r="H217" s="124">
        <v>35</v>
      </c>
      <c r="I217" s="310">
        <v>1523</v>
      </c>
      <c r="J217" s="112">
        <v>1234</v>
      </c>
      <c r="K217" s="247">
        <v>270</v>
      </c>
      <c r="L217" s="342">
        <v>80</v>
      </c>
      <c r="M217" s="343">
        <v>19</v>
      </c>
      <c r="N217" s="394">
        <v>63</v>
      </c>
      <c r="O217" s="376">
        <v>35</v>
      </c>
      <c r="P217" s="342">
        <v>81</v>
      </c>
      <c r="Q217" s="344">
        <v>18</v>
      </c>
    </row>
    <row r="218" spans="1:17" x14ac:dyDescent="0.2">
      <c r="A218" s="140" t="s">
        <v>454</v>
      </c>
      <c r="B218" s="141" t="s">
        <v>455</v>
      </c>
      <c r="C218" s="112">
        <v>1376</v>
      </c>
      <c r="D218" s="112">
        <v>1069</v>
      </c>
      <c r="E218" s="247">
        <v>286</v>
      </c>
      <c r="F218" s="130">
        <v>91</v>
      </c>
      <c r="G218" s="112">
        <v>44</v>
      </c>
      <c r="H218" s="124">
        <v>45</v>
      </c>
      <c r="I218" s="310">
        <v>1285</v>
      </c>
      <c r="J218" s="112">
        <v>1025</v>
      </c>
      <c r="K218" s="247">
        <v>241</v>
      </c>
      <c r="L218" s="342">
        <v>78</v>
      </c>
      <c r="M218" s="343">
        <v>21</v>
      </c>
      <c r="N218" s="394">
        <v>48</v>
      </c>
      <c r="O218" s="376">
        <v>49</v>
      </c>
      <c r="P218" s="342">
        <v>80</v>
      </c>
      <c r="Q218" s="344">
        <v>19</v>
      </c>
    </row>
    <row r="219" spans="1:17" x14ac:dyDescent="0.2">
      <c r="A219" s="140" t="s">
        <v>456</v>
      </c>
      <c r="B219" s="141" t="s">
        <v>457</v>
      </c>
      <c r="C219" s="112">
        <v>1278</v>
      </c>
      <c r="D219" s="112">
        <v>1057</v>
      </c>
      <c r="E219" s="247">
        <v>207</v>
      </c>
      <c r="F219" s="130">
        <v>95</v>
      </c>
      <c r="G219" s="112">
        <v>61</v>
      </c>
      <c r="H219" s="124">
        <v>30</v>
      </c>
      <c r="I219" s="310">
        <v>1183</v>
      </c>
      <c r="J219" s="112">
        <v>996</v>
      </c>
      <c r="K219" s="247">
        <v>177</v>
      </c>
      <c r="L219" s="342">
        <v>83</v>
      </c>
      <c r="M219" s="343">
        <v>16</v>
      </c>
      <c r="N219" s="394">
        <v>64</v>
      </c>
      <c r="O219" s="376">
        <v>32</v>
      </c>
      <c r="P219" s="342">
        <v>84</v>
      </c>
      <c r="Q219" s="344">
        <v>15</v>
      </c>
    </row>
    <row r="220" spans="1:17" x14ac:dyDescent="0.2">
      <c r="A220" s="140" t="s">
        <v>458</v>
      </c>
      <c r="B220" s="141" t="s">
        <v>459</v>
      </c>
      <c r="C220" s="112">
        <v>1242</v>
      </c>
      <c r="D220" s="112">
        <v>951</v>
      </c>
      <c r="E220" s="247">
        <v>241</v>
      </c>
      <c r="F220" s="130">
        <v>121</v>
      </c>
      <c r="G220" s="112">
        <v>66</v>
      </c>
      <c r="H220" s="124">
        <v>49</v>
      </c>
      <c r="I220" s="310">
        <v>1121</v>
      </c>
      <c r="J220" s="112">
        <v>885</v>
      </c>
      <c r="K220" s="247">
        <v>192</v>
      </c>
      <c r="L220" s="342">
        <v>77</v>
      </c>
      <c r="M220" s="343">
        <v>19</v>
      </c>
      <c r="N220" s="394">
        <v>55</v>
      </c>
      <c r="O220" s="376">
        <v>40</v>
      </c>
      <c r="P220" s="342">
        <v>79</v>
      </c>
      <c r="Q220" s="344">
        <v>17</v>
      </c>
    </row>
    <row r="221" spans="1:17" x14ac:dyDescent="0.2">
      <c r="A221" s="140" t="s">
        <v>462</v>
      </c>
      <c r="B221" s="141" t="s">
        <v>463</v>
      </c>
      <c r="C221" s="112">
        <v>1413</v>
      </c>
      <c r="D221" s="112">
        <v>1117</v>
      </c>
      <c r="E221" s="247">
        <v>279</v>
      </c>
      <c r="F221" s="130">
        <v>178</v>
      </c>
      <c r="G221" s="112">
        <v>116</v>
      </c>
      <c r="H221" s="124">
        <v>59</v>
      </c>
      <c r="I221" s="310">
        <v>1235</v>
      </c>
      <c r="J221" s="112">
        <v>1001</v>
      </c>
      <c r="K221" s="247">
        <v>220</v>
      </c>
      <c r="L221" s="342">
        <v>79</v>
      </c>
      <c r="M221" s="343">
        <v>20</v>
      </c>
      <c r="N221" s="394">
        <v>65</v>
      </c>
      <c r="O221" s="376">
        <v>33</v>
      </c>
      <c r="P221" s="342">
        <v>81</v>
      </c>
      <c r="Q221" s="344">
        <v>18</v>
      </c>
    </row>
    <row r="222" spans="1:17" x14ac:dyDescent="0.2">
      <c r="A222" s="140" t="s">
        <v>464</v>
      </c>
      <c r="B222" s="141" t="s">
        <v>465</v>
      </c>
      <c r="C222" s="112">
        <v>1765</v>
      </c>
      <c r="D222" s="112">
        <v>1398</v>
      </c>
      <c r="E222" s="247">
        <v>343</v>
      </c>
      <c r="F222" s="130">
        <v>165</v>
      </c>
      <c r="G222" s="112">
        <v>110</v>
      </c>
      <c r="H222" s="124">
        <v>51</v>
      </c>
      <c r="I222" s="310">
        <v>1600</v>
      </c>
      <c r="J222" s="112">
        <v>1288</v>
      </c>
      <c r="K222" s="247">
        <v>292</v>
      </c>
      <c r="L222" s="342">
        <v>79</v>
      </c>
      <c r="M222" s="343">
        <v>19</v>
      </c>
      <c r="N222" s="394">
        <v>67</v>
      </c>
      <c r="O222" s="376">
        <v>31</v>
      </c>
      <c r="P222" s="342">
        <v>81</v>
      </c>
      <c r="Q222" s="344">
        <v>18</v>
      </c>
    </row>
    <row r="223" spans="1:17" x14ac:dyDescent="0.2">
      <c r="A223" s="140" t="s">
        <v>466</v>
      </c>
      <c r="B223" s="141" t="s">
        <v>467</v>
      </c>
      <c r="C223" s="112">
        <v>1325</v>
      </c>
      <c r="D223" s="112">
        <v>1043</v>
      </c>
      <c r="E223" s="247">
        <v>256</v>
      </c>
      <c r="F223" s="130">
        <v>130</v>
      </c>
      <c r="G223" s="112">
        <v>74</v>
      </c>
      <c r="H223" s="124">
        <v>49</v>
      </c>
      <c r="I223" s="310">
        <v>1195</v>
      </c>
      <c r="J223" s="112">
        <v>969</v>
      </c>
      <c r="K223" s="247">
        <v>207</v>
      </c>
      <c r="L223" s="342">
        <v>79</v>
      </c>
      <c r="M223" s="343">
        <v>19</v>
      </c>
      <c r="N223" s="394">
        <v>57</v>
      </c>
      <c r="O223" s="376">
        <v>38</v>
      </c>
      <c r="P223" s="342">
        <v>81</v>
      </c>
      <c r="Q223" s="344">
        <v>17</v>
      </c>
    </row>
    <row r="224" spans="1:17" x14ac:dyDescent="0.2">
      <c r="A224" s="140" t="s">
        <v>470</v>
      </c>
      <c r="B224" s="141" t="s">
        <v>471</v>
      </c>
      <c r="C224" s="112">
        <v>1077</v>
      </c>
      <c r="D224" s="112">
        <v>866</v>
      </c>
      <c r="E224" s="247">
        <v>203</v>
      </c>
      <c r="F224" s="130">
        <v>160</v>
      </c>
      <c r="G224" s="112">
        <v>110</v>
      </c>
      <c r="H224" s="124">
        <v>47</v>
      </c>
      <c r="I224" s="310">
        <v>917</v>
      </c>
      <c r="J224" s="112">
        <v>756</v>
      </c>
      <c r="K224" s="247">
        <v>156</v>
      </c>
      <c r="L224" s="342">
        <v>80</v>
      </c>
      <c r="M224" s="343">
        <v>19</v>
      </c>
      <c r="N224" s="394">
        <v>69</v>
      </c>
      <c r="O224" s="376">
        <v>29</v>
      </c>
      <c r="P224" s="342">
        <v>82</v>
      </c>
      <c r="Q224" s="344">
        <v>17</v>
      </c>
    </row>
    <row r="225" spans="1:17" x14ac:dyDescent="0.2">
      <c r="A225" s="140" t="s">
        <v>474</v>
      </c>
      <c r="B225" s="141" t="s">
        <v>475</v>
      </c>
      <c r="C225" s="112">
        <v>1463</v>
      </c>
      <c r="D225" s="112">
        <v>1221</v>
      </c>
      <c r="E225" s="247">
        <v>220</v>
      </c>
      <c r="F225" s="130">
        <v>136</v>
      </c>
      <c r="G225" s="112">
        <v>96</v>
      </c>
      <c r="H225" s="124">
        <v>31</v>
      </c>
      <c r="I225" s="310">
        <v>1327</v>
      </c>
      <c r="J225" s="112">
        <v>1125</v>
      </c>
      <c r="K225" s="247">
        <v>189</v>
      </c>
      <c r="L225" s="342">
        <v>83</v>
      </c>
      <c r="M225" s="343">
        <v>15</v>
      </c>
      <c r="N225" s="394">
        <v>71</v>
      </c>
      <c r="O225" s="376">
        <v>23</v>
      </c>
      <c r="P225" s="342">
        <v>85</v>
      </c>
      <c r="Q225" s="344">
        <v>14</v>
      </c>
    </row>
    <row r="226" spans="1:17" x14ac:dyDescent="0.2">
      <c r="A226" s="140" t="s">
        <v>476</v>
      </c>
      <c r="B226" s="141" t="s">
        <v>477</v>
      </c>
      <c r="C226" s="112">
        <v>1179</v>
      </c>
      <c r="D226" s="112">
        <v>966</v>
      </c>
      <c r="E226" s="247">
        <v>193</v>
      </c>
      <c r="F226" s="130">
        <v>102</v>
      </c>
      <c r="G226" s="112">
        <v>60</v>
      </c>
      <c r="H226" s="124">
        <v>34</v>
      </c>
      <c r="I226" s="310">
        <v>1077</v>
      </c>
      <c r="J226" s="112">
        <v>906</v>
      </c>
      <c r="K226" s="247">
        <v>159</v>
      </c>
      <c r="L226" s="342">
        <v>82</v>
      </c>
      <c r="M226" s="343">
        <v>16</v>
      </c>
      <c r="N226" s="394">
        <v>59</v>
      </c>
      <c r="O226" s="376">
        <v>33</v>
      </c>
      <c r="P226" s="342">
        <v>84</v>
      </c>
      <c r="Q226" s="344">
        <v>15</v>
      </c>
    </row>
    <row r="227" spans="1:17" x14ac:dyDescent="0.2">
      <c r="A227" s="140" t="s">
        <v>478</v>
      </c>
      <c r="B227" s="141" t="s">
        <v>479</v>
      </c>
      <c r="C227" s="112">
        <v>1237</v>
      </c>
      <c r="D227" s="112">
        <v>1037</v>
      </c>
      <c r="E227" s="247">
        <v>185</v>
      </c>
      <c r="F227" s="130">
        <v>142</v>
      </c>
      <c r="G227" s="112">
        <v>99</v>
      </c>
      <c r="H227" s="124">
        <v>39</v>
      </c>
      <c r="I227" s="310">
        <v>1095</v>
      </c>
      <c r="J227" s="112">
        <v>938</v>
      </c>
      <c r="K227" s="247">
        <v>146</v>
      </c>
      <c r="L227" s="342">
        <v>84</v>
      </c>
      <c r="M227" s="343">
        <v>15</v>
      </c>
      <c r="N227" s="394">
        <v>70</v>
      </c>
      <c r="O227" s="376">
        <v>27</v>
      </c>
      <c r="P227" s="342">
        <v>86</v>
      </c>
      <c r="Q227" s="344">
        <v>13</v>
      </c>
    </row>
    <row r="228" spans="1:17" x14ac:dyDescent="0.2">
      <c r="A228" s="140" t="s">
        <v>480</v>
      </c>
      <c r="B228" s="141" t="s">
        <v>481</v>
      </c>
      <c r="C228" s="112">
        <v>1140</v>
      </c>
      <c r="D228" s="112">
        <v>975</v>
      </c>
      <c r="E228" s="247">
        <v>149</v>
      </c>
      <c r="F228" s="130">
        <v>72</v>
      </c>
      <c r="G228" s="112">
        <v>46</v>
      </c>
      <c r="H228" s="124">
        <v>21</v>
      </c>
      <c r="I228" s="310">
        <v>1068</v>
      </c>
      <c r="J228" s="112">
        <v>929</v>
      </c>
      <c r="K228" s="247">
        <v>128</v>
      </c>
      <c r="L228" s="342">
        <v>86</v>
      </c>
      <c r="M228" s="343">
        <v>13</v>
      </c>
      <c r="N228" s="394">
        <v>64</v>
      </c>
      <c r="O228" s="376">
        <v>29</v>
      </c>
      <c r="P228" s="342">
        <v>87</v>
      </c>
      <c r="Q228" s="344">
        <v>12</v>
      </c>
    </row>
    <row r="229" spans="1:17" x14ac:dyDescent="0.2">
      <c r="A229" s="140" t="s">
        <v>482</v>
      </c>
      <c r="B229" s="141" t="s">
        <v>483</v>
      </c>
      <c r="C229" s="112">
        <v>1373</v>
      </c>
      <c r="D229" s="112">
        <v>1176</v>
      </c>
      <c r="E229" s="247">
        <v>173</v>
      </c>
      <c r="F229" s="130">
        <v>120</v>
      </c>
      <c r="G229" s="112">
        <v>88</v>
      </c>
      <c r="H229" s="124">
        <v>26</v>
      </c>
      <c r="I229" s="310">
        <v>1253</v>
      </c>
      <c r="J229" s="112">
        <v>1088</v>
      </c>
      <c r="K229" s="247">
        <v>147</v>
      </c>
      <c r="L229" s="342">
        <v>86</v>
      </c>
      <c r="M229" s="343">
        <v>13</v>
      </c>
      <c r="N229" s="394">
        <v>73</v>
      </c>
      <c r="O229" s="376">
        <v>22</v>
      </c>
      <c r="P229" s="342">
        <v>87</v>
      </c>
      <c r="Q229" s="344">
        <v>12</v>
      </c>
    </row>
    <row r="230" spans="1:17" x14ac:dyDescent="0.2">
      <c r="A230" s="140" t="s">
        <v>484</v>
      </c>
      <c r="B230" s="141" t="s">
        <v>485</v>
      </c>
      <c r="C230" s="112">
        <v>1087</v>
      </c>
      <c r="D230" s="112">
        <v>916</v>
      </c>
      <c r="E230" s="247">
        <v>151</v>
      </c>
      <c r="F230" s="130">
        <v>90</v>
      </c>
      <c r="G230" s="112">
        <v>58</v>
      </c>
      <c r="H230" s="124">
        <v>30</v>
      </c>
      <c r="I230" s="310">
        <v>997</v>
      </c>
      <c r="J230" s="112">
        <v>858</v>
      </c>
      <c r="K230" s="247">
        <v>121</v>
      </c>
      <c r="L230" s="342">
        <v>84</v>
      </c>
      <c r="M230" s="343">
        <v>14</v>
      </c>
      <c r="N230" s="394">
        <v>64</v>
      </c>
      <c r="O230" s="376">
        <v>33</v>
      </c>
      <c r="P230" s="342">
        <v>86</v>
      </c>
      <c r="Q230" s="344">
        <v>12</v>
      </c>
    </row>
    <row r="231" spans="1:17" x14ac:dyDescent="0.2">
      <c r="A231" s="140" t="s">
        <v>486</v>
      </c>
      <c r="B231" s="141" t="s">
        <v>487</v>
      </c>
      <c r="C231" s="112">
        <v>942</v>
      </c>
      <c r="D231" s="112">
        <v>746</v>
      </c>
      <c r="E231" s="247">
        <v>189</v>
      </c>
      <c r="F231" s="130">
        <v>110</v>
      </c>
      <c r="G231" s="112">
        <v>70</v>
      </c>
      <c r="H231" s="124">
        <v>39</v>
      </c>
      <c r="I231" s="310">
        <v>832</v>
      </c>
      <c r="J231" s="112">
        <v>676</v>
      </c>
      <c r="K231" s="247">
        <v>150</v>
      </c>
      <c r="L231" s="342">
        <v>79</v>
      </c>
      <c r="M231" s="343">
        <v>20</v>
      </c>
      <c r="N231" s="394">
        <v>64</v>
      </c>
      <c r="O231" s="376">
        <v>35</v>
      </c>
      <c r="P231" s="342">
        <v>81</v>
      </c>
      <c r="Q231" s="344">
        <v>18</v>
      </c>
    </row>
    <row r="232" spans="1:17" x14ac:dyDescent="0.2">
      <c r="A232" s="140" t="s">
        <v>488</v>
      </c>
      <c r="B232" s="141" t="s">
        <v>489</v>
      </c>
      <c r="C232" s="112">
        <v>881</v>
      </c>
      <c r="D232" s="112">
        <v>727</v>
      </c>
      <c r="E232" s="247">
        <v>142</v>
      </c>
      <c r="F232" s="130">
        <v>91</v>
      </c>
      <c r="G232" s="112">
        <v>57</v>
      </c>
      <c r="H232" s="124">
        <v>32</v>
      </c>
      <c r="I232" s="310">
        <v>790</v>
      </c>
      <c r="J232" s="112">
        <v>670</v>
      </c>
      <c r="K232" s="247">
        <v>110</v>
      </c>
      <c r="L232" s="342">
        <v>83</v>
      </c>
      <c r="M232" s="343">
        <v>16</v>
      </c>
      <c r="N232" s="394">
        <v>63</v>
      </c>
      <c r="O232" s="376">
        <v>35</v>
      </c>
      <c r="P232" s="342">
        <v>85</v>
      </c>
      <c r="Q232" s="344">
        <v>14</v>
      </c>
    </row>
    <row r="233" spans="1:17" x14ac:dyDescent="0.2">
      <c r="A233" s="140" t="s">
        <v>492</v>
      </c>
      <c r="B233" s="141" t="s">
        <v>493</v>
      </c>
      <c r="C233" s="112">
        <v>648</v>
      </c>
      <c r="D233" s="112">
        <v>496</v>
      </c>
      <c r="E233" s="247">
        <v>144</v>
      </c>
      <c r="F233" s="130">
        <v>87</v>
      </c>
      <c r="G233" s="112">
        <v>54</v>
      </c>
      <c r="H233" s="124">
        <v>32</v>
      </c>
      <c r="I233" s="310">
        <v>561</v>
      </c>
      <c r="J233" s="112">
        <v>442</v>
      </c>
      <c r="K233" s="247">
        <v>112</v>
      </c>
      <c r="L233" s="342">
        <v>77</v>
      </c>
      <c r="M233" s="343">
        <v>22</v>
      </c>
      <c r="N233" s="394">
        <v>62</v>
      </c>
      <c r="O233" s="376">
        <v>37</v>
      </c>
      <c r="P233" s="342">
        <v>79</v>
      </c>
      <c r="Q233" s="344">
        <v>20</v>
      </c>
    </row>
    <row r="234" spans="1:17" x14ac:dyDescent="0.2">
      <c r="A234" s="140" t="s">
        <v>496</v>
      </c>
      <c r="B234" s="141" t="s">
        <v>497</v>
      </c>
      <c r="C234" s="112">
        <v>981</v>
      </c>
      <c r="D234" s="112">
        <v>755</v>
      </c>
      <c r="E234" s="247">
        <v>212</v>
      </c>
      <c r="F234" s="130">
        <v>100</v>
      </c>
      <c r="G234" s="112">
        <v>61</v>
      </c>
      <c r="H234" s="124">
        <v>35</v>
      </c>
      <c r="I234" s="310">
        <v>881</v>
      </c>
      <c r="J234" s="112">
        <v>694</v>
      </c>
      <c r="K234" s="247">
        <v>177</v>
      </c>
      <c r="L234" s="342">
        <v>77</v>
      </c>
      <c r="M234" s="343">
        <v>22</v>
      </c>
      <c r="N234" s="394">
        <v>61</v>
      </c>
      <c r="O234" s="376">
        <v>35</v>
      </c>
      <c r="P234" s="342">
        <v>79</v>
      </c>
      <c r="Q234" s="344">
        <v>20</v>
      </c>
    </row>
    <row r="235" spans="1:17" x14ac:dyDescent="0.2">
      <c r="A235" s="140" t="s">
        <v>498</v>
      </c>
      <c r="B235" s="141" t="s">
        <v>499</v>
      </c>
      <c r="C235" s="112">
        <v>1230</v>
      </c>
      <c r="D235" s="112">
        <v>973</v>
      </c>
      <c r="E235" s="247">
        <v>219</v>
      </c>
      <c r="F235" s="130">
        <v>137</v>
      </c>
      <c r="G235" s="112">
        <v>79</v>
      </c>
      <c r="H235" s="124">
        <v>47</v>
      </c>
      <c r="I235" s="310">
        <v>1093</v>
      </c>
      <c r="J235" s="112">
        <v>894</v>
      </c>
      <c r="K235" s="247">
        <v>172</v>
      </c>
      <c r="L235" s="342">
        <v>79</v>
      </c>
      <c r="M235" s="343">
        <v>18</v>
      </c>
      <c r="N235" s="394">
        <v>58</v>
      </c>
      <c r="O235" s="376">
        <v>34</v>
      </c>
      <c r="P235" s="342">
        <v>82</v>
      </c>
      <c r="Q235" s="344">
        <v>16</v>
      </c>
    </row>
    <row r="236" spans="1:17" x14ac:dyDescent="0.2">
      <c r="A236" s="140" t="s">
        <v>500</v>
      </c>
      <c r="B236" s="141" t="s">
        <v>501</v>
      </c>
      <c r="C236" s="112">
        <v>1271</v>
      </c>
      <c r="D236" s="112">
        <v>1026</v>
      </c>
      <c r="E236" s="247">
        <v>224</v>
      </c>
      <c r="F236" s="130">
        <v>103</v>
      </c>
      <c r="G236" s="112">
        <v>64</v>
      </c>
      <c r="H236" s="124">
        <v>37</v>
      </c>
      <c r="I236" s="310">
        <v>1168</v>
      </c>
      <c r="J236" s="112">
        <v>962</v>
      </c>
      <c r="K236" s="247">
        <v>187</v>
      </c>
      <c r="L236" s="342">
        <v>81</v>
      </c>
      <c r="M236" s="343">
        <v>18</v>
      </c>
      <c r="N236" s="394">
        <v>62</v>
      </c>
      <c r="O236" s="376">
        <v>36</v>
      </c>
      <c r="P236" s="342">
        <v>82</v>
      </c>
      <c r="Q236" s="344">
        <v>16</v>
      </c>
    </row>
    <row r="237" spans="1:17" x14ac:dyDescent="0.2">
      <c r="A237" s="140" t="s">
        <v>502</v>
      </c>
      <c r="B237" s="141" t="s">
        <v>503</v>
      </c>
      <c r="C237" s="112">
        <v>1201</v>
      </c>
      <c r="D237" s="112">
        <v>946</v>
      </c>
      <c r="E237" s="247">
        <v>239</v>
      </c>
      <c r="F237" s="130">
        <v>217</v>
      </c>
      <c r="G237" s="112">
        <v>143</v>
      </c>
      <c r="H237" s="124">
        <v>69</v>
      </c>
      <c r="I237" s="310">
        <v>984</v>
      </c>
      <c r="J237" s="112">
        <v>803</v>
      </c>
      <c r="K237" s="247">
        <v>170</v>
      </c>
      <c r="L237" s="342">
        <v>79</v>
      </c>
      <c r="M237" s="343">
        <v>20</v>
      </c>
      <c r="N237" s="394">
        <v>66</v>
      </c>
      <c r="O237" s="376">
        <v>32</v>
      </c>
      <c r="P237" s="342">
        <v>82</v>
      </c>
      <c r="Q237" s="344">
        <v>17</v>
      </c>
    </row>
    <row r="238" spans="1:17" x14ac:dyDescent="0.2">
      <c r="A238" s="140" t="s">
        <v>504</v>
      </c>
      <c r="B238" s="141" t="s">
        <v>505</v>
      </c>
      <c r="C238" s="112">
        <v>1574</v>
      </c>
      <c r="D238" s="112">
        <v>1311</v>
      </c>
      <c r="E238" s="247">
        <v>251</v>
      </c>
      <c r="F238" s="130">
        <v>109</v>
      </c>
      <c r="G238" s="112">
        <v>69</v>
      </c>
      <c r="H238" s="124">
        <v>37</v>
      </c>
      <c r="I238" s="310">
        <v>1465</v>
      </c>
      <c r="J238" s="112">
        <v>1242</v>
      </c>
      <c r="K238" s="247">
        <v>214</v>
      </c>
      <c r="L238" s="342">
        <v>83</v>
      </c>
      <c r="M238" s="343">
        <v>16</v>
      </c>
      <c r="N238" s="394">
        <v>63</v>
      </c>
      <c r="O238" s="376">
        <v>34</v>
      </c>
      <c r="P238" s="342">
        <v>85</v>
      </c>
      <c r="Q238" s="344">
        <v>15</v>
      </c>
    </row>
    <row r="239" spans="1:17" x14ac:dyDescent="0.2">
      <c r="A239" s="140" t="s">
        <v>508</v>
      </c>
      <c r="B239" s="141" t="s">
        <v>509</v>
      </c>
      <c r="C239" s="112">
        <v>957</v>
      </c>
      <c r="D239" s="112">
        <v>834</v>
      </c>
      <c r="E239" s="247">
        <v>105</v>
      </c>
      <c r="F239" s="130">
        <v>74</v>
      </c>
      <c r="G239" s="112">
        <v>57</v>
      </c>
      <c r="H239" s="124">
        <v>16</v>
      </c>
      <c r="I239" s="310">
        <v>883</v>
      </c>
      <c r="J239" s="112">
        <v>777</v>
      </c>
      <c r="K239" s="247">
        <v>89</v>
      </c>
      <c r="L239" s="342">
        <v>87</v>
      </c>
      <c r="M239" s="343">
        <v>11</v>
      </c>
      <c r="N239" s="394">
        <v>77</v>
      </c>
      <c r="O239" s="376">
        <v>22</v>
      </c>
      <c r="P239" s="342">
        <v>88</v>
      </c>
      <c r="Q239" s="344">
        <v>10</v>
      </c>
    </row>
    <row r="240" spans="1:17" x14ac:dyDescent="0.2">
      <c r="A240" s="140" t="s">
        <v>510</v>
      </c>
      <c r="B240" s="141" t="s">
        <v>511</v>
      </c>
      <c r="C240" s="112">
        <v>1368</v>
      </c>
      <c r="D240" s="112">
        <v>1075</v>
      </c>
      <c r="E240" s="247">
        <v>279</v>
      </c>
      <c r="F240" s="130">
        <v>99</v>
      </c>
      <c r="G240" s="112">
        <v>48</v>
      </c>
      <c r="H240" s="124">
        <v>49</v>
      </c>
      <c r="I240" s="310">
        <v>1269</v>
      </c>
      <c r="J240" s="112">
        <v>1027</v>
      </c>
      <c r="K240" s="247">
        <v>230</v>
      </c>
      <c r="L240" s="342">
        <v>79</v>
      </c>
      <c r="M240" s="343">
        <v>20</v>
      </c>
      <c r="N240" s="394">
        <v>48</v>
      </c>
      <c r="O240" s="376">
        <v>49</v>
      </c>
      <c r="P240" s="342">
        <v>81</v>
      </c>
      <c r="Q240" s="344">
        <v>18</v>
      </c>
    </row>
    <row r="241" spans="1:17" x14ac:dyDescent="0.2">
      <c r="A241" s="140" t="s">
        <v>512</v>
      </c>
      <c r="B241" s="141" t="s">
        <v>513</v>
      </c>
      <c r="C241" s="112">
        <v>905</v>
      </c>
      <c r="D241" s="112">
        <v>747</v>
      </c>
      <c r="E241" s="247">
        <v>144</v>
      </c>
      <c r="F241" s="130">
        <v>58</v>
      </c>
      <c r="G241" s="112">
        <v>39</v>
      </c>
      <c r="H241" s="124">
        <v>18</v>
      </c>
      <c r="I241" s="310">
        <v>847</v>
      </c>
      <c r="J241" s="112">
        <v>708</v>
      </c>
      <c r="K241" s="247">
        <v>126</v>
      </c>
      <c r="L241" s="342">
        <v>83</v>
      </c>
      <c r="M241" s="343">
        <v>16</v>
      </c>
      <c r="N241" s="394">
        <v>67</v>
      </c>
      <c r="O241" s="376">
        <v>31</v>
      </c>
      <c r="P241" s="342">
        <v>84</v>
      </c>
      <c r="Q241" s="344">
        <v>15</v>
      </c>
    </row>
    <row r="242" spans="1:17" x14ac:dyDescent="0.2">
      <c r="A242" s="140" t="s">
        <v>514</v>
      </c>
      <c r="B242" s="141" t="s">
        <v>515</v>
      </c>
      <c r="C242" s="112">
        <v>1645</v>
      </c>
      <c r="D242" s="112">
        <v>1308</v>
      </c>
      <c r="E242" s="247">
        <v>314</v>
      </c>
      <c r="F242" s="130">
        <v>125</v>
      </c>
      <c r="G242" s="112">
        <v>75</v>
      </c>
      <c r="H242" s="124">
        <v>46</v>
      </c>
      <c r="I242" s="310">
        <v>1520</v>
      </c>
      <c r="J242" s="112">
        <v>1233</v>
      </c>
      <c r="K242" s="247">
        <v>268</v>
      </c>
      <c r="L242" s="342">
        <v>80</v>
      </c>
      <c r="M242" s="343">
        <v>19</v>
      </c>
      <c r="N242" s="394">
        <v>60</v>
      </c>
      <c r="O242" s="376">
        <v>37</v>
      </c>
      <c r="P242" s="342">
        <v>81</v>
      </c>
      <c r="Q242" s="344">
        <v>18</v>
      </c>
    </row>
    <row r="243" spans="1:17" x14ac:dyDescent="0.2">
      <c r="A243" s="140" t="s">
        <v>516</v>
      </c>
      <c r="B243" s="141" t="s">
        <v>517</v>
      </c>
      <c r="C243" s="112">
        <v>832</v>
      </c>
      <c r="D243" s="112">
        <v>673</v>
      </c>
      <c r="E243" s="247">
        <v>149</v>
      </c>
      <c r="F243" s="130">
        <v>78</v>
      </c>
      <c r="G243" s="112">
        <v>49</v>
      </c>
      <c r="H243" s="124">
        <v>28</v>
      </c>
      <c r="I243" s="310">
        <v>754</v>
      </c>
      <c r="J243" s="112">
        <v>624</v>
      </c>
      <c r="K243" s="247">
        <v>121</v>
      </c>
      <c r="L243" s="342">
        <v>81</v>
      </c>
      <c r="M243" s="343">
        <v>18</v>
      </c>
      <c r="N243" s="394">
        <v>63</v>
      </c>
      <c r="O243" s="376">
        <v>36</v>
      </c>
      <c r="P243" s="342">
        <v>83</v>
      </c>
      <c r="Q243" s="344">
        <v>16</v>
      </c>
    </row>
    <row r="244" spans="1:17" x14ac:dyDescent="0.2">
      <c r="A244" s="140" t="s">
        <v>518</v>
      </c>
      <c r="B244" s="141" t="s">
        <v>519</v>
      </c>
      <c r="C244" s="112">
        <v>1147</v>
      </c>
      <c r="D244" s="112">
        <v>976</v>
      </c>
      <c r="E244" s="247">
        <v>148</v>
      </c>
      <c r="F244" s="130">
        <v>97</v>
      </c>
      <c r="G244" s="112">
        <v>74</v>
      </c>
      <c r="H244" s="124">
        <v>19</v>
      </c>
      <c r="I244" s="310">
        <v>1050</v>
      </c>
      <c r="J244" s="112">
        <v>902</v>
      </c>
      <c r="K244" s="247">
        <v>129</v>
      </c>
      <c r="L244" s="342">
        <v>85</v>
      </c>
      <c r="M244" s="343">
        <v>13</v>
      </c>
      <c r="N244" s="394">
        <v>76</v>
      </c>
      <c r="O244" s="376">
        <v>20</v>
      </c>
      <c r="P244" s="342">
        <v>86</v>
      </c>
      <c r="Q244" s="344">
        <v>12</v>
      </c>
    </row>
    <row r="245" spans="1:17" x14ac:dyDescent="0.2">
      <c r="A245" s="140" t="s">
        <v>520</v>
      </c>
      <c r="B245" s="141" t="s">
        <v>521</v>
      </c>
      <c r="C245" s="112">
        <v>1008</v>
      </c>
      <c r="D245" s="112">
        <v>843</v>
      </c>
      <c r="E245" s="247">
        <v>152</v>
      </c>
      <c r="F245" s="130">
        <v>62</v>
      </c>
      <c r="G245" s="112">
        <v>42</v>
      </c>
      <c r="H245" s="124">
        <v>19</v>
      </c>
      <c r="I245" s="310">
        <v>946</v>
      </c>
      <c r="J245" s="112">
        <v>801</v>
      </c>
      <c r="K245" s="247">
        <v>133</v>
      </c>
      <c r="L245" s="342">
        <v>84</v>
      </c>
      <c r="M245" s="343">
        <v>15</v>
      </c>
      <c r="N245" s="394">
        <v>68</v>
      </c>
      <c r="O245" s="376">
        <v>31</v>
      </c>
      <c r="P245" s="342">
        <v>85</v>
      </c>
      <c r="Q245" s="344">
        <v>14</v>
      </c>
    </row>
    <row r="246" spans="1:17" x14ac:dyDescent="0.2">
      <c r="A246" s="140" t="s">
        <v>522</v>
      </c>
      <c r="B246" s="141" t="s">
        <v>523</v>
      </c>
      <c r="C246" s="112">
        <v>904</v>
      </c>
      <c r="D246" s="112">
        <v>728</v>
      </c>
      <c r="E246" s="247">
        <v>167</v>
      </c>
      <c r="F246" s="130">
        <v>59</v>
      </c>
      <c r="G246" s="112">
        <v>38</v>
      </c>
      <c r="H246" s="124">
        <v>19</v>
      </c>
      <c r="I246" s="310">
        <v>845</v>
      </c>
      <c r="J246" s="112">
        <v>690</v>
      </c>
      <c r="K246" s="247">
        <v>148</v>
      </c>
      <c r="L246" s="342">
        <v>81</v>
      </c>
      <c r="M246" s="343">
        <v>18</v>
      </c>
      <c r="N246" s="394">
        <v>64</v>
      </c>
      <c r="O246" s="376">
        <v>32</v>
      </c>
      <c r="P246" s="342">
        <v>82</v>
      </c>
      <c r="Q246" s="344">
        <v>18</v>
      </c>
    </row>
    <row r="247" spans="1:17" x14ac:dyDescent="0.2">
      <c r="A247" s="140" t="s">
        <v>524</v>
      </c>
      <c r="B247" s="141" t="s">
        <v>525</v>
      </c>
      <c r="C247" s="112">
        <v>1377</v>
      </c>
      <c r="D247" s="112">
        <v>1149</v>
      </c>
      <c r="E247" s="247">
        <v>211</v>
      </c>
      <c r="F247" s="130">
        <v>64</v>
      </c>
      <c r="G247" s="112">
        <v>39</v>
      </c>
      <c r="H247" s="124">
        <v>23</v>
      </c>
      <c r="I247" s="310">
        <v>1313</v>
      </c>
      <c r="J247" s="112">
        <v>1110</v>
      </c>
      <c r="K247" s="247">
        <v>188</v>
      </c>
      <c r="L247" s="342">
        <v>83</v>
      </c>
      <c r="M247" s="343">
        <v>15</v>
      </c>
      <c r="N247" s="394">
        <v>61</v>
      </c>
      <c r="O247" s="376">
        <v>36</v>
      </c>
      <c r="P247" s="342">
        <v>85</v>
      </c>
      <c r="Q247" s="344">
        <v>14</v>
      </c>
    </row>
    <row r="248" spans="1:17" x14ac:dyDescent="0.2">
      <c r="A248" s="140" t="s">
        <v>526</v>
      </c>
      <c r="B248" s="141" t="s">
        <v>527</v>
      </c>
      <c r="C248" s="112">
        <v>1275</v>
      </c>
      <c r="D248" s="112">
        <v>1027</v>
      </c>
      <c r="E248" s="247">
        <v>233</v>
      </c>
      <c r="F248" s="130">
        <v>99</v>
      </c>
      <c r="G248" s="112">
        <v>62</v>
      </c>
      <c r="H248" s="124">
        <v>35</v>
      </c>
      <c r="I248" s="310">
        <v>1176</v>
      </c>
      <c r="J248" s="112">
        <v>965</v>
      </c>
      <c r="K248" s="247">
        <v>198</v>
      </c>
      <c r="L248" s="342">
        <v>81</v>
      </c>
      <c r="M248" s="343">
        <v>18</v>
      </c>
      <c r="N248" s="394">
        <v>63</v>
      </c>
      <c r="O248" s="376">
        <v>35</v>
      </c>
      <c r="P248" s="342">
        <v>82</v>
      </c>
      <c r="Q248" s="344">
        <v>17</v>
      </c>
    </row>
    <row r="249" spans="1:17" x14ac:dyDescent="0.2">
      <c r="A249" s="140" t="s">
        <v>528</v>
      </c>
      <c r="B249" s="141" t="s">
        <v>529</v>
      </c>
      <c r="C249" s="112">
        <v>731</v>
      </c>
      <c r="D249" s="112">
        <v>591</v>
      </c>
      <c r="E249" s="247">
        <v>119</v>
      </c>
      <c r="F249" s="130">
        <v>64</v>
      </c>
      <c r="G249" s="112">
        <v>42</v>
      </c>
      <c r="H249" s="124">
        <v>16</v>
      </c>
      <c r="I249" s="310">
        <v>667</v>
      </c>
      <c r="J249" s="112">
        <v>549</v>
      </c>
      <c r="K249" s="247">
        <v>103</v>
      </c>
      <c r="L249" s="342">
        <v>81</v>
      </c>
      <c r="M249" s="343">
        <v>16</v>
      </c>
      <c r="N249" s="394">
        <v>66</v>
      </c>
      <c r="O249" s="376">
        <v>25</v>
      </c>
      <c r="P249" s="342">
        <v>82</v>
      </c>
      <c r="Q249" s="344">
        <v>15</v>
      </c>
    </row>
    <row r="250" spans="1:17" x14ac:dyDescent="0.2">
      <c r="A250" s="140" t="s">
        <v>532</v>
      </c>
      <c r="B250" s="141" t="s">
        <v>533</v>
      </c>
      <c r="C250" s="112">
        <v>1604</v>
      </c>
      <c r="D250" s="112">
        <v>1277</v>
      </c>
      <c r="E250" s="247">
        <v>305</v>
      </c>
      <c r="F250" s="130">
        <v>249</v>
      </c>
      <c r="G250" s="112">
        <v>175</v>
      </c>
      <c r="H250" s="124">
        <v>66</v>
      </c>
      <c r="I250" s="310">
        <v>1355</v>
      </c>
      <c r="J250" s="112">
        <v>1102</v>
      </c>
      <c r="K250" s="247">
        <v>239</v>
      </c>
      <c r="L250" s="342">
        <v>80</v>
      </c>
      <c r="M250" s="343">
        <v>19</v>
      </c>
      <c r="N250" s="394">
        <v>70</v>
      </c>
      <c r="O250" s="376">
        <v>27</v>
      </c>
      <c r="P250" s="342">
        <v>81</v>
      </c>
      <c r="Q250" s="344">
        <v>18</v>
      </c>
    </row>
    <row r="251" spans="1:17" x14ac:dyDescent="0.2">
      <c r="A251" s="140" t="s">
        <v>534</v>
      </c>
      <c r="B251" s="141" t="s">
        <v>535</v>
      </c>
      <c r="C251" s="112">
        <v>1250</v>
      </c>
      <c r="D251" s="112">
        <v>1050</v>
      </c>
      <c r="E251" s="247">
        <v>195</v>
      </c>
      <c r="F251" s="130">
        <v>110</v>
      </c>
      <c r="G251" s="112">
        <v>74</v>
      </c>
      <c r="H251" s="124">
        <v>36</v>
      </c>
      <c r="I251" s="310">
        <v>1140</v>
      </c>
      <c r="J251" s="112">
        <v>976</v>
      </c>
      <c r="K251" s="247">
        <v>159</v>
      </c>
      <c r="L251" s="342">
        <v>84</v>
      </c>
      <c r="M251" s="343">
        <v>16</v>
      </c>
      <c r="N251" s="394">
        <v>67</v>
      </c>
      <c r="O251" s="376">
        <v>33</v>
      </c>
      <c r="P251" s="342">
        <v>86</v>
      </c>
      <c r="Q251" s="344">
        <v>14</v>
      </c>
    </row>
    <row r="252" spans="1:17" x14ac:dyDescent="0.2">
      <c r="A252" s="140" t="s">
        <v>536</v>
      </c>
      <c r="B252" s="141" t="s">
        <v>537</v>
      </c>
      <c r="C252" s="112">
        <v>1226</v>
      </c>
      <c r="D252" s="112">
        <v>1014</v>
      </c>
      <c r="E252" s="247">
        <v>195</v>
      </c>
      <c r="F252" s="130">
        <v>65</v>
      </c>
      <c r="G252" s="112">
        <v>41</v>
      </c>
      <c r="H252" s="124">
        <v>21</v>
      </c>
      <c r="I252" s="310">
        <v>1161</v>
      </c>
      <c r="J252" s="112">
        <v>973</v>
      </c>
      <c r="K252" s="247">
        <v>174</v>
      </c>
      <c r="L252" s="342">
        <v>83</v>
      </c>
      <c r="M252" s="343">
        <v>16</v>
      </c>
      <c r="N252" s="394">
        <v>63</v>
      </c>
      <c r="O252" s="376">
        <v>32</v>
      </c>
      <c r="P252" s="342">
        <v>84</v>
      </c>
      <c r="Q252" s="344">
        <v>15</v>
      </c>
    </row>
    <row r="253" spans="1:17" x14ac:dyDescent="0.2">
      <c r="A253" s="140" t="s">
        <v>538</v>
      </c>
      <c r="B253" s="141" t="s">
        <v>539</v>
      </c>
      <c r="C253" s="112">
        <v>1484</v>
      </c>
      <c r="D253" s="112">
        <v>1211</v>
      </c>
      <c r="E253" s="247">
        <v>254</v>
      </c>
      <c r="F253" s="130">
        <v>92</v>
      </c>
      <c r="G253" s="112">
        <v>51</v>
      </c>
      <c r="H253" s="124">
        <v>38</v>
      </c>
      <c r="I253" s="310">
        <v>1392</v>
      </c>
      <c r="J253" s="112">
        <v>1160</v>
      </c>
      <c r="K253" s="247">
        <v>216</v>
      </c>
      <c r="L253" s="342">
        <v>82</v>
      </c>
      <c r="M253" s="343">
        <v>17</v>
      </c>
      <c r="N253" s="394">
        <v>55</v>
      </c>
      <c r="O253" s="376">
        <v>41</v>
      </c>
      <c r="P253" s="342">
        <v>83</v>
      </c>
      <c r="Q253" s="344">
        <v>16</v>
      </c>
    </row>
    <row r="254" spans="1:17" x14ac:dyDescent="0.2">
      <c r="A254" s="140" t="s">
        <v>540</v>
      </c>
      <c r="B254" s="141" t="s">
        <v>541</v>
      </c>
      <c r="C254" s="112">
        <v>743</v>
      </c>
      <c r="D254" s="112">
        <v>585</v>
      </c>
      <c r="E254" s="247">
        <v>143</v>
      </c>
      <c r="F254" s="130">
        <v>69</v>
      </c>
      <c r="G254" s="112">
        <v>44</v>
      </c>
      <c r="H254" s="124">
        <v>24</v>
      </c>
      <c r="I254" s="310">
        <v>674</v>
      </c>
      <c r="J254" s="112">
        <v>541</v>
      </c>
      <c r="K254" s="247">
        <v>119</v>
      </c>
      <c r="L254" s="342">
        <v>79</v>
      </c>
      <c r="M254" s="343">
        <v>19</v>
      </c>
      <c r="N254" s="394">
        <v>64</v>
      </c>
      <c r="O254" s="376">
        <v>35</v>
      </c>
      <c r="P254" s="342">
        <v>80</v>
      </c>
      <c r="Q254" s="344">
        <v>18</v>
      </c>
    </row>
    <row r="255" spans="1:17" x14ac:dyDescent="0.2">
      <c r="A255" s="140" t="s">
        <v>544</v>
      </c>
      <c r="B255" s="141" t="s">
        <v>545</v>
      </c>
      <c r="C255" s="112">
        <v>1485</v>
      </c>
      <c r="D255" s="112">
        <v>1144</v>
      </c>
      <c r="E255" s="247">
        <v>320</v>
      </c>
      <c r="F255" s="130">
        <v>148</v>
      </c>
      <c r="G255" s="112">
        <v>96</v>
      </c>
      <c r="H255" s="124">
        <v>47</v>
      </c>
      <c r="I255" s="310">
        <v>1337</v>
      </c>
      <c r="J255" s="112">
        <v>1048</v>
      </c>
      <c r="K255" s="247">
        <v>273</v>
      </c>
      <c r="L255" s="342">
        <v>77</v>
      </c>
      <c r="M255" s="343">
        <v>22</v>
      </c>
      <c r="N255" s="394">
        <v>65</v>
      </c>
      <c r="O255" s="376">
        <v>32</v>
      </c>
      <c r="P255" s="342">
        <v>78</v>
      </c>
      <c r="Q255" s="344">
        <v>20</v>
      </c>
    </row>
    <row r="256" spans="1:17" x14ac:dyDescent="0.2">
      <c r="A256" s="140" t="s">
        <v>546</v>
      </c>
      <c r="B256" s="141" t="s">
        <v>547</v>
      </c>
      <c r="C256" s="112">
        <v>1150</v>
      </c>
      <c r="D256" s="112">
        <v>863</v>
      </c>
      <c r="E256" s="247">
        <v>262</v>
      </c>
      <c r="F256" s="130">
        <v>78</v>
      </c>
      <c r="G256" s="112">
        <v>45</v>
      </c>
      <c r="H256" s="124">
        <v>30</v>
      </c>
      <c r="I256" s="310">
        <v>1072</v>
      </c>
      <c r="J256" s="112">
        <v>818</v>
      </c>
      <c r="K256" s="247">
        <v>232</v>
      </c>
      <c r="L256" s="342">
        <v>75</v>
      </c>
      <c r="M256" s="343">
        <v>23</v>
      </c>
      <c r="N256" s="394">
        <v>58</v>
      </c>
      <c r="O256" s="376">
        <v>38</v>
      </c>
      <c r="P256" s="342">
        <v>76</v>
      </c>
      <c r="Q256" s="344">
        <v>22</v>
      </c>
    </row>
    <row r="257" spans="1:17" x14ac:dyDescent="0.2">
      <c r="A257" s="140" t="s">
        <v>548</v>
      </c>
      <c r="B257" s="141" t="s">
        <v>549</v>
      </c>
      <c r="C257" s="112">
        <v>1601</v>
      </c>
      <c r="D257" s="112">
        <v>1223</v>
      </c>
      <c r="E257" s="247">
        <v>350</v>
      </c>
      <c r="F257" s="130">
        <v>155</v>
      </c>
      <c r="G257" s="112">
        <v>104</v>
      </c>
      <c r="H257" s="124">
        <v>51</v>
      </c>
      <c r="I257" s="310">
        <v>1446</v>
      </c>
      <c r="J257" s="112">
        <v>1119</v>
      </c>
      <c r="K257" s="247">
        <v>299</v>
      </c>
      <c r="L257" s="342">
        <v>76</v>
      </c>
      <c r="M257" s="343">
        <v>22</v>
      </c>
      <c r="N257" s="394">
        <v>67</v>
      </c>
      <c r="O257" s="376">
        <v>33</v>
      </c>
      <c r="P257" s="342">
        <v>77</v>
      </c>
      <c r="Q257" s="344">
        <v>21</v>
      </c>
    </row>
    <row r="258" spans="1:17" x14ac:dyDescent="0.2">
      <c r="A258" s="140" t="s">
        <v>550</v>
      </c>
      <c r="B258" s="141" t="s">
        <v>551</v>
      </c>
      <c r="C258" s="112">
        <v>1483</v>
      </c>
      <c r="D258" s="112">
        <v>1148</v>
      </c>
      <c r="E258" s="247">
        <v>320</v>
      </c>
      <c r="F258" s="130">
        <v>70</v>
      </c>
      <c r="G258" s="112">
        <v>42</v>
      </c>
      <c r="H258" s="124">
        <v>28</v>
      </c>
      <c r="I258" s="310">
        <v>1413</v>
      </c>
      <c r="J258" s="112">
        <v>1106</v>
      </c>
      <c r="K258" s="247">
        <v>292</v>
      </c>
      <c r="L258" s="342">
        <v>77</v>
      </c>
      <c r="M258" s="343">
        <v>22</v>
      </c>
      <c r="N258" s="394">
        <v>60</v>
      </c>
      <c r="O258" s="376">
        <v>40</v>
      </c>
      <c r="P258" s="342">
        <v>78</v>
      </c>
      <c r="Q258" s="344">
        <v>21</v>
      </c>
    </row>
    <row r="259" spans="1:17" x14ac:dyDescent="0.2">
      <c r="A259" s="140" t="s">
        <v>552</v>
      </c>
      <c r="B259" s="141" t="s">
        <v>553</v>
      </c>
      <c r="C259" s="112">
        <v>1728</v>
      </c>
      <c r="D259" s="112">
        <v>1361</v>
      </c>
      <c r="E259" s="247">
        <v>351</v>
      </c>
      <c r="F259" s="130">
        <v>80</v>
      </c>
      <c r="G259" s="112">
        <v>40</v>
      </c>
      <c r="H259" s="124">
        <v>40</v>
      </c>
      <c r="I259" s="310">
        <v>1648</v>
      </c>
      <c r="J259" s="112">
        <v>1321</v>
      </c>
      <c r="K259" s="247">
        <v>311</v>
      </c>
      <c r="L259" s="342">
        <v>79</v>
      </c>
      <c r="M259" s="343">
        <v>20</v>
      </c>
      <c r="N259" s="394">
        <v>50</v>
      </c>
      <c r="O259" s="376">
        <v>50</v>
      </c>
      <c r="P259" s="342">
        <v>80</v>
      </c>
      <c r="Q259" s="344">
        <v>19</v>
      </c>
    </row>
    <row r="260" spans="1:17" x14ac:dyDescent="0.2">
      <c r="A260" s="140" t="s">
        <v>554</v>
      </c>
      <c r="B260" s="141" t="s">
        <v>555</v>
      </c>
      <c r="C260" s="112">
        <v>1197</v>
      </c>
      <c r="D260" s="112">
        <v>950</v>
      </c>
      <c r="E260" s="247">
        <v>216</v>
      </c>
      <c r="F260" s="130">
        <v>110</v>
      </c>
      <c r="G260" s="112">
        <v>67</v>
      </c>
      <c r="H260" s="124">
        <v>36</v>
      </c>
      <c r="I260" s="310">
        <v>1087</v>
      </c>
      <c r="J260" s="112">
        <v>883</v>
      </c>
      <c r="K260" s="247">
        <v>180</v>
      </c>
      <c r="L260" s="342">
        <v>79</v>
      </c>
      <c r="M260" s="343">
        <v>18</v>
      </c>
      <c r="N260" s="394">
        <v>61</v>
      </c>
      <c r="O260" s="376">
        <v>33</v>
      </c>
      <c r="P260" s="342">
        <v>81</v>
      </c>
      <c r="Q260" s="344">
        <v>17</v>
      </c>
    </row>
    <row r="261" spans="1:17" x14ac:dyDescent="0.2">
      <c r="A261" s="140" t="s">
        <v>556</v>
      </c>
      <c r="B261" s="141" t="s">
        <v>557</v>
      </c>
      <c r="C261" s="112">
        <v>1154</v>
      </c>
      <c r="D261" s="112">
        <v>961</v>
      </c>
      <c r="E261" s="247">
        <v>176</v>
      </c>
      <c r="F261" s="130">
        <v>90</v>
      </c>
      <c r="G261" s="112">
        <v>59</v>
      </c>
      <c r="H261" s="124">
        <v>28</v>
      </c>
      <c r="I261" s="310">
        <v>1064</v>
      </c>
      <c r="J261" s="112">
        <v>902</v>
      </c>
      <c r="K261" s="247">
        <v>148</v>
      </c>
      <c r="L261" s="342">
        <v>83</v>
      </c>
      <c r="M261" s="343">
        <v>15</v>
      </c>
      <c r="N261" s="394">
        <v>66</v>
      </c>
      <c r="O261" s="376">
        <v>31</v>
      </c>
      <c r="P261" s="342">
        <v>85</v>
      </c>
      <c r="Q261" s="344">
        <v>14</v>
      </c>
    </row>
    <row r="262" spans="1:17" x14ac:dyDescent="0.2">
      <c r="A262" s="140" t="s">
        <v>560</v>
      </c>
      <c r="B262" s="141" t="s">
        <v>561</v>
      </c>
      <c r="C262" s="112">
        <v>741</v>
      </c>
      <c r="D262" s="112">
        <v>618</v>
      </c>
      <c r="E262" s="247">
        <v>115</v>
      </c>
      <c r="F262" s="130">
        <v>74</v>
      </c>
      <c r="G262" s="112">
        <v>44</v>
      </c>
      <c r="H262" s="124">
        <v>27</v>
      </c>
      <c r="I262" s="310">
        <v>667</v>
      </c>
      <c r="J262" s="112">
        <v>574</v>
      </c>
      <c r="K262" s="247">
        <v>88</v>
      </c>
      <c r="L262" s="342">
        <v>83</v>
      </c>
      <c r="M262" s="343">
        <v>16</v>
      </c>
      <c r="N262" s="394">
        <v>59</v>
      </c>
      <c r="O262" s="376">
        <v>36</v>
      </c>
      <c r="P262" s="342">
        <v>86</v>
      </c>
      <c r="Q262" s="344">
        <v>13</v>
      </c>
    </row>
    <row r="263" spans="1:17" x14ac:dyDescent="0.2">
      <c r="A263" s="140" t="s">
        <v>562</v>
      </c>
      <c r="B263" s="141" t="s">
        <v>563</v>
      </c>
      <c r="C263" s="112">
        <v>995</v>
      </c>
      <c r="D263" s="112">
        <v>780</v>
      </c>
      <c r="E263" s="247">
        <v>193</v>
      </c>
      <c r="F263" s="130">
        <v>139</v>
      </c>
      <c r="G263" s="112">
        <v>92</v>
      </c>
      <c r="H263" s="124">
        <v>42</v>
      </c>
      <c r="I263" s="310">
        <v>856</v>
      </c>
      <c r="J263" s="112">
        <v>688</v>
      </c>
      <c r="K263" s="247">
        <v>151</v>
      </c>
      <c r="L263" s="342">
        <v>78</v>
      </c>
      <c r="M263" s="343">
        <v>19</v>
      </c>
      <c r="N263" s="394">
        <v>66</v>
      </c>
      <c r="O263" s="376">
        <v>30</v>
      </c>
      <c r="P263" s="342">
        <v>80</v>
      </c>
      <c r="Q263" s="344">
        <v>18</v>
      </c>
    </row>
    <row r="264" spans="1:17" x14ac:dyDescent="0.2">
      <c r="A264" s="140" t="s">
        <v>564</v>
      </c>
      <c r="B264" s="141" t="s">
        <v>565</v>
      </c>
      <c r="C264" s="112">
        <v>1131</v>
      </c>
      <c r="D264" s="112">
        <v>898</v>
      </c>
      <c r="E264" s="247">
        <v>198</v>
      </c>
      <c r="F264" s="130">
        <v>184</v>
      </c>
      <c r="G264" s="112">
        <v>122</v>
      </c>
      <c r="H264" s="124">
        <v>51</v>
      </c>
      <c r="I264" s="310">
        <v>947</v>
      </c>
      <c r="J264" s="112">
        <v>776</v>
      </c>
      <c r="K264" s="247">
        <v>147</v>
      </c>
      <c r="L264" s="342">
        <v>79</v>
      </c>
      <c r="M264" s="343">
        <v>18</v>
      </c>
      <c r="N264" s="394">
        <v>66</v>
      </c>
      <c r="O264" s="376">
        <v>28</v>
      </c>
      <c r="P264" s="342">
        <v>82</v>
      </c>
      <c r="Q264" s="344">
        <v>16</v>
      </c>
    </row>
    <row r="265" spans="1:17" x14ac:dyDescent="0.2">
      <c r="A265" s="140" t="s">
        <v>566</v>
      </c>
      <c r="B265" s="141" t="s">
        <v>567</v>
      </c>
      <c r="C265" s="112">
        <v>1276</v>
      </c>
      <c r="D265" s="112">
        <v>1050</v>
      </c>
      <c r="E265" s="247">
        <v>206</v>
      </c>
      <c r="F265" s="130">
        <v>121</v>
      </c>
      <c r="G265" s="112">
        <v>76</v>
      </c>
      <c r="H265" s="124">
        <v>40</v>
      </c>
      <c r="I265" s="310">
        <v>1155</v>
      </c>
      <c r="J265" s="112">
        <v>974</v>
      </c>
      <c r="K265" s="247">
        <v>166</v>
      </c>
      <c r="L265" s="342">
        <v>82</v>
      </c>
      <c r="M265" s="343">
        <v>16</v>
      </c>
      <c r="N265" s="394">
        <v>63</v>
      </c>
      <c r="O265" s="376">
        <v>33</v>
      </c>
      <c r="P265" s="342">
        <v>84</v>
      </c>
      <c r="Q265" s="344">
        <v>14</v>
      </c>
    </row>
    <row r="266" spans="1:17" x14ac:dyDescent="0.2">
      <c r="A266" s="140" t="s">
        <v>568</v>
      </c>
      <c r="B266" s="141" t="s">
        <v>569</v>
      </c>
      <c r="C266" s="112">
        <v>1093</v>
      </c>
      <c r="D266" s="112">
        <v>863</v>
      </c>
      <c r="E266" s="247">
        <v>212</v>
      </c>
      <c r="F266" s="130">
        <v>156</v>
      </c>
      <c r="G266" s="112">
        <v>99</v>
      </c>
      <c r="H266" s="124">
        <v>52</v>
      </c>
      <c r="I266" s="310">
        <v>937</v>
      </c>
      <c r="J266" s="112">
        <v>764</v>
      </c>
      <c r="K266" s="247">
        <v>160</v>
      </c>
      <c r="L266" s="342">
        <v>79</v>
      </c>
      <c r="M266" s="343">
        <v>19</v>
      </c>
      <c r="N266" s="394">
        <v>63</v>
      </c>
      <c r="O266" s="376">
        <v>33</v>
      </c>
      <c r="P266" s="342">
        <v>82</v>
      </c>
      <c r="Q266" s="344">
        <v>17</v>
      </c>
    </row>
    <row r="267" spans="1:17" x14ac:dyDescent="0.2">
      <c r="A267" s="140" t="s">
        <v>570</v>
      </c>
      <c r="B267" s="141" t="s">
        <v>571</v>
      </c>
      <c r="C267" s="112">
        <v>1972</v>
      </c>
      <c r="D267" s="112">
        <v>1679</v>
      </c>
      <c r="E267" s="247">
        <v>266</v>
      </c>
      <c r="F267" s="130">
        <v>117</v>
      </c>
      <c r="G267" s="112">
        <v>67</v>
      </c>
      <c r="H267" s="124">
        <v>46</v>
      </c>
      <c r="I267" s="310">
        <v>1855</v>
      </c>
      <c r="J267" s="112">
        <v>1612</v>
      </c>
      <c r="K267" s="247">
        <v>220</v>
      </c>
      <c r="L267" s="342">
        <v>85</v>
      </c>
      <c r="M267" s="343">
        <v>13</v>
      </c>
      <c r="N267" s="394">
        <v>57</v>
      </c>
      <c r="O267" s="376">
        <v>39</v>
      </c>
      <c r="P267" s="342">
        <v>87</v>
      </c>
      <c r="Q267" s="344">
        <v>12</v>
      </c>
    </row>
    <row r="268" spans="1:17" x14ac:dyDescent="0.2">
      <c r="A268" s="140" t="s">
        <v>572</v>
      </c>
      <c r="B268" s="141" t="s">
        <v>573</v>
      </c>
      <c r="C268" s="112">
        <v>1417</v>
      </c>
      <c r="D268" s="112">
        <v>1168</v>
      </c>
      <c r="E268" s="247">
        <v>213</v>
      </c>
      <c r="F268" s="130">
        <v>100</v>
      </c>
      <c r="G268" s="112">
        <v>62</v>
      </c>
      <c r="H268" s="124">
        <v>33</v>
      </c>
      <c r="I268" s="310">
        <v>1317</v>
      </c>
      <c r="J268" s="112">
        <v>1106</v>
      </c>
      <c r="K268" s="247">
        <v>180</v>
      </c>
      <c r="L268" s="342">
        <v>82</v>
      </c>
      <c r="M268" s="343">
        <v>15</v>
      </c>
      <c r="N268" s="394">
        <v>62</v>
      </c>
      <c r="O268" s="376">
        <v>33</v>
      </c>
      <c r="P268" s="342">
        <v>84</v>
      </c>
      <c r="Q268" s="344">
        <v>14</v>
      </c>
    </row>
    <row r="269" spans="1:17" x14ac:dyDescent="0.2">
      <c r="A269" s="140" t="s">
        <v>574</v>
      </c>
      <c r="B269" s="141" t="s">
        <v>575</v>
      </c>
      <c r="C269" s="112">
        <v>1881</v>
      </c>
      <c r="D269" s="112">
        <v>1569</v>
      </c>
      <c r="E269" s="247">
        <v>273</v>
      </c>
      <c r="F269" s="130">
        <v>90</v>
      </c>
      <c r="G269" s="112">
        <v>59</v>
      </c>
      <c r="H269" s="124">
        <v>24</v>
      </c>
      <c r="I269" s="310">
        <v>1791</v>
      </c>
      <c r="J269" s="112">
        <v>1510</v>
      </c>
      <c r="K269" s="247">
        <v>249</v>
      </c>
      <c r="L269" s="342">
        <v>83</v>
      </c>
      <c r="M269" s="343">
        <v>15</v>
      </c>
      <c r="N269" s="394">
        <v>66</v>
      </c>
      <c r="O269" s="376">
        <v>27</v>
      </c>
      <c r="P269" s="342">
        <v>84</v>
      </c>
      <c r="Q269" s="344">
        <v>14</v>
      </c>
    </row>
    <row r="270" spans="1:17" x14ac:dyDescent="0.2">
      <c r="A270" s="140" t="s">
        <v>576</v>
      </c>
      <c r="B270" s="141" t="s">
        <v>577</v>
      </c>
      <c r="C270" s="112">
        <v>1175</v>
      </c>
      <c r="D270" s="112">
        <v>930</v>
      </c>
      <c r="E270" s="247">
        <v>217</v>
      </c>
      <c r="F270" s="130">
        <v>131</v>
      </c>
      <c r="G270" s="112">
        <v>84</v>
      </c>
      <c r="H270" s="124">
        <v>42</v>
      </c>
      <c r="I270" s="310">
        <v>1044</v>
      </c>
      <c r="J270" s="112">
        <v>846</v>
      </c>
      <c r="K270" s="247">
        <v>175</v>
      </c>
      <c r="L270" s="342">
        <v>79</v>
      </c>
      <c r="M270" s="343">
        <v>18</v>
      </c>
      <c r="N270" s="394">
        <v>64</v>
      </c>
      <c r="O270" s="376">
        <v>32</v>
      </c>
      <c r="P270" s="342">
        <v>81</v>
      </c>
      <c r="Q270" s="344">
        <v>17</v>
      </c>
    </row>
    <row r="271" spans="1:17" x14ac:dyDescent="0.2">
      <c r="A271" s="140" t="s">
        <v>578</v>
      </c>
      <c r="B271" s="141" t="s">
        <v>579</v>
      </c>
      <c r="C271" s="112">
        <v>3961</v>
      </c>
      <c r="D271" s="112">
        <v>3183</v>
      </c>
      <c r="E271" s="247">
        <v>707</v>
      </c>
      <c r="F271" s="130">
        <v>686</v>
      </c>
      <c r="G271" s="112">
        <v>485</v>
      </c>
      <c r="H271" s="124">
        <v>187</v>
      </c>
      <c r="I271" s="310">
        <v>3275</v>
      </c>
      <c r="J271" s="112">
        <v>2698</v>
      </c>
      <c r="K271" s="247">
        <v>520</v>
      </c>
      <c r="L271" s="342">
        <v>80</v>
      </c>
      <c r="M271" s="343">
        <v>18</v>
      </c>
      <c r="N271" s="394">
        <v>71</v>
      </c>
      <c r="O271" s="376">
        <v>27</v>
      </c>
      <c r="P271" s="342">
        <v>82</v>
      </c>
      <c r="Q271" s="344">
        <v>16</v>
      </c>
    </row>
    <row r="272" spans="1:17" x14ac:dyDescent="0.2">
      <c r="A272" s="140" t="s">
        <v>580</v>
      </c>
      <c r="B272" s="141" t="s">
        <v>581</v>
      </c>
      <c r="C272" s="112">
        <v>2369</v>
      </c>
      <c r="D272" s="112">
        <v>1944</v>
      </c>
      <c r="E272" s="247">
        <v>383</v>
      </c>
      <c r="F272" s="130">
        <v>312</v>
      </c>
      <c r="G272" s="112">
        <v>213</v>
      </c>
      <c r="H272" s="124">
        <v>83</v>
      </c>
      <c r="I272" s="310">
        <v>2057</v>
      </c>
      <c r="J272" s="112">
        <v>1731</v>
      </c>
      <c r="K272" s="247">
        <v>300</v>
      </c>
      <c r="L272" s="342">
        <v>82</v>
      </c>
      <c r="M272" s="343">
        <v>16</v>
      </c>
      <c r="N272" s="394">
        <v>68</v>
      </c>
      <c r="O272" s="376">
        <v>27</v>
      </c>
      <c r="P272" s="342">
        <v>84</v>
      </c>
      <c r="Q272" s="344">
        <v>15</v>
      </c>
    </row>
    <row r="273" spans="1:17" x14ac:dyDescent="0.2">
      <c r="A273" s="140" t="s">
        <v>582</v>
      </c>
      <c r="B273" s="141" t="s">
        <v>583</v>
      </c>
      <c r="C273" s="112">
        <v>7104</v>
      </c>
      <c r="D273" s="112">
        <v>5575</v>
      </c>
      <c r="E273" s="247">
        <v>1377</v>
      </c>
      <c r="F273" s="130">
        <v>1832</v>
      </c>
      <c r="G273" s="112">
        <v>1347</v>
      </c>
      <c r="H273" s="124">
        <v>435</v>
      </c>
      <c r="I273" s="310">
        <v>5272</v>
      </c>
      <c r="J273" s="112">
        <v>4228</v>
      </c>
      <c r="K273" s="247">
        <v>942</v>
      </c>
      <c r="L273" s="342">
        <v>78</v>
      </c>
      <c r="M273" s="343">
        <v>19</v>
      </c>
      <c r="N273" s="394">
        <v>74</v>
      </c>
      <c r="O273" s="376">
        <v>24</v>
      </c>
      <c r="P273" s="342">
        <v>80</v>
      </c>
      <c r="Q273" s="344">
        <v>18</v>
      </c>
    </row>
    <row r="274" spans="1:17" x14ac:dyDescent="0.2">
      <c r="A274" s="140" t="s">
        <v>586</v>
      </c>
      <c r="B274" s="141" t="s">
        <v>587</v>
      </c>
      <c r="C274" s="112">
        <v>2952</v>
      </c>
      <c r="D274" s="112">
        <v>2434</v>
      </c>
      <c r="E274" s="247">
        <v>455</v>
      </c>
      <c r="F274" s="130">
        <v>544</v>
      </c>
      <c r="G274" s="112">
        <v>404</v>
      </c>
      <c r="H274" s="124">
        <v>123</v>
      </c>
      <c r="I274" s="310">
        <v>2408</v>
      </c>
      <c r="J274" s="112">
        <v>2030</v>
      </c>
      <c r="K274" s="247">
        <v>332</v>
      </c>
      <c r="L274" s="342">
        <v>82</v>
      </c>
      <c r="M274" s="343">
        <v>15</v>
      </c>
      <c r="N274" s="394">
        <v>74</v>
      </c>
      <c r="O274" s="376">
        <v>23</v>
      </c>
      <c r="P274" s="342">
        <v>84</v>
      </c>
      <c r="Q274" s="344">
        <v>14</v>
      </c>
    </row>
    <row r="275" spans="1:17" x14ac:dyDescent="0.2">
      <c r="A275" s="140" t="s">
        <v>588</v>
      </c>
      <c r="B275" s="141" t="s">
        <v>589</v>
      </c>
      <c r="C275" s="112">
        <v>3170</v>
      </c>
      <c r="D275" s="112">
        <v>2519</v>
      </c>
      <c r="E275" s="247">
        <v>605</v>
      </c>
      <c r="F275" s="130">
        <v>645</v>
      </c>
      <c r="G275" s="112">
        <v>453</v>
      </c>
      <c r="H275" s="124">
        <v>177</v>
      </c>
      <c r="I275" s="310">
        <v>2525</v>
      </c>
      <c r="J275" s="112">
        <v>2066</v>
      </c>
      <c r="K275" s="247">
        <v>428</v>
      </c>
      <c r="L275" s="342">
        <v>79</v>
      </c>
      <c r="M275" s="343">
        <v>19</v>
      </c>
      <c r="N275" s="394">
        <v>70</v>
      </c>
      <c r="O275" s="376">
        <v>27</v>
      </c>
      <c r="P275" s="342">
        <v>82</v>
      </c>
      <c r="Q275" s="344">
        <v>17</v>
      </c>
    </row>
    <row r="276" spans="1:17" x14ac:dyDescent="0.2">
      <c r="A276" s="140" t="s">
        <v>590</v>
      </c>
      <c r="B276" s="141" t="s">
        <v>591</v>
      </c>
      <c r="C276" s="112">
        <v>3511</v>
      </c>
      <c r="D276" s="112">
        <v>2878</v>
      </c>
      <c r="E276" s="247">
        <v>580</v>
      </c>
      <c r="F276" s="130">
        <v>460</v>
      </c>
      <c r="G276" s="112">
        <v>302</v>
      </c>
      <c r="H276" s="124">
        <v>140</v>
      </c>
      <c r="I276" s="310">
        <v>3051</v>
      </c>
      <c r="J276" s="112">
        <v>2576</v>
      </c>
      <c r="K276" s="247">
        <v>440</v>
      </c>
      <c r="L276" s="342">
        <v>82</v>
      </c>
      <c r="M276" s="343">
        <v>17</v>
      </c>
      <c r="N276" s="394">
        <v>66</v>
      </c>
      <c r="O276" s="376">
        <v>30</v>
      </c>
      <c r="P276" s="342">
        <v>84</v>
      </c>
      <c r="Q276" s="344">
        <v>14</v>
      </c>
    </row>
    <row r="277" spans="1:17" x14ac:dyDescent="0.2">
      <c r="A277" s="140" t="s">
        <v>592</v>
      </c>
      <c r="B277" s="141" t="s">
        <v>593</v>
      </c>
      <c r="C277" s="112">
        <v>3115</v>
      </c>
      <c r="D277" s="112">
        <v>2408</v>
      </c>
      <c r="E277" s="247">
        <v>646</v>
      </c>
      <c r="F277" s="130">
        <v>607</v>
      </c>
      <c r="G277" s="112">
        <v>402</v>
      </c>
      <c r="H277" s="124">
        <v>188</v>
      </c>
      <c r="I277" s="310">
        <v>2508</v>
      </c>
      <c r="J277" s="112">
        <v>2006</v>
      </c>
      <c r="K277" s="247">
        <v>458</v>
      </c>
      <c r="L277" s="342">
        <v>77</v>
      </c>
      <c r="M277" s="343">
        <v>21</v>
      </c>
      <c r="N277" s="394">
        <v>66</v>
      </c>
      <c r="O277" s="376">
        <v>31</v>
      </c>
      <c r="P277" s="342">
        <v>80</v>
      </c>
      <c r="Q277" s="344">
        <v>18</v>
      </c>
    </row>
    <row r="278" spans="1:17" x14ac:dyDescent="0.2">
      <c r="A278" s="140" t="s">
        <v>594</v>
      </c>
      <c r="B278" s="141" t="s">
        <v>595</v>
      </c>
      <c r="C278" s="112">
        <v>2985</v>
      </c>
      <c r="D278" s="112">
        <v>2541</v>
      </c>
      <c r="E278" s="247">
        <v>381</v>
      </c>
      <c r="F278" s="130">
        <v>247</v>
      </c>
      <c r="G278" s="112">
        <v>166</v>
      </c>
      <c r="H278" s="124">
        <v>66</v>
      </c>
      <c r="I278" s="310">
        <v>2738</v>
      </c>
      <c r="J278" s="112">
        <v>2375</v>
      </c>
      <c r="K278" s="247">
        <v>315</v>
      </c>
      <c r="L278" s="342">
        <v>85</v>
      </c>
      <c r="M278" s="343">
        <v>13</v>
      </c>
      <c r="N278" s="394">
        <v>67</v>
      </c>
      <c r="O278" s="376">
        <v>27</v>
      </c>
      <c r="P278" s="342">
        <v>87</v>
      </c>
      <c r="Q278" s="344">
        <v>12</v>
      </c>
    </row>
    <row r="279" spans="1:17" x14ac:dyDescent="0.2">
      <c r="A279" s="140" t="s">
        <v>596</v>
      </c>
      <c r="B279" s="141" t="s">
        <v>597</v>
      </c>
      <c r="C279" s="112">
        <v>3863</v>
      </c>
      <c r="D279" s="112">
        <v>3194</v>
      </c>
      <c r="E279" s="247">
        <v>604</v>
      </c>
      <c r="F279" s="130">
        <v>620</v>
      </c>
      <c r="G279" s="112">
        <v>422</v>
      </c>
      <c r="H279" s="124">
        <v>184</v>
      </c>
      <c r="I279" s="310">
        <v>3243</v>
      </c>
      <c r="J279" s="112">
        <v>2772</v>
      </c>
      <c r="K279" s="247">
        <v>420</v>
      </c>
      <c r="L279" s="342">
        <v>83</v>
      </c>
      <c r="M279" s="343">
        <v>16</v>
      </c>
      <c r="N279" s="394">
        <v>68</v>
      </c>
      <c r="O279" s="376">
        <v>30</v>
      </c>
      <c r="P279" s="342">
        <v>85</v>
      </c>
      <c r="Q279" s="344">
        <v>13</v>
      </c>
    </row>
    <row r="280" spans="1:17" x14ac:dyDescent="0.2">
      <c r="A280" s="140" t="s">
        <v>598</v>
      </c>
      <c r="B280" s="141" t="s">
        <v>599</v>
      </c>
      <c r="C280" s="112">
        <v>1790</v>
      </c>
      <c r="D280" s="112">
        <v>1392</v>
      </c>
      <c r="E280" s="247">
        <v>353</v>
      </c>
      <c r="F280" s="130">
        <v>558</v>
      </c>
      <c r="G280" s="112">
        <v>386</v>
      </c>
      <c r="H280" s="124">
        <v>148</v>
      </c>
      <c r="I280" s="310">
        <v>1232</v>
      </c>
      <c r="J280" s="112">
        <v>1006</v>
      </c>
      <c r="K280" s="247">
        <v>205</v>
      </c>
      <c r="L280" s="342">
        <v>78</v>
      </c>
      <c r="M280" s="343">
        <v>20</v>
      </c>
      <c r="N280" s="394">
        <v>69</v>
      </c>
      <c r="O280" s="376">
        <v>27</v>
      </c>
      <c r="P280" s="342">
        <v>82</v>
      </c>
      <c r="Q280" s="344">
        <v>17</v>
      </c>
    </row>
    <row r="281" spans="1:17" x14ac:dyDescent="0.2">
      <c r="A281" s="140" t="s">
        <v>600</v>
      </c>
      <c r="B281" s="141" t="s">
        <v>601</v>
      </c>
      <c r="C281" s="112">
        <v>5234</v>
      </c>
      <c r="D281" s="112">
        <v>3951</v>
      </c>
      <c r="E281" s="247">
        <v>1130</v>
      </c>
      <c r="F281" s="130">
        <v>1370</v>
      </c>
      <c r="G281" s="112">
        <v>897</v>
      </c>
      <c r="H281" s="124">
        <v>411</v>
      </c>
      <c r="I281" s="310">
        <v>3864</v>
      </c>
      <c r="J281" s="112">
        <v>3054</v>
      </c>
      <c r="K281" s="247">
        <v>719</v>
      </c>
      <c r="L281" s="342">
        <v>75</v>
      </c>
      <c r="M281" s="343">
        <v>22</v>
      </c>
      <c r="N281" s="394">
        <v>65</v>
      </c>
      <c r="O281" s="376">
        <v>30</v>
      </c>
      <c r="P281" s="342">
        <v>79</v>
      </c>
      <c r="Q281" s="344">
        <v>19</v>
      </c>
    </row>
    <row r="282" spans="1:17" x14ac:dyDescent="0.2">
      <c r="A282" s="140" t="s">
        <v>602</v>
      </c>
      <c r="B282" s="141" t="s">
        <v>603</v>
      </c>
      <c r="C282" s="112">
        <v>2098</v>
      </c>
      <c r="D282" s="112">
        <v>1644</v>
      </c>
      <c r="E282" s="247">
        <v>412</v>
      </c>
      <c r="F282" s="130">
        <v>371</v>
      </c>
      <c r="G282" s="112">
        <v>238</v>
      </c>
      <c r="H282" s="124">
        <v>121</v>
      </c>
      <c r="I282" s="310">
        <v>1727</v>
      </c>
      <c r="J282" s="112">
        <v>1406</v>
      </c>
      <c r="K282" s="247">
        <v>291</v>
      </c>
      <c r="L282" s="342">
        <v>78</v>
      </c>
      <c r="M282" s="343">
        <v>20</v>
      </c>
      <c r="N282" s="394">
        <v>64</v>
      </c>
      <c r="O282" s="376">
        <v>33</v>
      </c>
      <c r="P282" s="342">
        <v>81</v>
      </c>
      <c r="Q282" s="344">
        <v>17</v>
      </c>
    </row>
    <row r="283" spans="1:17" x14ac:dyDescent="0.2">
      <c r="A283" s="140" t="s">
        <v>604</v>
      </c>
      <c r="B283" s="141" t="s">
        <v>605</v>
      </c>
      <c r="C283" s="112">
        <v>3006</v>
      </c>
      <c r="D283" s="112">
        <v>2353</v>
      </c>
      <c r="E283" s="247">
        <v>614</v>
      </c>
      <c r="F283" s="130">
        <v>444</v>
      </c>
      <c r="G283" s="112">
        <v>275</v>
      </c>
      <c r="H283" s="124">
        <v>163</v>
      </c>
      <c r="I283" s="310">
        <v>2562</v>
      </c>
      <c r="J283" s="112">
        <v>2078</v>
      </c>
      <c r="K283" s="247">
        <v>451</v>
      </c>
      <c r="L283" s="342">
        <v>78</v>
      </c>
      <c r="M283" s="343">
        <v>20</v>
      </c>
      <c r="N283" s="394">
        <v>62</v>
      </c>
      <c r="O283" s="376">
        <v>37</v>
      </c>
      <c r="P283" s="342">
        <v>81</v>
      </c>
      <c r="Q283" s="344">
        <v>18</v>
      </c>
    </row>
    <row r="284" spans="1:17" x14ac:dyDescent="0.2">
      <c r="A284" s="140" t="s">
        <v>606</v>
      </c>
      <c r="B284" s="141" t="s">
        <v>607</v>
      </c>
      <c r="C284" s="112">
        <v>3751</v>
      </c>
      <c r="D284" s="112">
        <v>3000</v>
      </c>
      <c r="E284" s="247">
        <v>687</v>
      </c>
      <c r="F284" s="130">
        <v>779</v>
      </c>
      <c r="G284" s="112">
        <v>525</v>
      </c>
      <c r="H284" s="124">
        <v>234</v>
      </c>
      <c r="I284" s="310">
        <v>2972</v>
      </c>
      <c r="J284" s="112">
        <v>2475</v>
      </c>
      <c r="K284" s="247">
        <v>453</v>
      </c>
      <c r="L284" s="342">
        <v>80</v>
      </c>
      <c r="M284" s="343">
        <v>18</v>
      </c>
      <c r="N284" s="394">
        <v>67</v>
      </c>
      <c r="O284" s="376">
        <v>30</v>
      </c>
      <c r="P284" s="342">
        <v>83</v>
      </c>
      <c r="Q284" s="344">
        <v>15</v>
      </c>
    </row>
    <row r="285" spans="1:17" x14ac:dyDescent="0.2">
      <c r="A285" s="140" t="s">
        <v>608</v>
      </c>
      <c r="B285" s="141" t="s">
        <v>609</v>
      </c>
      <c r="C285" s="112">
        <v>2900</v>
      </c>
      <c r="D285" s="112">
        <v>2288</v>
      </c>
      <c r="E285" s="247">
        <v>550</v>
      </c>
      <c r="F285" s="130">
        <v>635</v>
      </c>
      <c r="G285" s="112">
        <v>420</v>
      </c>
      <c r="H285" s="124">
        <v>196</v>
      </c>
      <c r="I285" s="310">
        <v>2265</v>
      </c>
      <c r="J285" s="112">
        <v>1868</v>
      </c>
      <c r="K285" s="247">
        <v>354</v>
      </c>
      <c r="L285" s="342">
        <v>79</v>
      </c>
      <c r="M285" s="343">
        <v>19</v>
      </c>
      <c r="N285" s="394">
        <v>66</v>
      </c>
      <c r="O285" s="376">
        <v>31</v>
      </c>
      <c r="P285" s="342">
        <v>82</v>
      </c>
      <c r="Q285" s="344">
        <v>16</v>
      </c>
    </row>
    <row r="286" spans="1:17" x14ac:dyDescent="0.2">
      <c r="A286" s="140" t="s">
        <v>612</v>
      </c>
      <c r="B286" s="141" t="s">
        <v>613</v>
      </c>
      <c r="C286" s="112">
        <v>3424</v>
      </c>
      <c r="D286" s="112">
        <v>2699</v>
      </c>
      <c r="E286" s="247">
        <v>667</v>
      </c>
      <c r="F286" s="130">
        <v>606</v>
      </c>
      <c r="G286" s="112">
        <v>409</v>
      </c>
      <c r="H286" s="124">
        <v>184</v>
      </c>
      <c r="I286" s="310">
        <v>2818</v>
      </c>
      <c r="J286" s="112">
        <v>2290</v>
      </c>
      <c r="K286" s="247">
        <v>483</v>
      </c>
      <c r="L286" s="342">
        <v>79</v>
      </c>
      <c r="M286" s="343">
        <v>19</v>
      </c>
      <c r="N286" s="394">
        <v>67</v>
      </c>
      <c r="O286" s="376">
        <v>30</v>
      </c>
      <c r="P286" s="342">
        <v>81</v>
      </c>
      <c r="Q286" s="344">
        <v>17</v>
      </c>
    </row>
    <row r="287" spans="1:17" x14ac:dyDescent="0.2">
      <c r="A287" s="140" t="s">
        <v>614</v>
      </c>
      <c r="B287" s="141" t="s">
        <v>615</v>
      </c>
      <c r="C287" s="112">
        <v>6449</v>
      </c>
      <c r="D287" s="112">
        <v>4949</v>
      </c>
      <c r="E287" s="247">
        <v>1339</v>
      </c>
      <c r="F287" s="130">
        <v>1152</v>
      </c>
      <c r="G287" s="112">
        <v>737</v>
      </c>
      <c r="H287" s="124">
        <v>380</v>
      </c>
      <c r="I287" s="310">
        <v>5297</v>
      </c>
      <c r="J287" s="112">
        <v>4212</v>
      </c>
      <c r="K287" s="247">
        <v>959</v>
      </c>
      <c r="L287" s="342">
        <v>77</v>
      </c>
      <c r="M287" s="343">
        <v>21</v>
      </c>
      <c r="N287" s="394">
        <v>64</v>
      </c>
      <c r="O287" s="376">
        <v>33</v>
      </c>
      <c r="P287" s="342">
        <v>80</v>
      </c>
      <c r="Q287" s="344">
        <v>18</v>
      </c>
    </row>
    <row r="288" spans="1:17" x14ac:dyDescent="0.2">
      <c r="A288" s="140" t="s">
        <v>616</v>
      </c>
      <c r="B288" s="141" t="s">
        <v>617</v>
      </c>
      <c r="C288" s="112">
        <v>3203</v>
      </c>
      <c r="D288" s="112">
        <v>2580</v>
      </c>
      <c r="E288" s="247">
        <v>537</v>
      </c>
      <c r="F288" s="130">
        <v>806</v>
      </c>
      <c r="G288" s="112">
        <v>604</v>
      </c>
      <c r="H288" s="124">
        <v>181</v>
      </c>
      <c r="I288" s="310">
        <v>2397</v>
      </c>
      <c r="J288" s="112">
        <v>1976</v>
      </c>
      <c r="K288" s="247">
        <v>356</v>
      </c>
      <c r="L288" s="342">
        <v>81</v>
      </c>
      <c r="M288" s="343">
        <v>17</v>
      </c>
      <c r="N288" s="394">
        <v>75</v>
      </c>
      <c r="O288" s="376">
        <v>22</v>
      </c>
      <c r="P288" s="342">
        <v>82</v>
      </c>
      <c r="Q288" s="344">
        <v>15</v>
      </c>
    </row>
    <row r="289" spans="1:17" x14ac:dyDescent="0.2">
      <c r="A289" s="140" t="s">
        <v>618</v>
      </c>
      <c r="B289" s="141" t="s">
        <v>619</v>
      </c>
      <c r="C289" s="112">
        <v>2368</v>
      </c>
      <c r="D289" s="112">
        <v>1918</v>
      </c>
      <c r="E289" s="247">
        <v>414</v>
      </c>
      <c r="F289" s="130">
        <v>352</v>
      </c>
      <c r="G289" s="112">
        <v>237</v>
      </c>
      <c r="H289" s="124">
        <v>104</v>
      </c>
      <c r="I289" s="310">
        <v>2016</v>
      </c>
      <c r="J289" s="112">
        <v>1681</v>
      </c>
      <c r="K289" s="247">
        <v>310</v>
      </c>
      <c r="L289" s="342">
        <v>81</v>
      </c>
      <c r="M289" s="343">
        <v>17</v>
      </c>
      <c r="N289" s="394">
        <v>67</v>
      </c>
      <c r="O289" s="376">
        <v>30</v>
      </c>
      <c r="P289" s="342">
        <v>83</v>
      </c>
      <c r="Q289" s="344">
        <v>15</v>
      </c>
    </row>
    <row r="290" spans="1:17" x14ac:dyDescent="0.2">
      <c r="A290" s="140" t="s">
        <v>620</v>
      </c>
      <c r="B290" s="141" t="s">
        <v>621</v>
      </c>
      <c r="C290" s="112">
        <v>1678</v>
      </c>
      <c r="D290" s="112">
        <v>1363</v>
      </c>
      <c r="E290" s="247">
        <v>271</v>
      </c>
      <c r="F290" s="130">
        <v>359</v>
      </c>
      <c r="G290" s="112">
        <v>246</v>
      </c>
      <c r="H290" s="124">
        <v>98</v>
      </c>
      <c r="I290" s="310">
        <v>1319</v>
      </c>
      <c r="J290" s="112">
        <v>1117</v>
      </c>
      <c r="K290" s="247">
        <v>173</v>
      </c>
      <c r="L290" s="342">
        <v>81</v>
      </c>
      <c r="M290" s="343">
        <v>16</v>
      </c>
      <c r="N290" s="394">
        <v>69</v>
      </c>
      <c r="O290" s="376">
        <v>27</v>
      </c>
      <c r="P290" s="342">
        <v>85</v>
      </c>
      <c r="Q290" s="344">
        <v>13</v>
      </c>
    </row>
    <row r="291" spans="1:17" x14ac:dyDescent="0.2">
      <c r="A291" s="140" t="s">
        <v>622</v>
      </c>
      <c r="B291" s="141" t="s">
        <v>623</v>
      </c>
      <c r="C291" s="112">
        <v>3148</v>
      </c>
      <c r="D291" s="112">
        <v>2550</v>
      </c>
      <c r="E291" s="247">
        <v>540</v>
      </c>
      <c r="F291" s="130">
        <v>632</v>
      </c>
      <c r="G291" s="112">
        <v>464</v>
      </c>
      <c r="H291" s="124">
        <v>155</v>
      </c>
      <c r="I291" s="310">
        <v>2516</v>
      </c>
      <c r="J291" s="112">
        <v>2086</v>
      </c>
      <c r="K291" s="247">
        <v>385</v>
      </c>
      <c r="L291" s="342">
        <v>81</v>
      </c>
      <c r="M291" s="343">
        <v>17</v>
      </c>
      <c r="N291" s="394">
        <v>73</v>
      </c>
      <c r="O291" s="376">
        <v>25</v>
      </c>
      <c r="P291" s="342">
        <v>83</v>
      </c>
      <c r="Q291" s="344">
        <v>15</v>
      </c>
    </row>
    <row r="292" spans="1:17" x14ac:dyDescent="0.2">
      <c r="A292" s="140" t="s">
        <v>624</v>
      </c>
      <c r="B292" s="141" t="s">
        <v>625</v>
      </c>
      <c r="C292" s="112">
        <v>15923</v>
      </c>
      <c r="D292" s="112">
        <v>12656</v>
      </c>
      <c r="E292" s="247">
        <v>2812</v>
      </c>
      <c r="F292" s="130">
        <v>4209</v>
      </c>
      <c r="G292" s="112">
        <v>3075</v>
      </c>
      <c r="H292" s="124">
        <v>996</v>
      </c>
      <c r="I292" s="310">
        <v>11714</v>
      </c>
      <c r="J292" s="112">
        <v>9581</v>
      </c>
      <c r="K292" s="247">
        <v>1816</v>
      </c>
      <c r="L292" s="342">
        <v>79</v>
      </c>
      <c r="M292" s="343">
        <v>18</v>
      </c>
      <c r="N292" s="394">
        <v>73</v>
      </c>
      <c r="O292" s="376">
        <v>24</v>
      </c>
      <c r="P292" s="342">
        <v>82</v>
      </c>
      <c r="Q292" s="344">
        <v>16</v>
      </c>
    </row>
    <row r="293" spans="1:17" x14ac:dyDescent="0.2">
      <c r="A293" s="140" t="s">
        <v>626</v>
      </c>
      <c r="B293" s="141" t="s">
        <v>627</v>
      </c>
      <c r="C293" s="112">
        <v>4582</v>
      </c>
      <c r="D293" s="112">
        <v>3612</v>
      </c>
      <c r="E293" s="247">
        <v>898</v>
      </c>
      <c r="F293" s="130">
        <v>867</v>
      </c>
      <c r="G293" s="112">
        <v>608</v>
      </c>
      <c r="H293" s="124">
        <v>241</v>
      </c>
      <c r="I293" s="310">
        <v>3715</v>
      </c>
      <c r="J293" s="112">
        <v>3004</v>
      </c>
      <c r="K293" s="247">
        <v>657</v>
      </c>
      <c r="L293" s="342">
        <v>79</v>
      </c>
      <c r="M293" s="343">
        <v>20</v>
      </c>
      <c r="N293" s="394">
        <v>70</v>
      </c>
      <c r="O293" s="376">
        <v>28</v>
      </c>
      <c r="P293" s="342">
        <v>81</v>
      </c>
      <c r="Q293" s="344">
        <v>18</v>
      </c>
    </row>
    <row r="294" spans="1:17" x14ac:dyDescent="0.2">
      <c r="A294" s="140" t="s">
        <v>628</v>
      </c>
      <c r="B294" s="141" t="s">
        <v>629</v>
      </c>
      <c r="C294" s="112">
        <v>3882</v>
      </c>
      <c r="D294" s="112">
        <v>3050</v>
      </c>
      <c r="E294" s="247">
        <v>712</v>
      </c>
      <c r="F294" s="130">
        <v>574</v>
      </c>
      <c r="G294" s="112">
        <v>368</v>
      </c>
      <c r="H294" s="124">
        <v>184</v>
      </c>
      <c r="I294" s="310">
        <v>3308</v>
      </c>
      <c r="J294" s="112">
        <v>2682</v>
      </c>
      <c r="K294" s="247">
        <v>528</v>
      </c>
      <c r="L294" s="342">
        <v>79</v>
      </c>
      <c r="M294" s="343">
        <v>18</v>
      </c>
      <c r="N294" s="394">
        <v>64</v>
      </c>
      <c r="O294" s="376">
        <v>32</v>
      </c>
      <c r="P294" s="342">
        <v>81</v>
      </c>
      <c r="Q294" s="344">
        <v>16</v>
      </c>
    </row>
    <row r="295" spans="1:17" x14ac:dyDescent="0.2">
      <c r="A295" s="140" t="s">
        <v>630</v>
      </c>
      <c r="B295" s="141" t="s">
        <v>631</v>
      </c>
      <c r="C295" s="112">
        <v>4643</v>
      </c>
      <c r="D295" s="112">
        <v>3669</v>
      </c>
      <c r="E295" s="247">
        <v>917</v>
      </c>
      <c r="F295" s="130">
        <v>964</v>
      </c>
      <c r="G295" s="112">
        <v>685</v>
      </c>
      <c r="H295" s="124">
        <v>268</v>
      </c>
      <c r="I295" s="310">
        <v>3679</v>
      </c>
      <c r="J295" s="112">
        <v>2984</v>
      </c>
      <c r="K295" s="247">
        <v>649</v>
      </c>
      <c r="L295" s="342">
        <v>79</v>
      </c>
      <c r="M295" s="343">
        <v>20</v>
      </c>
      <c r="N295" s="394">
        <v>71</v>
      </c>
      <c r="O295" s="376">
        <v>28</v>
      </c>
      <c r="P295" s="342">
        <v>81</v>
      </c>
      <c r="Q295" s="344">
        <v>18</v>
      </c>
    </row>
    <row r="296" spans="1:17" x14ac:dyDescent="0.2">
      <c r="A296" s="140" t="s">
        <v>632</v>
      </c>
      <c r="B296" s="141" t="s">
        <v>633</v>
      </c>
      <c r="C296" s="112">
        <v>2699</v>
      </c>
      <c r="D296" s="112">
        <v>2257</v>
      </c>
      <c r="E296" s="247">
        <v>409</v>
      </c>
      <c r="F296" s="130">
        <v>433</v>
      </c>
      <c r="G296" s="112">
        <v>316</v>
      </c>
      <c r="H296" s="124">
        <v>108</v>
      </c>
      <c r="I296" s="310">
        <v>2266</v>
      </c>
      <c r="J296" s="112">
        <v>1941</v>
      </c>
      <c r="K296" s="247">
        <v>301</v>
      </c>
      <c r="L296" s="342">
        <v>84</v>
      </c>
      <c r="M296" s="343">
        <v>15</v>
      </c>
      <c r="N296" s="394">
        <v>73</v>
      </c>
      <c r="O296" s="376">
        <v>25</v>
      </c>
      <c r="P296" s="342">
        <v>86</v>
      </c>
      <c r="Q296" s="344">
        <v>13</v>
      </c>
    </row>
    <row r="297" spans="1:17" x14ac:dyDescent="0.2">
      <c r="A297" s="140" t="s">
        <v>634</v>
      </c>
      <c r="B297" s="141" t="s">
        <v>635</v>
      </c>
      <c r="C297" s="112">
        <v>3696</v>
      </c>
      <c r="D297" s="112">
        <v>3040</v>
      </c>
      <c r="E297" s="247">
        <v>605</v>
      </c>
      <c r="F297" s="130">
        <v>834</v>
      </c>
      <c r="G297" s="112">
        <v>614</v>
      </c>
      <c r="H297" s="124">
        <v>208</v>
      </c>
      <c r="I297" s="310">
        <v>2862</v>
      </c>
      <c r="J297" s="112">
        <v>2426</v>
      </c>
      <c r="K297" s="247">
        <v>397</v>
      </c>
      <c r="L297" s="342">
        <v>82</v>
      </c>
      <c r="M297" s="343">
        <v>16</v>
      </c>
      <c r="N297" s="394">
        <v>74</v>
      </c>
      <c r="O297" s="376">
        <v>25</v>
      </c>
      <c r="P297" s="342">
        <v>85</v>
      </c>
      <c r="Q297" s="344">
        <v>14</v>
      </c>
    </row>
    <row r="298" spans="1:17" x14ac:dyDescent="0.2">
      <c r="A298" s="140" t="s">
        <v>636</v>
      </c>
      <c r="B298" s="141" t="s">
        <v>637</v>
      </c>
      <c r="C298" s="112">
        <v>3318</v>
      </c>
      <c r="D298" s="112">
        <v>2615</v>
      </c>
      <c r="E298" s="247">
        <v>618</v>
      </c>
      <c r="F298" s="130">
        <v>752</v>
      </c>
      <c r="G298" s="112">
        <v>529</v>
      </c>
      <c r="H298" s="124">
        <v>203</v>
      </c>
      <c r="I298" s="310">
        <v>2566</v>
      </c>
      <c r="J298" s="112">
        <v>2086</v>
      </c>
      <c r="K298" s="247">
        <v>415</v>
      </c>
      <c r="L298" s="342">
        <v>79</v>
      </c>
      <c r="M298" s="343">
        <v>19</v>
      </c>
      <c r="N298" s="394">
        <v>70</v>
      </c>
      <c r="O298" s="376">
        <v>27</v>
      </c>
      <c r="P298" s="342">
        <v>81</v>
      </c>
      <c r="Q298" s="344">
        <v>16</v>
      </c>
    </row>
    <row r="299" spans="1:17" x14ac:dyDescent="0.2">
      <c r="A299" s="140" t="s">
        <v>640</v>
      </c>
      <c r="B299" s="141" t="s">
        <v>641</v>
      </c>
      <c r="C299" s="112">
        <v>2843</v>
      </c>
      <c r="D299" s="112">
        <v>2324</v>
      </c>
      <c r="E299" s="247">
        <v>482</v>
      </c>
      <c r="F299" s="130">
        <v>378</v>
      </c>
      <c r="G299" s="112">
        <v>246</v>
      </c>
      <c r="H299" s="124">
        <v>115</v>
      </c>
      <c r="I299" s="310">
        <v>2465</v>
      </c>
      <c r="J299" s="112">
        <v>2078</v>
      </c>
      <c r="K299" s="247">
        <v>367</v>
      </c>
      <c r="L299" s="342">
        <v>82</v>
      </c>
      <c r="M299" s="343">
        <v>17</v>
      </c>
      <c r="N299" s="394">
        <v>65</v>
      </c>
      <c r="O299" s="376">
        <v>30</v>
      </c>
      <c r="P299" s="342">
        <v>84</v>
      </c>
      <c r="Q299" s="344">
        <v>15</v>
      </c>
    </row>
    <row r="300" spans="1:17" x14ac:dyDescent="0.2">
      <c r="A300" s="140" t="s">
        <v>642</v>
      </c>
      <c r="B300" s="141" t="s">
        <v>643</v>
      </c>
      <c r="C300" s="112">
        <v>5485</v>
      </c>
      <c r="D300" s="112">
        <v>4291</v>
      </c>
      <c r="E300" s="247">
        <v>1107</v>
      </c>
      <c r="F300" s="130">
        <v>1018</v>
      </c>
      <c r="G300" s="112">
        <v>660</v>
      </c>
      <c r="H300" s="124">
        <v>335</v>
      </c>
      <c r="I300" s="310">
        <v>4467</v>
      </c>
      <c r="J300" s="112">
        <v>3631</v>
      </c>
      <c r="K300" s="247">
        <v>772</v>
      </c>
      <c r="L300" s="342">
        <v>78</v>
      </c>
      <c r="M300" s="343">
        <v>20</v>
      </c>
      <c r="N300" s="394">
        <v>65</v>
      </c>
      <c r="O300" s="376">
        <v>33</v>
      </c>
      <c r="P300" s="342">
        <v>81</v>
      </c>
      <c r="Q300" s="344">
        <v>17</v>
      </c>
    </row>
    <row r="301" spans="1:17" x14ac:dyDescent="0.2">
      <c r="A301" s="140" t="s">
        <v>644</v>
      </c>
      <c r="B301" s="141" t="s">
        <v>645</v>
      </c>
      <c r="C301" s="112">
        <v>10111</v>
      </c>
      <c r="D301" s="112">
        <v>7759</v>
      </c>
      <c r="E301" s="247">
        <v>2029</v>
      </c>
      <c r="F301" s="130">
        <v>1841</v>
      </c>
      <c r="G301" s="112">
        <v>1164</v>
      </c>
      <c r="H301" s="124">
        <v>588</v>
      </c>
      <c r="I301" s="310">
        <v>8270</v>
      </c>
      <c r="J301" s="112">
        <v>6595</v>
      </c>
      <c r="K301" s="247">
        <v>1441</v>
      </c>
      <c r="L301" s="342">
        <v>77</v>
      </c>
      <c r="M301" s="343">
        <v>20</v>
      </c>
      <c r="N301" s="394">
        <v>63</v>
      </c>
      <c r="O301" s="376">
        <v>32</v>
      </c>
      <c r="P301" s="342">
        <v>80</v>
      </c>
      <c r="Q301" s="344">
        <v>17</v>
      </c>
    </row>
    <row r="302" spans="1:17" x14ac:dyDescent="0.2">
      <c r="A302" s="140" t="s">
        <v>646</v>
      </c>
      <c r="B302" s="141" t="s">
        <v>647</v>
      </c>
      <c r="C302" s="112">
        <v>4178</v>
      </c>
      <c r="D302" s="112">
        <v>3217</v>
      </c>
      <c r="E302" s="247">
        <v>843</v>
      </c>
      <c r="F302" s="130">
        <v>594</v>
      </c>
      <c r="G302" s="112">
        <v>361</v>
      </c>
      <c r="H302" s="124">
        <v>204</v>
      </c>
      <c r="I302" s="310">
        <v>3584</v>
      </c>
      <c r="J302" s="112">
        <v>2856</v>
      </c>
      <c r="K302" s="247">
        <v>639</v>
      </c>
      <c r="L302" s="342">
        <v>77</v>
      </c>
      <c r="M302" s="343">
        <v>20</v>
      </c>
      <c r="N302" s="394">
        <v>61</v>
      </c>
      <c r="O302" s="376">
        <v>34</v>
      </c>
      <c r="P302" s="342">
        <v>80</v>
      </c>
      <c r="Q302" s="344">
        <v>18</v>
      </c>
    </row>
    <row r="303" spans="1:17" x14ac:dyDescent="0.2">
      <c r="A303" s="140" t="s">
        <v>648</v>
      </c>
      <c r="B303" s="141" t="s">
        <v>649</v>
      </c>
      <c r="C303" s="112">
        <v>2158</v>
      </c>
      <c r="D303" s="112">
        <v>1721</v>
      </c>
      <c r="E303" s="247">
        <v>418</v>
      </c>
      <c r="F303" s="130">
        <v>366</v>
      </c>
      <c r="G303" s="112">
        <v>242</v>
      </c>
      <c r="H303" s="124">
        <v>121</v>
      </c>
      <c r="I303" s="310">
        <v>1792</v>
      </c>
      <c r="J303" s="112">
        <v>1479</v>
      </c>
      <c r="K303" s="247">
        <v>297</v>
      </c>
      <c r="L303" s="342">
        <v>80</v>
      </c>
      <c r="M303" s="343">
        <v>19</v>
      </c>
      <c r="N303" s="394">
        <v>66</v>
      </c>
      <c r="O303" s="376">
        <v>33</v>
      </c>
      <c r="P303" s="342">
        <v>83</v>
      </c>
      <c r="Q303" s="344">
        <v>17</v>
      </c>
    </row>
    <row r="304" spans="1:17" x14ac:dyDescent="0.2">
      <c r="A304" s="140" t="s">
        <v>650</v>
      </c>
      <c r="B304" s="141" t="s">
        <v>651</v>
      </c>
      <c r="C304" s="112">
        <v>30</v>
      </c>
      <c r="D304" s="112">
        <v>27</v>
      </c>
      <c r="E304" s="247">
        <v>3</v>
      </c>
      <c r="F304" s="130">
        <v>6</v>
      </c>
      <c r="G304" s="112" t="s">
        <v>1185</v>
      </c>
      <c r="H304" s="124" t="s">
        <v>1185</v>
      </c>
      <c r="I304" s="310">
        <v>24</v>
      </c>
      <c r="J304" s="112">
        <v>23</v>
      </c>
      <c r="K304" s="247" t="s">
        <v>1185</v>
      </c>
      <c r="L304" s="342">
        <v>90</v>
      </c>
      <c r="M304" s="343">
        <v>10</v>
      </c>
      <c r="N304" s="394">
        <v>67</v>
      </c>
      <c r="O304" s="376">
        <v>33</v>
      </c>
      <c r="P304" s="342" t="s">
        <v>1185</v>
      </c>
      <c r="Q304" s="344">
        <v>4</v>
      </c>
    </row>
    <row r="305" spans="1:17" x14ac:dyDescent="0.2">
      <c r="A305" s="140" t="s">
        <v>652</v>
      </c>
      <c r="B305" s="141" t="s">
        <v>653</v>
      </c>
      <c r="C305" s="112">
        <v>3710</v>
      </c>
      <c r="D305" s="112">
        <v>2997</v>
      </c>
      <c r="E305" s="247">
        <v>613</v>
      </c>
      <c r="F305" s="130">
        <v>575</v>
      </c>
      <c r="G305" s="112">
        <v>427</v>
      </c>
      <c r="H305" s="124">
        <v>124</v>
      </c>
      <c r="I305" s="310">
        <v>3135</v>
      </c>
      <c r="J305" s="112">
        <v>2570</v>
      </c>
      <c r="K305" s="247">
        <v>489</v>
      </c>
      <c r="L305" s="342">
        <v>81</v>
      </c>
      <c r="M305" s="343">
        <v>17</v>
      </c>
      <c r="N305" s="394">
        <v>74</v>
      </c>
      <c r="O305" s="376">
        <v>22</v>
      </c>
      <c r="P305" s="342">
        <v>82</v>
      </c>
      <c r="Q305" s="344">
        <v>16</v>
      </c>
    </row>
    <row r="306" spans="1:17" x14ac:dyDescent="0.2">
      <c r="A306" s="140" t="s">
        <v>654</v>
      </c>
      <c r="B306" s="141" t="s">
        <v>655</v>
      </c>
      <c r="C306" s="112">
        <v>4264</v>
      </c>
      <c r="D306" s="112">
        <v>3459</v>
      </c>
      <c r="E306" s="247">
        <v>688</v>
      </c>
      <c r="F306" s="130">
        <v>737</v>
      </c>
      <c r="G306" s="112">
        <v>533</v>
      </c>
      <c r="H306" s="124">
        <v>176</v>
      </c>
      <c r="I306" s="310">
        <v>3527</v>
      </c>
      <c r="J306" s="112">
        <v>2926</v>
      </c>
      <c r="K306" s="247">
        <v>512</v>
      </c>
      <c r="L306" s="342">
        <v>81</v>
      </c>
      <c r="M306" s="343">
        <v>16</v>
      </c>
      <c r="N306" s="394">
        <v>72</v>
      </c>
      <c r="O306" s="376">
        <v>24</v>
      </c>
      <c r="P306" s="342">
        <v>83</v>
      </c>
      <c r="Q306" s="344">
        <v>15</v>
      </c>
    </row>
    <row r="307" spans="1:17" x14ac:dyDescent="0.2">
      <c r="A307" s="140" t="s">
        <v>656</v>
      </c>
      <c r="B307" s="141" t="s">
        <v>657</v>
      </c>
      <c r="C307" s="112">
        <v>3272</v>
      </c>
      <c r="D307" s="112">
        <v>2765</v>
      </c>
      <c r="E307" s="247">
        <v>469</v>
      </c>
      <c r="F307" s="130">
        <v>370</v>
      </c>
      <c r="G307" s="112">
        <v>275</v>
      </c>
      <c r="H307" s="124">
        <v>85</v>
      </c>
      <c r="I307" s="310">
        <v>2902</v>
      </c>
      <c r="J307" s="112">
        <v>2490</v>
      </c>
      <c r="K307" s="247">
        <v>384</v>
      </c>
      <c r="L307" s="342">
        <v>85</v>
      </c>
      <c r="M307" s="343">
        <v>14</v>
      </c>
      <c r="N307" s="394">
        <v>74</v>
      </c>
      <c r="O307" s="376">
        <v>23</v>
      </c>
      <c r="P307" s="342">
        <v>86</v>
      </c>
      <c r="Q307" s="344">
        <v>13</v>
      </c>
    </row>
    <row r="308" spans="1:17" x14ac:dyDescent="0.2">
      <c r="A308" s="140" t="s">
        <v>658</v>
      </c>
      <c r="B308" s="141" t="s">
        <v>659</v>
      </c>
      <c r="C308" s="112">
        <v>4048</v>
      </c>
      <c r="D308" s="112">
        <v>3319</v>
      </c>
      <c r="E308" s="247">
        <v>615</v>
      </c>
      <c r="F308" s="130">
        <v>444</v>
      </c>
      <c r="G308" s="112">
        <v>324</v>
      </c>
      <c r="H308" s="124">
        <v>109</v>
      </c>
      <c r="I308" s="310">
        <v>3604</v>
      </c>
      <c r="J308" s="112">
        <v>2995</v>
      </c>
      <c r="K308" s="247">
        <v>506</v>
      </c>
      <c r="L308" s="342">
        <v>82</v>
      </c>
      <c r="M308" s="343">
        <v>15</v>
      </c>
      <c r="N308" s="394">
        <v>73</v>
      </c>
      <c r="O308" s="376">
        <v>25</v>
      </c>
      <c r="P308" s="342">
        <v>83</v>
      </c>
      <c r="Q308" s="344">
        <v>14</v>
      </c>
    </row>
    <row r="309" spans="1:17" x14ac:dyDescent="0.2">
      <c r="A309" s="140" t="s">
        <v>660</v>
      </c>
      <c r="B309" s="141" t="s">
        <v>661</v>
      </c>
      <c r="C309" s="112">
        <v>4054</v>
      </c>
      <c r="D309" s="112">
        <v>3468</v>
      </c>
      <c r="E309" s="247">
        <v>502</v>
      </c>
      <c r="F309" s="130">
        <v>366</v>
      </c>
      <c r="G309" s="112">
        <v>244</v>
      </c>
      <c r="H309" s="124">
        <v>103</v>
      </c>
      <c r="I309" s="310">
        <v>3688</v>
      </c>
      <c r="J309" s="112">
        <v>3224</v>
      </c>
      <c r="K309" s="247">
        <v>399</v>
      </c>
      <c r="L309" s="342">
        <v>86</v>
      </c>
      <c r="M309" s="343">
        <v>12</v>
      </c>
      <c r="N309" s="394">
        <v>67</v>
      </c>
      <c r="O309" s="376">
        <v>28</v>
      </c>
      <c r="P309" s="342">
        <v>87</v>
      </c>
      <c r="Q309" s="344">
        <v>11</v>
      </c>
    </row>
    <row r="310" spans="1:17" x14ac:dyDescent="0.2">
      <c r="A310" s="140" t="s">
        <v>662</v>
      </c>
      <c r="B310" s="141" t="s">
        <v>663</v>
      </c>
      <c r="C310" s="112">
        <v>1654</v>
      </c>
      <c r="D310" s="112">
        <v>1329</v>
      </c>
      <c r="E310" s="247">
        <v>286</v>
      </c>
      <c r="F310" s="130">
        <v>397</v>
      </c>
      <c r="G310" s="112">
        <v>294</v>
      </c>
      <c r="H310" s="124">
        <v>88</v>
      </c>
      <c r="I310" s="310">
        <v>1257</v>
      </c>
      <c r="J310" s="112">
        <v>1035</v>
      </c>
      <c r="K310" s="247">
        <v>198</v>
      </c>
      <c r="L310" s="342">
        <v>80</v>
      </c>
      <c r="M310" s="343">
        <v>17</v>
      </c>
      <c r="N310" s="394">
        <v>74</v>
      </c>
      <c r="O310" s="376">
        <v>22</v>
      </c>
      <c r="P310" s="342">
        <v>82</v>
      </c>
      <c r="Q310" s="344">
        <v>16</v>
      </c>
    </row>
    <row r="311" spans="1:17" x14ac:dyDescent="0.2">
      <c r="A311" s="140" t="s">
        <v>664</v>
      </c>
      <c r="B311" s="141" t="s">
        <v>665</v>
      </c>
      <c r="C311" s="112">
        <v>4916</v>
      </c>
      <c r="D311" s="112">
        <v>3904</v>
      </c>
      <c r="E311" s="247">
        <v>906</v>
      </c>
      <c r="F311" s="130">
        <v>919</v>
      </c>
      <c r="G311" s="112">
        <v>649</v>
      </c>
      <c r="H311" s="124">
        <v>239</v>
      </c>
      <c r="I311" s="310">
        <v>3997</v>
      </c>
      <c r="J311" s="112">
        <v>3255</v>
      </c>
      <c r="K311" s="247">
        <v>667</v>
      </c>
      <c r="L311" s="342">
        <v>79</v>
      </c>
      <c r="M311" s="343">
        <v>18</v>
      </c>
      <c r="N311" s="394">
        <v>71</v>
      </c>
      <c r="O311" s="376">
        <v>26</v>
      </c>
      <c r="P311" s="342">
        <v>81</v>
      </c>
      <c r="Q311" s="344">
        <v>17</v>
      </c>
    </row>
    <row r="312" spans="1:17" x14ac:dyDescent="0.2">
      <c r="A312" s="140" t="s">
        <v>666</v>
      </c>
      <c r="B312" s="141" t="s">
        <v>667</v>
      </c>
      <c r="C312" s="112">
        <v>4653</v>
      </c>
      <c r="D312" s="112">
        <v>3818</v>
      </c>
      <c r="E312" s="247">
        <v>687</v>
      </c>
      <c r="F312" s="130">
        <v>583</v>
      </c>
      <c r="G312" s="112">
        <v>436</v>
      </c>
      <c r="H312" s="124">
        <v>123</v>
      </c>
      <c r="I312" s="310">
        <v>4070</v>
      </c>
      <c r="J312" s="112">
        <v>3382</v>
      </c>
      <c r="K312" s="247">
        <v>564</v>
      </c>
      <c r="L312" s="342">
        <v>82</v>
      </c>
      <c r="M312" s="343">
        <v>15</v>
      </c>
      <c r="N312" s="394">
        <v>75</v>
      </c>
      <c r="O312" s="376">
        <v>21</v>
      </c>
      <c r="P312" s="342">
        <v>83</v>
      </c>
      <c r="Q312" s="344">
        <v>14</v>
      </c>
    </row>
    <row r="313" spans="1:17" x14ac:dyDescent="0.2">
      <c r="A313" s="140" t="s">
        <v>668</v>
      </c>
      <c r="B313" s="141" t="s">
        <v>669</v>
      </c>
      <c r="C313" s="112">
        <v>4718</v>
      </c>
      <c r="D313" s="112">
        <v>3712</v>
      </c>
      <c r="E313" s="247">
        <v>898</v>
      </c>
      <c r="F313" s="130">
        <v>794</v>
      </c>
      <c r="G313" s="112">
        <v>547</v>
      </c>
      <c r="H313" s="124">
        <v>214</v>
      </c>
      <c r="I313" s="310">
        <v>3924</v>
      </c>
      <c r="J313" s="112">
        <v>3165</v>
      </c>
      <c r="K313" s="247">
        <v>684</v>
      </c>
      <c r="L313" s="342">
        <v>79</v>
      </c>
      <c r="M313" s="343">
        <v>19</v>
      </c>
      <c r="N313" s="394">
        <v>69</v>
      </c>
      <c r="O313" s="376">
        <v>27</v>
      </c>
      <c r="P313" s="342">
        <v>81</v>
      </c>
      <c r="Q313" s="344">
        <v>17</v>
      </c>
    </row>
    <row r="314" spans="1:17" x14ac:dyDescent="0.2">
      <c r="A314" s="140" t="s">
        <v>670</v>
      </c>
      <c r="B314" s="141" t="s">
        <v>671</v>
      </c>
      <c r="C314" s="112">
        <v>3626</v>
      </c>
      <c r="D314" s="112">
        <v>3056</v>
      </c>
      <c r="E314" s="247">
        <v>487</v>
      </c>
      <c r="F314" s="130">
        <v>641</v>
      </c>
      <c r="G314" s="112">
        <v>487</v>
      </c>
      <c r="H314" s="124">
        <v>131</v>
      </c>
      <c r="I314" s="310">
        <v>2985</v>
      </c>
      <c r="J314" s="112">
        <v>2569</v>
      </c>
      <c r="K314" s="247">
        <v>356</v>
      </c>
      <c r="L314" s="342">
        <v>84</v>
      </c>
      <c r="M314" s="343">
        <v>13</v>
      </c>
      <c r="N314" s="394">
        <v>76</v>
      </c>
      <c r="O314" s="376">
        <v>20</v>
      </c>
      <c r="P314" s="342">
        <v>86</v>
      </c>
      <c r="Q314" s="344">
        <v>12</v>
      </c>
    </row>
    <row r="315" spans="1:17" x14ac:dyDescent="0.2">
      <c r="A315" s="140" t="s">
        <v>672</v>
      </c>
      <c r="B315" s="141" t="s">
        <v>673</v>
      </c>
      <c r="C315" s="112">
        <v>2821</v>
      </c>
      <c r="D315" s="112">
        <v>2394</v>
      </c>
      <c r="E315" s="247">
        <v>372</v>
      </c>
      <c r="F315" s="130">
        <v>829</v>
      </c>
      <c r="G315" s="112">
        <v>676</v>
      </c>
      <c r="H315" s="124">
        <v>130</v>
      </c>
      <c r="I315" s="310">
        <v>1992</v>
      </c>
      <c r="J315" s="112">
        <v>1718</v>
      </c>
      <c r="K315" s="247">
        <v>242</v>
      </c>
      <c r="L315" s="342">
        <v>85</v>
      </c>
      <c r="M315" s="343">
        <v>13</v>
      </c>
      <c r="N315" s="394">
        <v>82</v>
      </c>
      <c r="O315" s="376">
        <v>16</v>
      </c>
      <c r="P315" s="342">
        <v>86</v>
      </c>
      <c r="Q315" s="344">
        <v>12</v>
      </c>
    </row>
    <row r="316" spans="1:17" x14ac:dyDescent="0.2">
      <c r="A316" s="140" t="s">
        <v>674</v>
      </c>
      <c r="B316" s="141" t="s">
        <v>675</v>
      </c>
      <c r="C316" s="112">
        <v>1484</v>
      </c>
      <c r="D316" s="112">
        <v>1265</v>
      </c>
      <c r="E316" s="247">
        <v>172</v>
      </c>
      <c r="F316" s="130">
        <v>298</v>
      </c>
      <c r="G316" s="112">
        <v>229</v>
      </c>
      <c r="H316" s="124">
        <v>52</v>
      </c>
      <c r="I316" s="310">
        <v>1186</v>
      </c>
      <c r="J316" s="112">
        <v>1036</v>
      </c>
      <c r="K316" s="247">
        <v>120</v>
      </c>
      <c r="L316" s="342">
        <v>85</v>
      </c>
      <c r="M316" s="343">
        <v>12</v>
      </c>
      <c r="N316" s="394">
        <v>77</v>
      </c>
      <c r="O316" s="376">
        <v>17</v>
      </c>
      <c r="P316" s="342">
        <v>87</v>
      </c>
      <c r="Q316" s="344">
        <v>10</v>
      </c>
    </row>
    <row r="317" spans="1:17" x14ac:dyDescent="0.2">
      <c r="A317" s="140" t="s">
        <v>676</v>
      </c>
      <c r="B317" s="141" t="s">
        <v>677</v>
      </c>
      <c r="C317" s="112">
        <v>3223</v>
      </c>
      <c r="D317" s="112">
        <v>2650</v>
      </c>
      <c r="E317" s="247">
        <v>519</v>
      </c>
      <c r="F317" s="130">
        <v>474</v>
      </c>
      <c r="G317" s="112">
        <v>377</v>
      </c>
      <c r="H317" s="124">
        <v>88</v>
      </c>
      <c r="I317" s="310">
        <v>2749</v>
      </c>
      <c r="J317" s="112">
        <v>2273</v>
      </c>
      <c r="K317" s="247">
        <v>431</v>
      </c>
      <c r="L317" s="342">
        <v>82</v>
      </c>
      <c r="M317" s="343">
        <v>16</v>
      </c>
      <c r="N317" s="394">
        <v>80</v>
      </c>
      <c r="O317" s="376">
        <v>19</v>
      </c>
      <c r="P317" s="342">
        <v>83</v>
      </c>
      <c r="Q317" s="344">
        <v>16</v>
      </c>
    </row>
    <row r="318" spans="1:17" x14ac:dyDescent="0.2">
      <c r="A318" s="140" t="s">
        <v>678</v>
      </c>
      <c r="B318" s="141" t="s">
        <v>679</v>
      </c>
      <c r="C318" s="112">
        <v>3286</v>
      </c>
      <c r="D318" s="112">
        <v>2746</v>
      </c>
      <c r="E318" s="247">
        <v>458</v>
      </c>
      <c r="F318" s="130">
        <v>241</v>
      </c>
      <c r="G318" s="112">
        <v>174</v>
      </c>
      <c r="H318" s="124">
        <v>53</v>
      </c>
      <c r="I318" s="310">
        <v>3045</v>
      </c>
      <c r="J318" s="112">
        <v>2572</v>
      </c>
      <c r="K318" s="247">
        <v>405</v>
      </c>
      <c r="L318" s="342">
        <v>84</v>
      </c>
      <c r="M318" s="343">
        <v>14</v>
      </c>
      <c r="N318" s="394">
        <v>72</v>
      </c>
      <c r="O318" s="376">
        <v>22</v>
      </c>
      <c r="P318" s="342">
        <v>84</v>
      </c>
      <c r="Q318" s="344">
        <v>13</v>
      </c>
    </row>
    <row r="319" spans="1:17" x14ac:dyDescent="0.2">
      <c r="A319" s="140" t="s">
        <v>680</v>
      </c>
      <c r="B319" s="141" t="s">
        <v>681</v>
      </c>
      <c r="C319" s="112">
        <v>3063</v>
      </c>
      <c r="D319" s="112">
        <v>2592</v>
      </c>
      <c r="E319" s="247">
        <v>424</v>
      </c>
      <c r="F319" s="130">
        <v>375</v>
      </c>
      <c r="G319" s="112">
        <v>276</v>
      </c>
      <c r="H319" s="124">
        <v>86</v>
      </c>
      <c r="I319" s="310">
        <v>2688</v>
      </c>
      <c r="J319" s="112">
        <v>2316</v>
      </c>
      <c r="K319" s="247">
        <v>338</v>
      </c>
      <c r="L319" s="342">
        <v>85</v>
      </c>
      <c r="M319" s="343">
        <v>14</v>
      </c>
      <c r="N319" s="394">
        <v>74</v>
      </c>
      <c r="O319" s="376">
        <v>23</v>
      </c>
      <c r="P319" s="342">
        <v>86</v>
      </c>
      <c r="Q319" s="344">
        <v>13</v>
      </c>
    </row>
    <row r="320" spans="1:17" x14ac:dyDescent="0.2">
      <c r="A320" s="140" t="s">
        <v>682</v>
      </c>
      <c r="B320" s="141" t="s">
        <v>683</v>
      </c>
      <c r="C320" s="112">
        <v>4081</v>
      </c>
      <c r="D320" s="112">
        <v>3398</v>
      </c>
      <c r="E320" s="247">
        <v>589</v>
      </c>
      <c r="F320" s="130">
        <v>572</v>
      </c>
      <c r="G320" s="112">
        <v>414</v>
      </c>
      <c r="H320" s="124">
        <v>137</v>
      </c>
      <c r="I320" s="310">
        <v>3509</v>
      </c>
      <c r="J320" s="112">
        <v>2984</v>
      </c>
      <c r="K320" s="247">
        <v>452</v>
      </c>
      <c r="L320" s="342">
        <v>83</v>
      </c>
      <c r="M320" s="343">
        <v>14</v>
      </c>
      <c r="N320" s="394">
        <v>72</v>
      </c>
      <c r="O320" s="376">
        <v>24</v>
      </c>
      <c r="P320" s="342">
        <v>85</v>
      </c>
      <c r="Q320" s="344">
        <v>13</v>
      </c>
    </row>
    <row r="321" spans="1:17" x14ac:dyDescent="0.2">
      <c r="A321" s="140" t="s">
        <v>684</v>
      </c>
      <c r="B321" s="141" t="s">
        <v>685</v>
      </c>
      <c r="C321" s="112">
        <v>3448</v>
      </c>
      <c r="D321" s="112">
        <v>2885</v>
      </c>
      <c r="E321" s="247">
        <v>488</v>
      </c>
      <c r="F321" s="130">
        <v>496</v>
      </c>
      <c r="G321" s="112">
        <v>365</v>
      </c>
      <c r="H321" s="124">
        <v>121</v>
      </c>
      <c r="I321" s="310">
        <v>2952</v>
      </c>
      <c r="J321" s="112">
        <v>2520</v>
      </c>
      <c r="K321" s="247">
        <v>367</v>
      </c>
      <c r="L321" s="342">
        <v>84</v>
      </c>
      <c r="M321" s="343">
        <v>14</v>
      </c>
      <c r="N321" s="394">
        <v>74</v>
      </c>
      <c r="O321" s="376">
        <v>24</v>
      </c>
      <c r="P321" s="342">
        <v>85</v>
      </c>
      <c r="Q321" s="344">
        <v>12</v>
      </c>
    </row>
    <row r="322" spans="1:17" x14ac:dyDescent="0.2">
      <c r="A322" s="140" t="s">
        <v>686</v>
      </c>
      <c r="B322" s="141" t="s">
        <v>687</v>
      </c>
      <c r="C322" s="112">
        <v>2108</v>
      </c>
      <c r="D322" s="112">
        <v>1689</v>
      </c>
      <c r="E322" s="247">
        <v>366</v>
      </c>
      <c r="F322" s="130">
        <v>605</v>
      </c>
      <c r="G322" s="112">
        <v>443</v>
      </c>
      <c r="H322" s="124">
        <v>137</v>
      </c>
      <c r="I322" s="310">
        <v>1503</v>
      </c>
      <c r="J322" s="112">
        <v>1246</v>
      </c>
      <c r="K322" s="247">
        <v>229</v>
      </c>
      <c r="L322" s="342">
        <v>80</v>
      </c>
      <c r="M322" s="343">
        <v>17</v>
      </c>
      <c r="N322" s="394">
        <v>73</v>
      </c>
      <c r="O322" s="376">
        <v>23</v>
      </c>
      <c r="P322" s="342">
        <v>83</v>
      </c>
      <c r="Q322" s="344">
        <v>15</v>
      </c>
    </row>
    <row r="323" spans="1:17" x14ac:dyDescent="0.2">
      <c r="A323" s="140" t="s">
        <v>688</v>
      </c>
      <c r="B323" s="141" t="s">
        <v>689</v>
      </c>
      <c r="C323" s="112">
        <v>1003</v>
      </c>
      <c r="D323" s="112">
        <v>869</v>
      </c>
      <c r="E323" s="247">
        <v>128</v>
      </c>
      <c r="F323" s="130">
        <v>244</v>
      </c>
      <c r="G323" s="112">
        <v>191</v>
      </c>
      <c r="H323" s="124">
        <v>50</v>
      </c>
      <c r="I323" s="310">
        <v>759</v>
      </c>
      <c r="J323" s="112">
        <v>678</v>
      </c>
      <c r="K323" s="247">
        <v>78</v>
      </c>
      <c r="L323" s="342">
        <v>87</v>
      </c>
      <c r="M323" s="343">
        <v>13</v>
      </c>
      <c r="N323" s="394">
        <v>78</v>
      </c>
      <c r="O323" s="376">
        <v>20</v>
      </c>
      <c r="P323" s="342">
        <v>89</v>
      </c>
      <c r="Q323" s="344">
        <v>10</v>
      </c>
    </row>
    <row r="324" spans="1:17" x14ac:dyDescent="0.2">
      <c r="A324" s="140" t="s">
        <v>690</v>
      </c>
      <c r="B324" s="141" t="s">
        <v>691</v>
      </c>
      <c r="C324" s="112">
        <v>1906</v>
      </c>
      <c r="D324" s="112">
        <v>1657</v>
      </c>
      <c r="E324" s="247">
        <v>239</v>
      </c>
      <c r="F324" s="130">
        <v>172</v>
      </c>
      <c r="G324" s="112">
        <v>126</v>
      </c>
      <c r="H324" s="124" t="s">
        <v>1185</v>
      </c>
      <c r="I324" s="310">
        <v>1734</v>
      </c>
      <c r="J324" s="112">
        <v>1531</v>
      </c>
      <c r="K324" s="247">
        <v>197</v>
      </c>
      <c r="L324" s="342">
        <v>87</v>
      </c>
      <c r="M324" s="343">
        <v>13</v>
      </c>
      <c r="N324" s="394">
        <v>73</v>
      </c>
      <c r="O324" s="376">
        <v>24</v>
      </c>
      <c r="P324" s="342" t="s">
        <v>1185</v>
      </c>
      <c r="Q324" s="344">
        <v>11</v>
      </c>
    </row>
    <row r="325" spans="1:17" x14ac:dyDescent="0.2">
      <c r="A325" s="140" t="s">
        <v>692</v>
      </c>
      <c r="B325" s="141" t="s">
        <v>693</v>
      </c>
      <c r="C325" s="112">
        <v>3144</v>
      </c>
      <c r="D325" s="112">
        <v>2633</v>
      </c>
      <c r="E325" s="247">
        <v>449</v>
      </c>
      <c r="F325" s="130">
        <v>743</v>
      </c>
      <c r="G325" s="112">
        <v>564</v>
      </c>
      <c r="H325" s="124">
        <v>150</v>
      </c>
      <c r="I325" s="310">
        <v>2401</v>
      </c>
      <c r="J325" s="112">
        <v>2069</v>
      </c>
      <c r="K325" s="247">
        <v>299</v>
      </c>
      <c r="L325" s="342">
        <v>84</v>
      </c>
      <c r="M325" s="343">
        <v>14</v>
      </c>
      <c r="N325" s="394">
        <v>76</v>
      </c>
      <c r="O325" s="376">
        <v>20</v>
      </c>
      <c r="P325" s="342">
        <v>86</v>
      </c>
      <c r="Q325" s="344">
        <v>12</v>
      </c>
    </row>
    <row r="326" spans="1:17" x14ac:dyDescent="0.2">
      <c r="A326" s="140" t="s">
        <v>694</v>
      </c>
      <c r="B326" s="141" t="s">
        <v>695</v>
      </c>
      <c r="C326" s="112">
        <v>3810</v>
      </c>
      <c r="D326" s="112">
        <v>3165</v>
      </c>
      <c r="E326" s="247">
        <v>566</v>
      </c>
      <c r="F326" s="130">
        <v>627</v>
      </c>
      <c r="G326" s="112">
        <v>462</v>
      </c>
      <c r="H326" s="124">
        <v>139</v>
      </c>
      <c r="I326" s="310">
        <v>3183</v>
      </c>
      <c r="J326" s="112">
        <v>2703</v>
      </c>
      <c r="K326" s="247">
        <v>427</v>
      </c>
      <c r="L326" s="342">
        <v>83</v>
      </c>
      <c r="M326" s="343">
        <v>15</v>
      </c>
      <c r="N326" s="394">
        <v>74</v>
      </c>
      <c r="O326" s="376">
        <v>22</v>
      </c>
      <c r="P326" s="342">
        <v>85</v>
      </c>
      <c r="Q326" s="344">
        <v>13</v>
      </c>
    </row>
    <row r="327" spans="1:17" x14ac:dyDescent="0.2">
      <c r="A327" s="140" t="s">
        <v>696</v>
      </c>
      <c r="B327" s="141" t="s">
        <v>697</v>
      </c>
      <c r="C327" s="112">
        <v>2584</v>
      </c>
      <c r="D327" s="112">
        <v>2065</v>
      </c>
      <c r="E327" s="247">
        <v>479</v>
      </c>
      <c r="F327" s="130">
        <v>356</v>
      </c>
      <c r="G327" s="112">
        <v>251</v>
      </c>
      <c r="H327" s="124">
        <v>96</v>
      </c>
      <c r="I327" s="310">
        <v>2228</v>
      </c>
      <c r="J327" s="112">
        <v>1814</v>
      </c>
      <c r="K327" s="247">
        <v>383</v>
      </c>
      <c r="L327" s="342">
        <v>80</v>
      </c>
      <c r="M327" s="343">
        <v>19</v>
      </c>
      <c r="N327" s="394">
        <v>71</v>
      </c>
      <c r="O327" s="376">
        <v>27</v>
      </c>
      <c r="P327" s="342">
        <v>81</v>
      </c>
      <c r="Q327" s="344">
        <v>17</v>
      </c>
    </row>
    <row r="328" spans="1:17" x14ac:dyDescent="0.2">
      <c r="A328" s="140" t="s">
        <v>698</v>
      </c>
      <c r="B328" s="141" t="s">
        <v>699</v>
      </c>
      <c r="C328" s="112">
        <v>4948</v>
      </c>
      <c r="D328" s="112">
        <v>4322</v>
      </c>
      <c r="E328" s="247">
        <v>553</v>
      </c>
      <c r="F328" s="130">
        <v>828</v>
      </c>
      <c r="G328" s="112">
        <v>697</v>
      </c>
      <c r="H328" s="124">
        <v>116</v>
      </c>
      <c r="I328" s="310">
        <v>4120</v>
      </c>
      <c r="J328" s="112">
        <v>3625</v>
      </c>
      <c r="K328" s="247">
        <v>437</v>
      </c>
      <c r="L328" s="342">
        <v>87</v>
      </c>
      <c r="M328" s="343">
        <v>11</v>
      </c>
      <c r="N328" s="394">
        <v>84</v>
      </c>
      <c r="O328" s="376">
        <v>14</v>
      </c>
      <c r="P328" s="342">
        <v>88</v>
      </c>
      <c r="Q328" s="344">
        <v>11</v>
      </c>
    </row>
    <row r="329" spans="1:17" x14ac:dyDescent="0.2">
      <c r="A329" s="140" t="s">
        <v>700</v>
      </c>
      <c r="B329" s="141" t="s">
        <v>701</v>
      </c>
      <c r="C329" s="112">
        <v>4297</v>
      </c>
      <c r="D329" s="112">
        <v>3450</v>
      </c>
      <c r="E329" s="247">
        <v>731</v>
      </c>
      <c r="F329" s="130">
        <v>403</v>
      </c>
      <c r="G329" s="112">
        <v>292</v>
      </c>
      <c r="H329" s="124">
        <v>95</v>
      </c>
      <c r="I329" s="310">
        <v>3894</v>
      </c>
      <c r="J329" s="112">
        <v>3158</v>
      </c>
      <c r="K329" s="247">
        <v>636</v>
      </c>
      <c r="L329" s="342">
        <v>80</v>
      </c>
      <c r="M329" s="343">
        <v>17</v>
      </c>
      <c r="N329" s="394">
        <v>72</v>
      </c>
      <c r="O329" s="376">
        <v>24</v>
      </c>
      <c r="P329" s="342">
        <v>81</v>
      </c>
      <c r="Q329" s="344">
        <v>16</v>
      </c>
    </row>
    <row r="330" spans="1:17" x14ac:dyDescent="0.2">
      <c r="A330" s="140" t="s">
        <v>702</v>
      </c>
      <c r="B330" s="141" t="s">
        <v>703</v>
      </c>
      <c r="C330" s="112">
        <v>2560</v>
      </c>
      <c r="D330" s="112">
        <v>2282</v>
      </c>
      <c r="E330" s="247">
        <v>265</v>
      </c>
      <c r="F330" s="130">
        <v>181</v>
      </c>
      <c r="G330" s="112">
        <v>130</v>
      </c>
      <c r="H330" s="124">
        <v>48</v>
      </c>
      <c r="I330" s="310">
        <v>2379</v>
      </c>
      <c r="J330" s="112">
        <v>2152</v>
      </c>
      <c r="K330" s="247">
        <v>217</v>
      </c>
      <c r="L330" s="342">
        <v>89</v>
      </c>
      <c r="M330" s="343">
        <v>10</v>
      </c>
      <c r="N330" s="394">
        <v>72</v>
      </c>
      <c r="O330" s="376">
        <v>27</v>
      </c>
      <c r="P330" s="342">
        <v>90</v>
      </c>
      <c r="Q330" s="344">
        <v>9</v>
      </c>
    </row>
    <row r="331" spans="1:17" x14ac:dyDescent="0.2">
      <c r="A331" s="140" t="s">
        <v>704</v>
      </c>
      <c r="B331" s="141" t="s">
        <v>705</v>
      </c>
      <c r="C331" s="112">
        <v>3537</v>
      </c>
      <c r="D331" s="112">
        <v>2917</v>
      </c>
      <c r="E331" s="247">
        <v>532</v>
      </c>
      <c r="F331" s="130">
        <v>837</v>
      </c>
      <c r="G331" s="112">
        <v>670</v>
      </c>
      <c r="H331" s="124">
        <v>147</v>
      </c>
      <c r="I331" s="310">
        <v>2700</v>
      </c>
      <c r="J331" s="112">
        <v>2247</v>
      </c>
      <c r="K331" s="247">
        <v>385</v>
      </c>
      <c r="L331" s="342">
        <v>82</v>
      </c>
      <c r="M331" s="343">
        <v>15</v>
      </c>
      <c r="N331" s="394">
        <v>80</v>
      </c>
      <c r="O331" s="376">
        <v>18</v>
      </c>
      <c r="P331" s="342">
        <v>83</v>
      </c>
      <c r="Q331" s="344">
        <v>14</v>
      </c>
    </row>
    <row r="332" spans="1:17" x14ac:dyDescent="0.2">
      <c r="A332" s="140" t="s">
        <v>706</v>
      </c>
      <c r="B332" s="141" t="s">
        <v>707</v>
      </c>
      <c r="C332" s="112">
        <v>2620</v>
      </c>
      <c r="D332" s="112">
        <v>2167</v>
      </c>
      <c r="E332" s="247">
        <v>426</v>
      </c>
      <c r="F332" s="130">
        <v>231</v>
      </c>
      <c r="G332" s="112">
        <v>153</v>
      </c>
      <c r="H332" s="124">
        <v>75</v>
      </c>
      <c r="I332" s="310">
        <v>2389</v>
      </c>
      <c r="J332" s="112">
        <v>2014</v>
      </c>
      <c r="K332" s="247">
        <v>351</v>
      </c>
      <c r="L332" s="342">
        <v>83</v>
      </c>
      <c r="M332" s="343">
        <v>16</v>
      </c>
      <c r="N332" s="394">
        <v>66</v>
      </c>
      <c r="O332" s="376">
        <v>32</v>
      </c>
      <c r="P332" s="342">
        <v>84</v>
      </c>
      <c r="Q332" s="344">
        <v>15</v>
      </c>
    </row>
    <row r="333" spans="1:17" x14ac:dyDescent="0.2">
      <c r="A333" s="140" t="s">
        <v>708</v>
      </c>
      <c r="B333" s="141" t="s">
        <v>709</v>
      </c>
      <c r="C333" s="112">
        <v>3472</v>
      </c>
      <c r="D333" s="112">
        <v>2812</v>
      </c>
      <c r="E333" s="247">
        <v>556</v>
      </c>
      <c r="F333" s="130">
        <v>1083</v>
      </c>
      <c r="G333" s="112">
        <v>823</v>
      </c>
      <c r="H333" s="124">
        <v>219</v>
      </c>
      <c r="I333" s="310">
        <v>2389</v>
      </c>
      <c r="J333" s="112">
        <v>1989</v>
      </c>
      <c r="K333" s="247">
        <v>337</v>
      </c>
      <c r="L333" s="342">
        <v>81</v>
      </c>
      <c r="M333" s="343">
        <v>16</v>
      </c>
      <c r="N333" s="394">
        <v>76</v>
      </c>
      <c r="O333" s="376">
        <v>20</v>
      </c>
      <c r="P333" s="342">
        <v>83</v>
      </c>
      <c r="Q333" s="344">
        <v>14</v>
      </c>
    </row>
    <row r="334" spans="1:17" x14ac:dyDescent="0.2">
      <c r="A334" s="140" t="s">
        <v>710</v>
      </c>
      <c r="B334" s="141" t="s">
        <v>711</v>
      </c>
      <c r="C334" s="112">
        <v>3654</v>
      </c>
      <c r="D334" s="112">
        <v>3037</v>
      </c>
      <c r="E334" s="247">
        <v>542</v>
      </c>
      <c r="F334" s="130">
        <v>532</v>
      </c>
      <c r="G334" s="112">
        <v>432</v>
      </c>
      <c r="H334" s="124">
        <v>89</v>
      </c>
      <c r="I334" s="310">
        <v>3122</v>
      </c>
      <c r="J334" s="112">
        <v>2605</v>
      </c>
      <c r="K334" s="247">
        <v>453</v>
      </c>
      <c r="L334" s="342">
        <v>83</v>
      </c>
      <c r="M334" s="343">
        <v>15</v>
      </c>
      <c r="N334" s="394">
        <v>81</v>
      </c>
      <c r="O334" s="376">
        <v>17</v>
      </c>
      <c r="P334" s="342">
        <v>83</v>
      </c>
      <c r="Q334" s="344">
        <v>15</v>
      </c>
    </row>
    <row r="335" spans="1:17" x14ac:dyDescent="0.2">
      <c r="A335" s="140" t="s">
        <v>712</v>
      </c>
      <c r="B335" s="141" t="s">
        <v>713</v>
      </c>
      <c r="C335" s="112">
        <v>2912</v>
      </c>
      <c r="D335" s="112">
        <v>2484</v>
      </c>
      <c r="E335" s="247">
        <v>375</v>
      </c>
      <c r="F335" s="130">
        <v>458</v>
      </c>
      <c r="G335" s="112">
        <v>347</v>
      </c>
      <c r="H335" s="124">
        <v>97</v>
      </c>
      <c r="I335" s="310">
        <v>2454</v>
      </c>
      <c r="J335" s="112">
        <v>2137</v>
      </c>
      <c r="K335" s="247">
        <v>278</v>
      </c>
      <c r="L335" s="342">
        <v>85</v>
      </c>
      <c r="M335" s="343">
        <v>13</v>
      </c>
      <c r="N335" s="394">
        <v>76</v>
      </c>
      <c r="O335" s="376">
        <v>21</v>
      </c>
      <c r="P335" s="342">
        <v>87</v>
      </c>
      <c r="Q335" s="344">
        <v>11</v>
      </c>
    </row>
    <row r="336" spans="1:17" x14ac:dyDescent="0.2">
      <c r="A336" s="140" t="s">
        <v>714</v>
      </c>
      <c r="B336" s="141" t="s">
        <v>715</v>
      </c>
      <c r="C336" s="112">
        <v>1548</v>
      </c>
      <c r="D336" s="112">
        <v>1364</v>
      </c>
      <c r="E336" s="247">
        <v>161</v>
      </c>
      <c r="F336" s="130">
        <v>326</v>
      </c>
      <c r="G336" s="112">
        <v>267</v>
      </c>
      <c r="H336" s="124">
        <v>52</v>
      </c>
      <c r="I336" s="310">
        <v>1222</v>
      </c>
      <c r="J336" s="112">
        <v>1097</v>
      </c>
      <c r="K336" s="247">
        <v>109</v>
      </c>
      <c r="L336" s="342">
        <v>88</v>
      </c>
      <c r="M336" s="343">
        <v>10</v>
      </c>
      <c r="N336" s="394">
        <v>82</v>
      </c>
      <c r="O336" s="376">
        <v>16</v>
      </c>
      <c r="P336" s="342">
        <v>90</v>
      </c>
      <c r="Q336" s="344">
        <v>9</v>
      </c>
    </row>
    <row r="337" spans="1:17" s="160" customFormat="1" x14ac:dyDescent="0.2">
      <c r="A337" s="154" t="s">
        <v>124</v>
      </c>
      <c r="B337" s="155" t="s">
        <v>125</v>
      </c>
      <c r="C337" s="171">
        <v>6496</v>
      </c>
      <c r="D337" s="171">
        <v>5231</v>
      </c>
      <c r="E337" s="249">
        <v>1146</v>
      </c>
      <c r="F337" s="230">
        <v>418</v>
      </c>
      <c r="G337" s="171">
        <v>261</v>
      </c>
      <c r="H337" s="231">
        <v>146</v>
      </c>
      <c r="I337" s="318">
        <v>6078</v>
      </c>
      <c r="J337" s="171">
        <v>4970</v>
      </c>
      <c r="K337" s="249">
        <v>1000</v>
      </c>
      <c r="L337" s="385">
        <v>81</v>
      </c>
      <c r="M337" s="396">
        <v>18</v>
      </c>
      <c r="N337" s="397">
        <v>62</v>
      </c>
      <c r="O337" s="386">
        <v>35</v>
      </c>
      <c r="P337" s="385">
        <v>82</v>
      </c>
      <c r="Q337" s="387">
        <v>16</v>
      </c>
    </row>
    <row r="338" spans="1:17" s="160" customFormat="1" x14ac:dyDescent="0.2">
      <c r="A338" s="154" t="s">
        <v>134</v>
      </c>
      <c r="B338" s="155" t="s">
        <v>135</v>
      </c>
      <c r="C338" s="171">
        <v>7279</v>
      </c>
      <c r="D338" s="171">
        <v>5700</v>
      </c>
      <c r="E338" s="249">
        <v>1430</v>
      </c>
      <c r="F338" s="230">
        <v>678</v>
      </c>
      <c r="G338" s="171">
        <v>395</v>
      </c>
      <c r="H338" s="231">
        <v>251</v>
      </c>
      <c r="I338" s="318">
        <v>6601</v>
      </c>
      <c r="J338" s="171">
        <v>5305</v>
      </c>
      <c r="K338" s="249">
        <v>1179</v>
      </c>
      <c r="L338" s="385">
        <v>78</v>
      </c>
      <c r="M338" s="396">
        <v>20</v>
      </c>
      <c r="N338" s="397">
        <v>58</v>
      </c>
      <c r="O338" s="386">
        <v>37</v>
      </c>
      <c r="P338" s="385">
        <v>80</v>
      </c>
      <c r="Q338" s="387">
        <v>18</v>
      </c>
    </row>
    <row r="339" spans="1:17" s="160" customFormat="1" x14ac:dyDescent="0.2">
      <c r="A339" s="154" t="s">
        <v>146</v>
      </c>
      <c r="B339" s="155" t="s">
        <v>147</v>
      </c>
      <c r="C339" s="171">
        <v>5133</v>
      </c>
      <c r="D339" s="171">
        <v>3961</v>
      </c>
      <c r="E339" s="249">
        <v>1071</v>
      </c>
      <c r="F339" s="230">
        <v>565</v>
      </c>
      <c r="G339" s="171">
        <v>330</v>
      </c>
      <c r="H339" s="231">
        <v>206</v>
      </c>
      <c r="I339" s="318">
        <v>4568</v>
      </c>
      <c r="J339" s="171">
        <v>3631</v>
      </c>
      <c r="K339" s="249">
        <v>865</v>
      </c>
      <c r="L339" s="385">
        <v>77</v>
      </c>
      <c r="M339" s="396">
        <v>21</v>
      </c>
      <c r="N339" s="397">
        <v>58</v>
      </c>
      <c r="O339" s="386">
        <v>36</v>
      </c>
      <c r="P339" s="385">
        <v>79</v>
      </c>
      <c r="Q339" s="387">
        <v>19</v>
      </c>
    </row>
    <row r="340" spans="1:17" s="160" customFormat="1" x14ac:dyDescent="0.2">
      <c r="A340" s="154" t="s">
        <v>160</v>
      </c>
      <c r="B340" s="155" t="s">
        <v>161</v>
      </c>
      <c r="C340" s="171">
        <v>8569</v>
      </c>
      <c r="D340" s="171">
        <v>6791</v>
      </c>
      <c r="E340" s="249">
        <v>1654</v>
      </c>
      <c r="F340" s="230">
        <v>1123</v>
      </c>
      <c r="G340" s="171">
        <v>748</v>
      </c>
      <c r="H340" s="231">
        <v>344</v>
      </c>
      <c r="I340" s="318">
        <v>7446</v>
      </c>
      <c r="J340" s="171">
        <v>6043</v>
      </c>
      <c r="K340" s="249">
        <v>1310</v>
      </c>
      <c r="L340" s="385">
        <v>79</v>
      </c>
      <c r="M340" s="396">
        <v>19</v>
      </c>
      <c r="N340" s="397">
        <v>67</v>
      </c>
      <c r="O340" s="386">
        <v>31</v>
      </c>
      <c r="P340" s="385">
        <v>81</v>
      </c>
      <c r="Q340" s="387">
        <v>18</v>
      </c>
    </row>
    <row r="341" spans="1:17" s="160" customFormat="1" x14ac:dyDescent="0.2">
      <c r="A341" s="154" t="s">
        <v>178</v>
      </c>
      <c r="B341" s="155" t="s">
        <v>179</v>
      </c>
      <c r="C341" s="171">
        <v>7771</v>
      </c>
      <c r="D341" s="171">
        <v>6384</v>
      </c>
      <c r="E341" s="249">
        <v>1252</v>
      </c>
      <c r="F341" s="230">
        <v>989</v>
      </c>
      <c r="G341" s="171">
        <v>684</v>
      </c>
      <c r="H341" s="231">
        <v>268</v>
      </c>
      <c r="I341" s="318">
        <v>6782</v>
      </c>
      <c r="J341" s="171">
        <v>5700</v>
      </c>
      <c r="K341" s="249">
        <v>984</v>
      </c>
      <c r="L341" s="385">
        <v>82</v>
      </c>
      <c r="M341" s="396">
        <v>16</v>
      </c>
      <c r="N341" s="397">
        <v>69</v>
      </c>
      <c r="O341" s="386">
        <v>27</v>
      </c>
      <c r="P341" s="385">
        <v>84</v>
      </c>
      <c r="Q341" s="387">
        <v>15</v>
      </c>
    </row>
    <row r="342" spans="1:17" s="160" customFormat="1" x14ac:dyDescent="0.2">
      <c r="A342" s="154" t="s">
        <v>196</v>
      </c>
      <c r="B342" s="155" t="s">
        <v>197</v>
      </c>
      <c r="C342" s="171">
        <v>4109</v>
      </c>
      <c r="D342" s="171">
        <v>3271</v>
      </c>
      <c r="E342" s="249">
        <v>784</v>
      </c>
      <c r="F342" s="230">
        <v>437</v>
      </c>
      <c r="G342" s="171">
        <v>270</v>
      </c>
      <c r="H342" s="231">
        <v>152</v>
      </c>
      <c r="I342" s="318">
        <v>3672</v>
      </c>
      <c r="J342" s="171">
        <v>3001</v>
      </c>
      <c r="K342" s="249">
        <v>632</v>
      </c>
      <c r="L342" s="385">
        <v>80</v>
      </c>
      <c r="M342" s="396">
        <v>19</v>
      </c>
      <c r="N342" s="397">
        <v>62</v>
      </c>
      <c r="O342" s="386">
        <v>35</v>
      </c>
      <c r="P342" s="385">
        <v>82</v>
      </c>
      <c r="Q342" s="387">
        <v>17</v>
      </c>
    </row>
    <row r="343" spans="1:17" s="160" customFormat="1" x14ac:dyDescent="0.2">
      <c r="A343" s="154" t="s">
        <v>210</v>
      </c>
      <c r="B343" s="155" t="s">
        <v>211</v>
      </c>
      <c r="C343" s="171">
        <v>5585</v>
      </c>
      <c r="D343" s="171">
        <v>4526</v>
      </c>
      <c r="E343" s="249">
        <v>951</v>
      </c>
      <c r="F343" s="230">
        <v>680</v>
      </c>
      <c r="G343" s="171">
        <v>432</v>
      </c>
      <c r="H343" s="231">
        <v>212</v>
      </c>
      <c r="I343" s="318">
        <v>4905</v>
      </c>
      <c r="J343" s="171">
        <v>4094</v>
      </c>
      <c r="K343" s="249">
        <v>739</v>
      </c>
      <c r="L343" s="385">
        <v>81</v>
      </c>
      <c r="M343" s="396">
        <v>17</v>
      </c>
      <c r="N343" s="397">
        <v>64</v>
      </c>
      <c r="O343" s="386">
        <v>31</v>
      </c>
      <c r="P343" s="385">
        <v>83</v>
      </c>
      <c r="Q343" s="387">
        <v>15</v>
      </c>
    </row>
    <row r="344" spans="1:17" s="160" customFormat="1" x14ac:dyDescent="0.2">
      <c r="A344" s="154" t="s">
        <v>222</v>
      </c>
      <c r="B344" s="155" t="s">
        <v>223</v>
      </c>
      <c r="C344" s="171">
        <v>16761</v>
      </c>
      <c r="D344" s="171">
        <v>13637</v>
      </c>
      <c r="E344" s="249">
        <v>2900</v>
      </c>
      <c r="F344" s="230">
        <v>2114</v>
      </c>
      <c r="G344" s="171">
        <v>1423</v>
      </c>
      <c r="H344" s="231">
        <v>657</v>
      </c>
      <c r="I344" s="318">
        <v>14647</v>
      </c>
      <c r="J344" s="171">
        <v>12214</v>
      </c>
      <c r="K344" s="249">
        <v>2243</v>
      </c>
      <c r="L344" s="385">
        <v>81</v>
      </c>
      <c r="M344" s="396">
        <v>17</v>
      </c>
      <c r="N344" s="397">
        <v>67</v>
      </c>
      <c r="O344" s="386">
        <v>31</v>
      </c>
      <c r="P344" s="385">
        <v>83</v>
      </c>
      <c r="Q344" s="387">
        <v>15</v>
      </c>
    </row>
    <row r="345" spans="1:17" s="160" customFormat="1" x14ac:dyDescent="0.2">
      <c r="A345" s="154" t="s">
        <v>248</v>
      </c>
      <c r="B345" s="155" t="s">
        <v>249</v>
      </c>
      <c r="C345" s="171">
        <v>6863</v>
      </c>
      <c r="D345" s="171">
        <v>5490</v>
      </c>
      <c r="E345" s="249">
        <v>1245</v>
      </c>
      <c r="F345" s="230">
        <v>771</v>
      </c>
      <c r="G345" s="171">
        <v>488</v>
      </c>
      <c r="H345" s="231">
        <v>251</v>
      </c>
      <c r="I345" s="318">
        <v>6092</v>
      </c>
      <c r="J345" s="171">
        <v>5002</v>
      </c>
      <c r="K345" s="249">
        <v>994</v>
      </c>
      <c r="L345" s="385">
        <v>80</v>
      </c>
      <c r="M345" s="396">
        <v>18</v>
      </c>
      <c r="N345" s="397">
        <v>63</v>
      </c>
      <c r="O345" s="386">
        <v>33</v>
      </c>
      <c r="P345" s="385">
        <v>82</v>
      </c>
      <c r="Q345" s="387">
        <v>16</v>
      </c>
    </row>
    <row r="346" spans="1:17" s="160" customFormat="1" x14ac:dyDescent="0.2">
      <c r="A346" s="154" t="s">
        <v>262</v>
      </c>
      <c r="B346" s="155" t="s">
        <v>263</v>
      </c>
      <c r="C346" s="171">
        <v>15297</v>
      </c>
      <c r="D346" s="171">
        <v>12439</v>
      </c>
      <c r="E346" s="249">
        <v>2627</v>
      </c>
      <c r="F346" s="230">
        <v>1191</v>
      </c>
      <c r="G346" s="171">
        <v>715</v>
      </c>
      <c r="H346" s="231">
        <v>419</v>
      </c>
      <c r="I346" s="318">
        <v>14106</v>
      </c>
      <c r="J346" s="171">
        <v>11724</v>
      </c>
      <c r="K346" s="249">
        <v>2208</v>
      </c>
      <c r="L346" s="385">
        <v>81</v>
      </c>
      <c r="M346" s="396">
        <v>17</v>
      </c>
      <c r="N346" s="397">
        <v>60</v>
      </c>
      <c r="O346" s="386">
        <v>35</v>
      </c>
      <c r="P346" s="385">
        <v>83</v>
      </c>
      <c r="Q346" s="387">
        <v>16</v>
      </c>
    </row>
    <row r="347" spans="1:17" s="160" customFormat="1" x14ac:dyDescent="0.2">
      <c r="A347" s="154" t="s">
        <v>286</v>
      </c>
      <c r="B347" s="155" t="s">
        <v>287</v>
      </c>
      <c r="C347" s="171">
        <v>14689</v>
      </c>
      <c r="D347" s="171">
        <v>12127</v>
      </c>
      <c r="E347" s="249">
        <v>2290</v>
      </c>
      <c r="F347" s="230">
        <v>1130</v>
      </c>
      <c r="G347" s="171">
        <v>720</v>
      </c>
      <c r="H347" s="231">
        <v>355</v>
      </c>
      <c r="I347" s="318">
        <v>13559</v>
      </c>
      <c r="J347" s="171">
        <v>11407</v>
      </c>
      <c r="K347" s="249">
        <v>1935</v>
      </c>
      <c r="L347" s="385">
        <v>83</v>
      </c>
      <c r="M347" s="396">
        <v>16</v>
      </c>
      <c r="N347" s="397">
        <v>64</v>
      </c>
      <c r="O347" s="386">
        <v>31</v>
      </c>
      <c r="P347" s="385">
        <v>84</v>
      </c>
      <c r="Q347" s="387">
        <v>14</v>
      </c>
    </row>
    <row r="348" spans="1:17" s="160" customFormat="1" x14ac:dyDescent="0.2">
      <c r="A348" s="154" t="s">
        <v>300</v>
      </c>
      <c r="B348" s="155" t="s">
        <v>301</v>
      </c>
      <c r="C348" s="171">
        <v>17929</v>
      </c>
      <c r="D348" s="171">
        <v>14639</v>
      </c>
      <c r="E348" s="249">
        <v>2999</v>
      </c>
      <c r="F348" s="230">
        <v>2043</v>
      </c>
      <c r="G348" s="171">
        <v>1377</v>
      </c>
      <c r="H348" s="231">
        <v>621</v>
      </c>
      <c r="I348" s="318">
        <v>15886</v>
      </c>
      <c r="J348" s="171">
        <v>13262</v>
      </c>
      <c r="K348" s="249">
        <v>2378</v>
      </c>
      <c r="L348" s="385">
        <v>82</v>
      </c>
      <c r="M348" s="396">
        <v>17</v>
      </c>
      <c r="N348" s="397">
        <v>67</v>
      </c>
      <c r="O348" s="386">
        <v>30</v>
      </c>
      <c r="P348" s="385">
        <v>83</v>
      </c>
      <c r="Q348" s="387">
        <v>15</v>
      </c>
    </row>
    <row r="349" spans="1:17" s="160" customFormat="1" x14ac:dyDescent="0.2">
      <c r="A349" s="154" t="s">
        <v>326</v>
      </c>
      <c r="B349" s="155" t="s">
        <v>327</v>
      </c>
      <c r="C349" s="171">
        <v>13918</v>
      </c>
      <c r="D349" s="171">
        <v>11222</v>
      </c>
      <c r="E349" s="249">
        <v>2519</v>
      </c>
      <c r="F349" s="230">
        <v>1905</v>
      </c>
      <c r="G349" s="171">
        <v>1295</v>
      </c>
      <c r="H349" s="231">
        <v>568</v>
      </c>
      <c r="I349" s="318">
        <v>12013</v>
      </c>
      <c r="J349" s="171">
        <v>9927</v>
      </c>
      <c r="K349" s="249">
        <v>1951</v>
      </c>
      <c r="L349" s="385">
        <v>81</v>
      </c>
      <c r="M349" s="396">
        <v>18</v>
      </c>
      <c r="N349" s="397">
        <v>68</v>
      </c>
      <c r="O349" s="386">
        <v>30</v>
      </c>
      <c r="P349" s="385">
        <v>83</v>
      </c>
      <c r="Q349" s="387">
        <v>16</v>
      </c>
    </row>
    <row r="350" spans="1:17" s="160" customFormat="1" x14ac:dyDescent="0.2">
      <c r="A350" s="154" t="s">
        <v>352</v>
      </c>
      <c r="B350" s="155" t="s">
        <v>353</v>
      </c>
      <c r="C350" s="171">
        <v>7751</v>
      </c>
      <c r="D350" s="171">
        <v>6224</v>
      </c>
      <c r="E350" s="249">
        <v>1411</v>
      </c>
      <c r="F350" s="230">
        <v>539</v>
      </c>
      <c r="G350" s="171">
        <v>321</v>
      </c>
      <c r="H350" s="231">
        <v>200</v>
      </c>
      <c r="I350" s="318">
        <v>7212</v>
      </c>
      <c r="J350" s="171">
        <v>5903</v>
      </c>
      <c r="K350" s="249">
        <v>1211</v>
      </c>
      <c r="L350" s="385">
        <v>80</v>
      </c>
      <c r="M350" s="396">
        <v>18</v>
      </c>
      <c r="N350" s="397">
        <v>60</v>
      </c>
      <c r="O350" s="386">
        <v>37</v>
      </c>
      <c r="P350" s="385">
        <v>82</v>
      </c>
      <c r="Q350" s="387">
        <v>17</v>
      </c>
    </row>
    <row r="351" spans="1:17" s="160" customFormat="1" x14ac:dyDescent="0.2">
      <c r="A351" s="154" t="s">
        <v>368</v>
      </c>
      <c r="B351" s="155" t="s">
        <v>369</v>
      </c>
      <c r="C351" s="171">
        <v>8133</v>
      </c>
      <c r="D351" s="171">
        <v>6744</v>
      </c>
      <c r="E351" s="249">
        <v>1240</v>
      </c>
      <c r="F351" s="230">
        <v>1163</v>
      </c>
      <c r="G351" s="171">
        <v>832</v>
      </c>
      <c r="H351" s="231">
        <v>290</v>
      </c>
      <c r="I351" s="318">
        <v>6970</v>
      </c>
      <c r="J351" s="171">
        <v>5912</v>
      </c>
      <c r="K351" s="249">
        <v>950</v>
      </c>
      <c r="L351" s="385">
        <v>83</v>
      </c>
      <c r="M351" s="396">
        <v>15</v>
      </c>
      <c r="N351" s="397">
        <v>72</v>
      </c>
      <c r="O351" s="386">
        <v>25</v>
      </c>
      <c r="P351" s="385">
        <v>85</v>
      </c>
      <c r="Q351" s="387">
        <v>14</v>
      </c>
    </row>
    <row r="352" spans="1:17" s="160" customFormat="1" x14ac:dyDescent="0.2">
      <c r="A352" s="154" t="s">
        <v>384</v>
      </c>
      <c r="B352" s="155" t="s">
        <v>385</v>
      </c>
      <c r="C352" s="171">
        <v>9183</v>
      </c>
      <c r="D352" s="171">
        <v>7145</v>
      </c>
      <c r="E352" s="249">
        <v>1864</v>
      </c>
      <c r="F352" s="230">
        <v>1201</v>
      </c>
      <c r="G352" s="171">
        <v>759</v>
      </c>
      <c r="H352" s="231">
        <v>397</v>
      </c>
      <c r="I352" s="318">
        <v>7982</v>
      </c>
      <c r="J352" s="171">
        <v>6386</v>
      </c>
      <c r="K352" s="249">
        <v>1467</v>
      </c>
      <c r="L352" s="385">
        <v>78</v>
      </c>
      <c r="M352" s="396">
        <v>20</v>
      </c>
      <c r="N352" s="397">
        <v>63</v>
      </c>
      <c r="O352" s="386">
        <v>33</v>
      </c>
      <c r="P352" s="385">
        <v>80</v>
      </c>
      <c r="Q352" s="387">
        <v>18</v>
      </c>
    </row>
    <row r="353" spans="1:17" s="160" customFormat="1" x14ac:dyDescent="0.2">
      <c r="A353" s="154" t="s">
        <v>400</v>
      </c>
      <c r="B353" s="155" t="s">
        <v>401</v>
      </c>
      <c r="C353" s="171">
        <v>9487</v>
      </c>
      <c r="D353" s="171">
        <v>7677</v>
      </c>
      <c r="E353" s="249">
        <v>1653</v>
      </c>
      <c r="F353" s="230">
        <v>1138</v>
      </c>
      <c r="G353" s="171">
        <v>778</v>
      </c>
      <c r="H353" s="231">
        <v>331</v>
      </c>
      <c r="I353" s="318">
        <v>8349</v>
      </c>
      <c r="J353" s="171">
        <v>6899</v>
      </c>
      <c r="K353" s="249">
        <v>1322</v>
      </c>
      <c r="L353" s="385">
        <v>81</v>
      </c>
      <c r="M353" s="396">
        <v>17</v>
      </c>
      <c r="N353" s="397">
        <v>68</v>
      </c>
      <c r="O353" s="386">
        <v>29</v>
      </c>
      <c r="P353" s="385">
        <v>83</v>
      </c>
      <c r="Q353" s="387">
        <v>16</v>
      </c>
    </row>
    <row r="354" spans="1:17" s="160" customFormat="1" x14ac:dyDescent="0.2">
      <c r="A354" s="154" t="s">
        <v>416</v>
      </c>
      <c r="B354" s="155" t="s">
        <v>417</v>
      </c>
      <c r="C354" s="171">
        <v>6196</v>
      </c>
      <c r="D354" s="171">
        <v>4857</v>
      </c>
      <c r="E354" s="249">
        <v>1256</v>
      </c>
      <c r="F354" s="230">
        <v>449</v>
      </c>
      <c r="G354" s="171">
        <v>281</v>
      </c>
      <c r="H354" s="231">
        <v>152</v>
      </c>
      <c r="I354" s="318">
        <v>5747</v>
      </c>
      <c r="J354" s="171">
        <v>4576</v>
      </c>
      <c r="K354" s="249">
        <v>1104</v>
      </c>
      <c r="L354" s="385">
        <v>78</v>
      </c>
      <c r="M354" s="396">
        <v>20</v>
      </c>
      <c r="N354" s="397">
        <v>63</v>
      </c>
      <c r="O354" s="386">
        <v>34</v>
      </c>
      <c r="P354" s="385">
        <v>80</v>
      </c>
      <c r="Q354" s="387">
        <v>19</v>
      </c>
    </row>
    <row r="355" spans="1:17" s="160" customFormat="1" x14ac:dyDescent="0.2">
      <c r="A355" s="154" t="s">
        <v>432</v>
      </c>
      <c r="B355" s="155" t="s">
        <v>433</v>
      </c>
      <c r="C355" s="171">
        <v>9502</v>
      </c>
      <c r="D355" s="171">
        <v>7338</v>
      </c>
      <c r="E355" s="249">
        <v>2024</v>
      </c>
      <c r="F355" s="230">
        <v>1115</v>
      </c>
      <c r="G355" s="171">
        <v>659</v>
      </c>
      <c r="H355" s="231">
        <v>418</v>
      </c>
      <c r="I355" s="318">
        <v>8387</v>
      </c>
      <c r="J355" s="171">
        <v>6679</v>
      </c>
      <c r="K355" s="249">
        <v>1606</v>
      </c>
      <c r="L355" s="385">
        <v>77</v>
      </c>
      <c r="M355" s="396">
        <v>21</v>
      </c>
      <c r="N355" s="397">
        <v>59</v>
      </c>
      <c r="O355" s="386">
        <v>37</v>
      </c>
      <c r="P355" s="385">
        <v>80</v>
      </c>
      <c r="Q355" s="387">
        <v>19</v>
      </c>
    </row>
    <row r="356" spans="1:17" s="160" customFormat="1" x14ac:dyDescent="0.2">
      <c r="A356" s="154" t="s">
        <v>448</v>
      </c>
      <c r="B356" s="155" t="s">
        <v>449</v>
      </c>
      <c r="C356" s="171">
        <v>7574</v>
      </c>
      <c r="D356" s="171">
        <v>6077</v>
      </c>
      <c r="E356" s="249">
        <v>1389</v>
      </c>
      <c r="F356" s="230">
        <v>660</v>
      </c>
      <c r="G356" s="171">
        <v>415</v>
      </c>
      <c r="H356" s="231">
        <v>227</v>
      </c>
      <c r="I356" s="318">
        <v>6914</v>
      </c>
      <c r="J356" s="171">
        <v>5662</v>
      </c>
      <c r="K356" s="249">
        <v>1162</v>
      </c>
      <c r="L356" s="385">
        <v>80</v>
      </c>
      <c r="M356" s="396">
        <v>18</v>
      </c>
      <c r="N356" s="397">
        <v>63</v>
      </c>
      <c r="O356" s="386">
        <v>34</v>
      </c>
      <c r="P356" s="385">
        <v>82</v>
      </c>
      <c r="Q356" s="387">
        <v>17</v>
      </c>
    </row>
    <row r="357" spans="1:17" s="160" customFormat="1" x14ac:dyDescent="0.2">
      <c r="A357" s="154" t="s">
        <v>460</v>
      </c>
      <c r="B357" s="155" t="s">
        <v>461</v>
      </c>
      <c r="C357" s="171">
        <v>6014</v>
      </c>
      <c r="D357" s="171">
        <v>4708</v>
      </c>
      <c r="E357" s="249">
        <v>1185</v>
      </c>
      <c r="F357" s="230">
        <v>620</v>
      </c>
      <c r="G357" s="171">
        <v>380</v>
      </c>
      <c r="H357" s="231">
        <v>220</v>
      </c>
      <c r="I357" s="318">
        <v>5394</v>
      </c>
      <c r="J357" s="171">
        <v>4328</v>
      </c>
      <c r="K357" s="249">
        <v>965</v>
      </c>
      <c r="L357" s="385">
        <v>78</v>
      </c>
      <c r="M357" s="396">
        <v>20</v>
      </c>
      <c r="N357" s="397">
        <v>61</v>
      </c>
      <c r="O357" s="386">
        <v>35</v>
      </c>
      <c r="P357" s="385">
        <v>80</v>
      </c>
      <c r="Q357" s="387">
        <v>18</v>
      </c>
    </row>
    <row r="358" spans="1:17" s="160" customFormat="1" x14ac:dyDescent="0.2">
      <c r="A358" s="154" t="s">
        <v>472</v>
      </c>
      <c r="B358" s="155" t="s">
        <v>473</v>
      </c>
      <c r="C358" s="171">
        <v>9498</v>
      </c>
      <c r="D358" s="171">
        <v>7903</v>
      </c>
      <c r="E358" s="249">
        <v>1463</v>
      </c>
      <c r="F358" s="230">
        <v>932</v>
      </c>
      <c r="G358" s="171">
        <v>627</v>
      </c>
      <c r="H358" s="231">
        <v>267</v>
      </c>
      <c r="I358" s="318">
        <v>8566</v>
      </c>
      <c r="J358" s="171">
        <v>7276</v>
      </c>
      <c r="K358" s="249">
        <v>1196</v>
      </c>
      <c r="L358" s="385">
        <v>83</v>
      </c>
      <c r="M358" s="396">
        <v>15</v>
      </c>
      <c r="N358" s="397">
        <v>67</v>
      </c>
      <c r="O358" s="386">
        <v>29</v>
      </c>
      <c r="P358" s="385">
        <v>85</v>
      </c>
      <c r="Q358" s="387">
        <v>14</v>
      </c>
    </row>
    <row r="359" spans="1:17" s="160" customFormat="1" x14ac:dyDescent="0.2">
      <c r="A359" s="154" t="s">
        <v>490</v>
      </c>
      <c r="B359" s="155" t="s">
        <v>491</v>
      </c>
      <c r="C359" s="171">
        <v>7982</v>
      </c>
      <c r="D359" s="171">
        <v>6321</v>
      </c>
      <c r="E359" s="249">
        <v>1512</v>
      </c>
      <c r="F359" s="230">
        <v>1025</v>
      </c>
      <c r="G359" s="171">
        <v>662</v>
      </c>
      <c r="H359" s="231">
        <v>333</v>
      </c>
      <c r="I359" s="318">
        <v>6957</v>
      </c>
      <c r="J359" s="171">
        <v>5659</v>
      </c>
      <c r="K359" s="249">
        <v>1179</v>
      </c>
      <c r="L359" s="385">
        <v>79</v>
      </c>
      <c r="M359" s="396">
        <v>19</v>
      </c>
      <c r="N359" s="397">
        <v>65</v>
      </c>
      <c r="O359" s="386">
        <v>32</v>
      </c>
      <c r="P359" s="385">
        <v>81</v>
      </c>
      <c r="Q359" s="387">
        <v>17</v>
      </c>
    </row>
    <row r="360" spans="1:17" s="160" customFormat="1" x14ac:dyDescent="0.2">
      <c r="A360" s="154" t="s">
        <v>506</v>
      </c>
      <c r="B360" s="155" t="s">
        <v>507</v>
      </c>
      <c r="C360" s="171">
        <v>12992</v>
      </c>
      <c r="D360" s="171">
        <v>10671</v>
      </c>
      <c r="E360" s="249">
        <v>2153</v>
      </c>
      <c r="F360" s="230">
        <v>924</v>
      </c>
      <c r="G360" s="171">
        <v>592</v>
      </c>
      <c r="H360" s="231">
        <v>309</v>
      </c>
      <c r="I360" s="318">
        <v>12068</v>
      </c>
      <c r="J360" s="171">
        <v>10079</v>
      </c>
      <c r="K360" s="249">
        <v>1844</v>
      </c>
      <c r="L360" s="385">
        <v>82</v>
      </c>
      <c r="M360" s="396">
        <v>17</v>
      </c>
      <c r="N360" s="397">
        <v>64</v>
      </c>
      <c r="O360" s="386">
        <v>33</v>
      </c>
      <c r="P360" s="385">
        <v>84</v>
      </c>
      <c r="Q360" s="387">
        <v>15</v>
      </c>
    </row>
    <row r="361" spans="1:17" s="160" customFormat="1" x14ac:dyDescent="0.2">
      <c r="A361" s="154" t="s">
        <v>530</v>
      </c>
      <c r="B361" s="155" t="s">
        <v>531</v>
      </c>
      <c r="C361" s="171">
        <v>6295</v>
      </c>
      <c r="D361" s="171">
        <v>5143</v>
      </c>
      <c r="E361" s="249">
        <v>1068</v>
      </c>
      <c r="F361" s="230">
        <v>580</v>
      </c>
      <c r="G361" s="171">
        <v>383</v>
      </c>
      <c r="H361" s="231">
        <v>177</v>
      </c>
      <c r="I361" s="318">
        <v>5715</v>
      </c>
      <c r="J361" s="171">
        <v>4760</v>
      </c>
      <c r="K361" s="249">
        <v>891</v>
      </c>
      <c r="L361" s="385">
        <v>82</v>
      </c>
      <c r="M361" s="396">
        <v>17</v>
      </c>
      <c r="N361" s="397">
        <v>66</v>
      </c>
      <c r="O361" s="386">
        <v>31</v>
      </c>
      <c r="P361" s="385">
        <v>83</v>
      </c>
      <c r="Q361" s="387">
        <v>16</v>
      </c>
    </row>
    <row r="362" spans="1:17" s="160" customFormat="1" x14ac:dyDescent="0.2">
      <c r="A362" s="154" t="s">
        <v>542</v>
      </c>
      <c r="B362" s="155" t="s">
        <v>543</v>
      </c>
      <c r="C362" s="171">
        <v>9387</v>
      </c>
      <c r="D362" s="171">
        <v>7274</v>
      </c>
      <c r="E362" s="249">
        <v>1962</v>
      </c>
      <c r="F362" s="230">
        <v>710</v>
      </c>
      <c r="G362" s="171">
        <v>438</v>
      </c>
      <c r="H362" s="231">
        <v>256</v>
      </c>
      <c r="I362" s="318">
        <v>8677</v>
      </c>
      <c r="J362" s="171">
        <v>6836</v>
      </c>
      <c r="K362" s="249">
        <v>1706</v>
      </c>
      <c r="L362" s="385">
        <v>77</v>
      </c>
      <c r="M362" s="396">
        <v>21</v>
      </c>
      <c r="N362" s="397">
        <v>62</v>
      </c>
      <c r="O362" s="386">
        <v>36</v>
      </c>
      <c r="P362" s="385">
        <v>79</v>
      </c>
      <c r="Q362" s="387">
        <v>20</v>
      </c>
    </row>
    <row r="363" spans="1:17" s="160" customFormat="1" x14ac:dyDescent="0.2">
      <c r="A363" s="154" t="s">
        <v>558</v>
      </c>
      <c r="B363" s="155" t="s">
        <v>559</v>
      </c>
      <c r="C363" s="171">
        <v>6390</v>
      </c>
      <c r="D363" s="171">
        <v>5170</v>
      </c>
      <c r="E363" s="249">
        <v>1100</v>
      </c>
      <c r="F363" s="230">
        <v>764</v>
      </c>
      <c r="G363" s="171">
        <v>492</v>
      </c>
      <c r="H363" s="231">
        <v>240</v>
      </c>
      <c r="I363" s="318">
        <v>5626</v>
      </c>
      <c r="J363" s="171">
        <v>4678</v>
      </c>
      <c r="K363" s="249">
        <v>860</v>
      </c>
      <c r="L363" s="385">
        <v>81</v>
      </c>
      <c r="M363" s="396">
        <v>17</v>
      </c>
      <c r="N363" s="397">
        <v>64</v>
      </c>
      <c r="O363" s="386">
        <v>31</v>
      </c>
      <c r="P363" s="385">
        <v>83</v>
      </c>
      <c r="Q363" s="387">
        <v>15</v>
      </c>
    </row>
    <row r="364" spans="1:17" s="160" customFormat="1" ht="10.5" x14ac:dyDescent="0.25">
      <c r="A364" s="150" t="s">
        <v>718</v>
      </c>
      <c r="B364" s="151" t="s">
        <v>719</v>
      </c>
      <c r="C364" s="172">
        <v>30174</v>
      </c>
      <c r="D364" s="172">
        <v>24615</v>
      </c>
      <c r="E364" s="250">
        <v>4960</v>
      </c>
      <c r="F364" s="232">
        <v>6245</v>
      </c>
      <c r="G364" s="172">
        <v>4417</v>
      </c>
      <c r="H364" s="233">
        <v>1639</v>
      </c>
      <c r="I364" s="319">
        <v>23929</v>
      </c>
      <c r="J364" s="172">
        <v>20198</v>
      </c>
      <c r="K364" s="250">
        <v>3321</v>
      </c>
      <c r="L364" s="388">
        <v>82</v>
      </c>
      <c r="M364" s="398">
        <v>16</v>
      </c>
      <c r="N364" s="393">
        <v>71</v>
      </c>
      <c r="O364" s="383">
        <v>26</v>
      </c>
      <c r="P364" s="388">
        <v>84</v>
      </c>
      <c r="Q364" s="384">
        <v>14</v>
      </c>
    </row>
    <row r="365" spans="1:17" s="159" customFormat="1" ht="10.5" x14ac:dyDescent="0.25">
      <c r="A365" s="150" t="s">
        <v>722</v>
      </c>
      <c r="B365" s="151" t="s">
        <v>723</v>
      </c>
      <c r="C365" s="172">
        <v>87657</v>
      </c>
      <c r="D365" s="172">
        <v>69916</v>
      </c>
      <c r="E365" s="250">
        <v>16115</v>
      </c>
      <c r="F365" s="232">
        <v>14852</v>
      </c>
      <c r="G365" s="172">
        <v>10071</v>
      </c>
      <c r="H365" s="233">
        <v>4302</v>
      </c>
      <c r="I365" s="319">
        <v>72805</v>
      </c>
      <c r="J365" s="172">
        <v>59845</v>
      </c>
      <c r="K365" s="250">
        <v>11813</v>
      </c>
      <c r="L365" s="388">
        <v>80</v>
      </c>
      <c r="M365" s="398">
        <v>18</v>
      </c>
      <c r="N365" s="393">
        <v>68</v>
      </c>
      <c r="O365" s="383">
        <v>29</v>
      </c>
      <c r="P365" s="388">
        <v>82</v>
      </c>
      <c r="Q365" s="384">
        <v>16</v>
      </c>
    </row>
    <row r="366" spans="1:17" s="159" customFormat="1" ht="10.5" x14ac:dyDescent="0.25">
      <c r="A366" s="150" t="s">
        <v>724</v>
      </c>
      <c r="B366" s="151" t="s">
        <v>725</v>
      </c>
      <c r="C366" s="172">
        <v>66288</v>
      </c>
      <c r="D366" s="172">
        <v>51997</v>
      </c>
      <c r="E366" s="250">
        <v>12903</v>
      </c>
      <c r="F366" s="232">
        <v>10678</v>
      </c>
      <c r="G366" s="172">
        <v>7035</v>
      </c>
      <c r="H366" s="233">
        <v>3302</v>
      </c>
      <c r="I366" s="319">
        <v>55610</v>
      </c>
      <c r="J366" s="172">
        <v>44962</v>
      </c>
      <c r="K366" s="250">
        <v>9601</v>
      </c>
      <c r="L366" s="388">
        <v>78</v>
      </c>
      <c r="M366" s="398">
        <v>19</v>
      </c>
      <c r="N366" s="393">
        <v>66</v>
      </c>
      <c r="O366" s="383">
        <v>31</v>
      </c>
      <c r="P366" s="388">
        <v>81</v>
      </c>
      <c r="Q366" s="384">
        <v>17</v>
      </c>
    </row>
    <row r="367" spans="1:17" s="159" customFormat="1" ht="10.5" x14ac:dyDescent="0.25">
      <c r="A367" s="150" t="s">
        <v>726</v>
      </c>
      <c r="B367" s="151" t="s">
        <v>727</v>
      </c>
      <c r="C367" s="172">
        <v>55737</v>
      </c>
      <c r="D367" s="172">
        <v>44218</v>
      </c>
      <c r="E367" s="250">
        <v>10489</v>
      </c>
      <c r="F367" s="232">
        <v>7412</v>
      </c>
      <c r="G367" s="172">
        <v>4919</v>
      </c>
      <c r="H367" s="233">
        <v>2253</v>
      </c>
      <c r="I367" s="319">
        <v>48325</v>
      </c>
      <c r="J367" s="172">
        <v>39299</v>
      </c>
      <c r="K367" s="250">
        <v>8236</v>
      </c>
      <c r="L367" s="388">
        <v>79</v>
      </c>
      <c r="M367" s="398">
        <v>19</v>
      </c>
      <c r="N367" s="393">
        <v>66</v>
      </c>
      <c r="O367" s="383">
        <v>30</v>
      </c>
      <c r="P367" s="388">
        <v>81</v>
      </c>
      <c r="Q367" s="384">
        <v>17</v>
      </c>
    </row>
    <row r="368" spans="1:17" s="159" customFormat="1" ht="10.5" x14ac:dyDescent="0.25">
      <c r="A368" s="150" t="s">
        <v>728</v>
      </c>
      <c r="B368" s="151" t="s">
        <v>729</v>
      </c>
      <c r="C368" s="172">
        <v>71277</v>
      </c>
      <c r="D368" s="172">
        <v>57525</v>
      </c>
      <c r="E368" s="250">
        <v>12311</v>
      </c>
      <c r="F368" s="232">
        <v>12441</v>
      </c>
      <c r="G368" s="172">
        <v>8756</v>
      </c>
      <c r="H368" s="233">
        <v>3319</v>
      </c>
      <c r="I368" s="319">
        <v>58836</v>
      </c>
      <c r="J368" s="172">
        <v>48769</v>
      </c>
      <c r="K368" s="250">
        <v>8992</v>
      </c>
      <c r="L368" s="388">
        <v>81</v>
      </c>
      <c r="M368" s="398">
        <v>17</v>
      </c>
      <c r="N368" s="393">
        <v>70</v>
      </c>
      <c r="O368" s="383">
        <v>27</v>
      </c>
      <c r="P368" s="388">
        <v>83</v>
      </c>
      <c r="Q368" s="384">
        <v>15</v>
      </c>
    </row>
    <row r="369" spans="1:17" s="159" customFormat="1" ht="10.5" x14ac:dyDescent="0.25">
      <c r="A369" s="150" t="s">
        <v>732</v>
      </c>
      <c r="B369" s="151" t="s">
        <v>733</v>
      </c>
      <c r="C369" s="172">
        <v>72654</v>
      </c>
      <c r="D369" s="172">
        <v>58144</v>
      </c>
      <c r="E369" s="250">
        <v>13183</v>
      </c>
      <c r="F369" s="232">
        <v>8282</v>
      </c>
      <c r="G369" s="172">
        <v>5427</v>
      </c>
      <c r="H369" s="233">
        <v>2587</v>
      </c>
      <c r="I369" s="319">
        <v>64372</v>
      </c>
      <c r="J369" s="172">
        <v>52717</v>
      </c>
      <c r="K369" s="250">
        <v>10596</v>
      </c>
      <c r="L369" s="388">
        <v>80</v>
      </c>
      <c r="M369" s="398">
        <v>18</v>
      </c>
      <c r="N369" s="393">
        <v>66</v>
      </c>
      <c r="O369" s="383">
        <v>31</v>
      </c>
      <c r="P369" s="388">
        <v>82</v>
      </c>
      <c r="Q369" s="384">
        <v>16</v>
      </c>
    </row>
    <row r="370" spans="1:17" s="159" customFormat="1" ht="10.5" x14ac:dyDescent="0.25">
      <c r="A370" s="150" t="s">
        <v>736</v>
      </c>
      <c r="B370" s="151" t="s">
        <v>737</v>
      </c>
      <c r="C370" s="172">
        <v>104454</v>
      </c>
      <c r="D370" s="172">
        <v>86697</v>
      </c>
      <c r="E370" s="250">
        <v>15544</v>
      </c>
      <c r="F370" s="232">
        <v>16743</v>
      </c>
      <c r="G370" s="172">
        <v>12579</v>
      </c>
      <c r="H370" s="233">
        <v>3613</v>
      </c>
      <c r="I370" s="319">
        <v>87711</v>
      </c>
      <c r="J370" s="172">
        <v>74118</v>
      </c>
      <c r="K370" s="250">
        <v>11931</v>
      </c>
      <c r="L370" s="388">
        <v>83</v>
      </c>
      <c r="M370" s="398">
        <v>15</v>
      </c>
      <c r="N370" s="393">
        <v>75</v>
      </c>
      <c r="O370" s="383">
        <v>22</v>
      </c>
      <c r="P370" s="388">
        <v>85</v>
      </c>
      <c r="Q370" s="384">
        <v>14</v>
      </c>
    </row>
    <row r="371" spans="1:17" s="159" customFormat="1" ht="10.5" x14ac:dyDescent="0.25">
      <c r="A371" s="150" t="s">
        <v>734</v>
      </c>
      <c r="B371" s="151" t="s">
        <v>735</v>
      </c>
      <c r="C371" s="172">
        <v>103933</v>
      </c>
      <c r="D371" s="172">
        <v>84039</v>
      </c>
      <c r="E371" s="250">
        <v>18265</v>
      </c>
      <c r="F371" s="232">
        <v>10160</v>
      </c>
      <c r="G371" s="172">
        <v>6625</v>
      </c>
      <c r="H371" s="233">
        <v>3239</v>
      </c>
      <c r="I371" s="319">
        <v>93773</v>
      </c>
      <c r="J371" s="172">
        <v>77414</v>
      </c>
      <c r="K371" s="250">
        <v>15026</v>
      </c>
      <c r="L371" s="388">
        <v>81</v>
      </c>
      <c r="M371" s="398">
        <v>18</v>
      </c>
      <c r="N371" s="393">
        <v>65</v>
      </c>
      <c r="O371" s="383">
        <v>32</v>
      </c>
      <c r="P371" s="388">
        <v>83</v>
      </c>
      <c r="Q371" s="384">
        <v>16</v>
      </c>
    </row>
    <row r="372" spans="1:17" s="159" customFormat="1" ht="11" thickBot="1" x14ac:dyDescent="0.3">
      <c r="A372" s="152" t="s">
        <v>730</v>
      </c>
      <c r="B372" s="153" t="s">
        <v>731</v>
      </c>
      <c r="C372" s="173">
        <v>60076</v>
      </c>
      <c r="D372" s="173">
        <v>47960</v>
      </c>
      <c r="E372" s="251">
        <v>11118</v>
      </c>
      <c r="F372" s="234">
        <v>7072</v>
      </c>
      <c r="G372" s="173">
        <v>4614</v>
      </c>
      <c r="H372" s="235">
        <v>2235</v>
      </c>
      <c r="I372" s="320">
        <v>53004</v>
      </c>
      <c r="J372" s="173">
        <v>43346</v>
      </c>
      <c r="K372" s="251">
        <v>8883</v>
      </c>
      <c r="L372" s="399">
        <v>80</v>
      </c>
      <c r="M372" s="400">
        <v>19</v>
      </c>
      <c r="N372" s="401">
        <v>65</v>
      </c>
      <c r="O372" s="402">
        <v>32</v>
      </c>
      <c r="P372" s="399">
        <v>82</v>
      </c>
      <c r="Q372" s="403">
        <v>17</v>
      </c>
    </row>
    <row r="373" spans="1:17" x14ac:dyDescent="0.2">
      <c r="Q373" s="121" t="s">
        <v>1196</v>
      </c>
    </row>
    <row r="374" spans="1:17" ht="10.5" x14ac:dyDescent="0.25">
      <c r="A374" s="118" t="s">
        <v>1102</v>
      </c>
      <c r="Q374" s="121"/>
    </row>
    <row r="375" spans="1:17" x14ac:dyDescent="0.2">
      <c r="A375" s="103" t="s">
        <v>1241</v>
      </c>
    </row>
    <row r="376" spans="1:17" x14ac:dyDescent="0.2">
      <c r="A376" s="103" t="s">
        <v>1242</v>
      </c>
    </row>
    <row r="377" spans="1:17" x14ac:dyDescent="0.2">
      <c r="A377" s="94" t="s">
        <v>1286</v>
      </c>
    </row>
    <row r="378" spans="1:17" x14ac:dyDescent="0.2">
      <c r="A378" s="94" t="s">
        <v>1280</v>
      </c>
    </row>
    <row r="379" spans="1:17" x14ac:dyDescent="0.2">
      <c r="A379" s="94" t="s">
        <v>1281</v>
      </c>
    </row>
    <row r="380" spans="1:17" x14ac:dyDescent="0.2">
      <c r="A380" s="94" t="s">
        <v>1282</v>
      </c>
    </row>
    <row r="381" spans="1:17" ht="6" customHeight="1" x14ac:dyDescent="0.2"/>
    <row r="382" spans="1:17" x14ac:dyDescent="0.2">
      <c r="A382" s="252" t="s">
        <v>1287</v>
      </c>
    </row>
    <row r="383" spans="1:17" x14ac:dyDescent="0.2">
      <c r="A383" s="103" t="s">
        <v>1183</v>
      </c>
    </row>
    <row r="384" spans="1:17" ht="6" customHeight="1" x14ac:dyDescent="0.2"/>
    <row r="385" spans="1:1" x14ac:dyDescent="0.2">
      <c r="A385" s="95" t="s">
        <v>1284</v>
      </c>
    </row>
    <row r="386" spans="1:1" x14ac:dyDescent="0.2">
      <c r="A386" s="427" t="s">
        <v>1285</v>
      </c>
    </row>
    <row r="388" spans="1:1" x14ac:dyDescent="0.2">
      <c r="A388" s="252" t="s">
        <v>1283</v>
      </c>
    </row>
    <row r="389" spans="1:1" x14ac:dyDescent="0.2">
      <c r="A389" s="425" t="s">
        <v>1240</v>
      </c>
    </row>
  </sheetData>
  <mergeCells count="10">
    <mergeCell ref="A6:A8"/>
    <mergeCell ref="B6:B8"/>
    <mergeCell ref="P7:Q7"/>
    <mergeCell ref="F7:H7"/>
    <mergeCell ref="I7:K7"/>
    <mergeCell ref="N7:O7"/>
    <mergeCell ref="C6:E7"/>
    <mergeCell ref="F6:K6"/>
    <mergeCell ref="L6:M7"/>
    <mergeCell ref="N6:Q6"/>
  </mergeCells>
  <hyperlinks>
    <hyperlink ref="A389" r:id="rId1"/>
    <hyperlink ref="A386" r:id="rId2"/>
  </hyperlinks>
  <pageMargins left="0.70866141732283472" right="0.70866141732283472" top="0.74803149606299213" bottom="0.74803149606299213" header="0.31496062992125984" footer="0.31496062992125984"/>
  <pageSetup paperSize="9" scale="50"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D388"/>
  <sheetViews>
    <sheetView zoomScaleNormal="100" workbookViewId="0">
      <pane xSplit="2" ySplit="10" topLeftCell="C11" activePane="bottomRight" state="frozen"/>
      <selection activeCell="C10" sqref="C10"/>
      <selection pane="topRight" activeCell="C10" sqref="C10"/>
      <selection pane="bottomLeft" activeCell="C10" sqref="C10"/>
      <selection pane="bottomRight"/>
    </sheetView>
  </sheetViews>
  <sheetFormatPr defaultColWidth="8.7265625" defaultRowHeight="10" x14ac:dyDescent="0.2"/>
  <cols>
    <col min="1" max="1" width="11.81640625" style="95" bestFit="1" customWidth="1"/>
    <col min="2" max="2" width="25.6328125" style="95" customWidth="1"/>
    <col min="3" max="56" width="12.6328125" style="95" customWidth="1"/>
    <col min="57" max="16384" width="8.7265625" style="95"/>
  </cols>
  <sheetData>
    <row r="1" spans="1:56" s="102" customFormat="1" ht="15" customHeight="1" x14ac:dyDescent="0.3">
      <c r="A1" s="101" t="s">
        <v>1203</v>
      </c>
    </row>
    <row r="2" spans="1:56" s="102" customFormat="1" ht="15" customHeight="1" x14ac:dyDescent="0.3">
      <c r="A2" s="101" t="s">
        <v>1223</v>
      </c>
    </row>
    <row r="3" spans="1:56" s="102" customFormat="1" ht="15" customHeight="1" x14ac:dyDescent="0.35">
      <c r="A3" s="102" t="s">
        <v>1153</v>
      </c>
      <c r="C3" s="136"/>
      <c r="D3" s="136"/>
      <c r="E3" s="136"/>
      <c r="F3" s="136"/>
      <c r="G3" s="136"/>
      <c r="H3" s="136"/>
      <c r="I3" s="136"/>
      <c r="J3" s="136"/>
      <c r="K3" s="136"/>
    </row>
    <row r="4" spans="1:56" s="102" customFormat="1" ht="15" customHeight="1" x14ac:dyDescent="0.35">
      <c r="A4" s="101" t="s">
        <v>1206</v>
      </c>
      <c r="C4" s="136"/>
      <c r="D4" s="136"/>
      <c r="E4" s="136"/>
      <c r="F4" s="136"/>
      <c r="G4" s="136"/>
      <c r="H4" s="136"/>
      <c r="I4" s="136"/>
      <c r="J4" s="136"/>
      <c r="K4" s="136"/>
    </row>
    <row r="5" spans="1:56" s="102" customFormat="1" ht="10" customHeight="1" thickBot="1" x14ac:dyDescent="0.35">
      <c r="A5" s="101"/>
    </row>
    <row r="6" spans="1:56" s="164" customFormat="1" ht="16.5" customHeight="1" x14ac:dyDescent="0.35">
      <c r="A6" s="470" t="s">
        <v>1122</v>
      </c>
      <c r="B6" s="467" t="s">
        <v>1123</v>
      </c>
      <c r="C6" s="481" t="s">
        <v>85</v>
      </c>
      <c r="D6" s="481"/>
      <c r="E6" s="481"/>
      <c r="F6" s="481"/>
      <c r="G6" s="481"/>
      <c r="H6" s="481"/>
      <c r="I6" s="481"/>
      <c r="J6" s="481"/>
      <c r="K6" s="481"/>
      <c r="L6" s="481"/>
      <c r="M6" s="481"/>
      <c r="N6" s="481"/>
      <c r="O6" s="481"/>
      <c r="P6" s="481"/>
      <c r="Q6" s="481"/>
      <c r="R6" s="481" t="s">
        <v>1162</v>
      </c>
      <c r="S6" s="481"/>
      <c r="T6" s="481"/>
      <c r="U6" s="481"/>
      <c r="V6" s="481"/>
      <c r="W6" s="481"/>
      <c r="X6" s="481"/>
      <c r="Y6" s="481"/>
      <c r="Z6" s="481"/>
      <c r="AA6" s="481"/>
      <c r="AB6" s="481"/>
      <c r="AC6" s="481"/>
      <c r="AD6" s="481"/>
      <c r="AE6" s="481"/>
      <c r="AF6" s="481"/>
      <c r="AG6" s="481" t="s">
        <v>1161</v>
      </c>
      <c r="AH6" s="481"/>
      <c r="AI6" s="481"/>
      <c r="AJ6" s="481"/>
      <c r="AK6" s="481"/>
      <c r="AL6" s="481"/>
      <c r="AM6" s="481"/>
      <c r="AN6" s="481"/>
      <c r="AO6" s="481"/>
      <c r="AP6" s="481"/>
      <c r="AQ6" s="481"/>
      <c r="AR6" s="481"/>
      <c r="AS6" s="481"/>
      <c r="AT6" s="481"/>
      <c r="AU6" s="481"/>
      <c r="AV6" s="481" t="s">
        <v>1163</v>
      </c>
      <c r="AW6" s="481"/>
      <c r="AX6" s="481"/>
      <c r="AY6" s="481"/>
      <c r="AZ6" s="481"/>
      <c r="BA6" s="481"/>
      <c r="BB6" s="481"/>
      <c r="BC6" s="481"/>
      <c r="BD6" s="490"/>
    </row>
    <row r="7" spans="1:56" s="174" customFormat="1" ht="15" customHeight="1" x14ac:dyDescent="0.35">
      <c r="A7" s="471"/>
      <c r="B7" s="468"/>
      <c r="C7" s="499" t="s">
        <v>1195</v>
      </c>
      <c r="D7" s="503"/>
      <c r="E7" s="500"/>
      <c r="F7" s="505" t="s">
        <v>1184</v>
      </c>
      <c r="G7" s="506"/>
      <c r="H7" s="506"/>
      <c r="I7" s="506"/>
      <c r="J7" s="506"/>
      <c r="K7" s="507"/>
      <c r="L7" s="486" t="s">
        <v>1195</v>
      </c>
      <c r="M7" s="487"/>
      <c r="N7" s="505" t="s">
        <v>1184</v>
      </c>
      <c r="O7" s="506"/>
      <c r="P7" s="506"/>
      <c r="Q7" s="507"/>
      <c r="R7" s="499" t="s">
        <v>1195</v>
      </c>
      <c r="S7" s="503"/>
      <c r="T7" s="500"/>
      <c r="U7" s="505" t="s">
        <v>1184</v>
      </c>
      <c r="V7" s="506"/>
      <c r="W7" s="506"/>
      <c r="X7" s="506"/>
      <c r="Y7" s="506"/>
      <c r="Z7" s="507"/>
      <c r="AA7" s="486" t="s">
        <v>1195</v>
      </c>
      <c r="AB7" s="487"/>
      <c r="AC7" s="505" t="s">
        <v>1184</v>
      </c>
      <c r="AD7" s="506"/>
      <c r="AE7" s="506"/>
      <c r="AF7" s="507"/>
      <c r="AG7" s="499" t="s">
        <v>1195</v>
      </c>
      <c r="AH7" s="503"/>
      <c r="AI7" s="500"/>
      <c r="AJ7" s="505" t="s">
        <v>1184</v>
      </c>
      <c r="AK7" s="506"/>
      <c r="AL7" s="506"/>
      <c r="AM7" s="506"/>
      <c r="AN7" s="506"/>
      <c r="AO7" s="507"/>
      <c r="AP7" s="486" t="s">
        <v>1195</v>
      </c>
      <c r="AQ7" s="487"/>
      <c r="AR7" s="505" t="s">
        <v>1184</v>
      </c>
      <c r="AS7" s="506"/>
      <c r="AT7" s="506"/>
      <c r="AU7" s="507"/>
      <c r="AV7" s="499" t="s">
        <v>1195</v>
      </c>
      <c r="AW7" s="500"/>
      <c r="AX7" s="497" t="s">
        <v>1184</v>
      </c>
      <c r="AY7" s="511"/>
      <c r="AZ7" s="511"/>
      <c r="BA7" s="498"/>
      <c r="BB7" s="508" t="s">
        <v>1195</v>
      </c>
      <c r="BC7" s="497" t="s">
        <v>1184</v>
      </c>
      <c r="BD7" s="510"/>
    </row>
    <row r="8" spans="1:56" s="174" customFormat="1" ht="23.65" customHeight="1" x14ac:dyDescent="0.35">
      <c r="A8" s="471"/>
      <c r="B8" s="468"/>
      <c r="C8" s="501"/>
      <c r="D8" s="504"/>
      <c r="E8" s="502"/>
      <c r="F8" s="491" t="s">
        <v>1193</v>
      </c>
      <c r="G8" s="492"/>
      <c r="H8" s="493"/>
      <c r="I8" s="494" t="s">
        <v>1218</v>
      </c>
      <c r="J8" s="495"/>
      <c r="K8" s="496"/>
      <c r="L8" s="488"/>
      <c r="M8" s="489"/>
      <c r="N8" s="491" t="s">
        <v>1193</v>
      </c>
      <c r="O8" s="493"/>
      <c r="P8" s="494" t="s">
        <v>1218</v>
      </c>
      <c r="Q8" s="496"/>
      <c r="R8" s="501"/>
      <c r="S8" s="504"/>
      <c r="T8" s="502"/>
      <c r="U8" s="491" t="s">
        <v>1193</v>
      </c>
      <c r="V8" s="492"/>
      <c r="W8" s="493"/>
      <c r="X8" s="494" t="s">
        <v>1218</v>
      </c>
      <c r="Y8" s="495"/>
      <c r="Z8" s="496"/>
      <c r="AA8" s="488"/>
      <c r="AB8" s="489"/>
      <c r="AC8" s="491" t="s">
        <v>1193</v>
      </c>
      <c r="AD8" s="493"/>
      <c r="AE8" s="494" t="s">
        <v>1218</v>
      </c>
      <c r="AF8" s="496"/>
      <c r="AG8" s="501"/>
      <c r="AH8" s="504"/>
      <c r="AI8" s="502"/>
      <c r="AJ8" s="491" t="s">
        <v>1193</v>
      </c>
      <c r="AK8" s="492"/>
      <c r="AL8" s="493"/>
      <c r="AM8" s="494" t="s">
        <v>1218</v>
      </c>
      <c r="AN8" s="495"/>
      <c r="AO8" s="496"/>
      <c r="AP8" s="488"/>
      <c r="AQ8" s="489"/>
      <c r="AR8" s="491" t="s">
        <v>1193</v>
      </c>
      <c r="AS8" s="493"/>
      <c r="AT8" s="494" t="s">
        <v>1218</v>
      </c>
      <c r="AU8" s="496"/>
      <c r="AV8" s="501"/>
      <c r="AW8" s="502"/>
      <c r="AX8" s="497" t="s">
        <v>1193</v>
      </c>
      <c r="AY8" s="498"/>
      <c r="AZ8" s="497" t="s">
        <v>1224</v>
      </c>
      <c r="BA8" s="498"/>
      <c r="BB8" s="509"/>
      <c r="BC8" s="175" t="s">
        <v>1193</v>
      </c>
      <c r="BD8" s="423" t="s">
        <v>1224</v>
      </c>
    </row>
    <row r="9" spans="1:56" s="164" customFormat="1" ht="42.5" thickBot="1" x14ac:dyDescent="0.4">
      <c r="A9" s="472"/>
      <c r="B9" s="469"/>
      <c r="C9" s="422" t="s">
        <v>1207</v>
      </c>
      <c r="D9" s="422" t="s">
        <v>1180</v>
      </c>
      <c r="E9" s="422" t="s">
        <v>1181</v>
      </c>
      <c r="F9" s="422" t="s">
        <v>1207</v>
      </c>
      <c r="G9" s="422" t="s">
        <v>1180</v>
      </c>
      <c r="H9" s="422" t="s">
        <v>1181</v>
      </c>
      <c r="I9" s="422" t="s">
        <v>1207</v>
      </c>
      <c r="J9" s="422" t="s">
        <v>1180</v>
      </c>
      <c r="K9" s="422" t="s">
        <v>1181</v>
      </c>
      <c r="L9" s="422" t="s">
        <v>1174</v>
      </c>
      <c r="M9" s="422" t="s">
        <v>1182</v>
      </c>
      <c r="N9" s="422" t="s">
        <v>1174</v>
      </c>
      <c r="O9" s="422" t="s">
        <v>1182</v>
      </c>
      <c r="P9" s="422" t="s">
        <v>1174</v>
      </c>
      <c r="Q9" s="422" t="s">
        <v>1182</v>
      </c>
      <c r="R9" s="422" t="s">
        <v>1207</v>
      </c>
      <c r="S9" s="422" t="s">
        <v>1180</v>
      </c>
      <c r="T9" s="422" t="s">
        <v>1181</v>
      </c>
      <c r="U9" s="422" t="s">
        <v>1207</v>
      </c>
      <c r="V9" s="422" t="s">
        <v>1180</v>
      </c>
      <c r="W9" s="422" t="s">
        <v>1181</v>
      </c>
      <c r="X9" s="422" t="s">
        <v>1207</v>
      </c>
      <c r="Y9" s="422" t="s">
        <v>1180</v>
      </c>
      <c r="Z9" s="422" t="s">
        <v>1181</v>
      </c>
      <c r="AA9" s="422" t="s">
        <v>1174</v>
      </c>
      <c r="AB9" s="422" t="s">
        <v>1182</v>
      </c>
      <c r="AC9" s="422" t="s">
        <v>1174</v>
      </c>
      <c r="AD9" s="422" t="s">
        <v>1182</v>
      </c>
      <c r="AE9" s="422" t="s">
        <v>1174</v>
      </c>
      <c r="AF9" s="422" t="s">
        <v>1182</v>
      </c>
      <c r="AG9" s="422" t="s">
        <v>1207</v>
      </c>
      <c r="AH9" s="422" t="s">
        <v>1180</v>
      </c>
      <c r="AI9" s="422" t="s">
        <v>1181</v>
      </c>
      <c r="AJ9" s="422" t="s">
        <v>1207</v>
      </c>
      <c r="AK9" s="422" t="s">
        <v>1180</v>
      </c>
      <c r="AL9" s="422" t="s">
        <v>1181</v>
      </c>
      <c r="AM9" s="422" t="s">
        <v>1207</v>
      </c>
      <c r="AN9" s="422" t="s">
        <v>1180</v>
      </c>
      <c r="AO9" s="422" t="s">
        <v>1181</v>
      </c>
      <c r="AP9" s="422" t="s">
        <v>1174</v>
      </c>
      <c r="AQ9" s="422" t="s">
        <v>1182</v>
      </c>
      <c r="AR9" s="422" t="s">
        <v>1174</v>
      </c>
      <c r="AS9" s="422" t="s">
        <v>1182</v>
      </c>
      <c r="AT9" s="422" t="s">
        <v>1174</v>
      </c>
      <c r="AU9" s="422" t="s">
        <v>1182</v>
      </c>
      <c r="AV9" s="422" t="s">
        <v>1207</v>
      </c>
      <c r="AW9" s="422" t="s">
        <v>1180</v>
      </c>
      <c r="AX9" s="422" t="s">
        <v>1155</v>
      </c>
      <c r="AY9" s="422" t="s">
        <v>1180</v>
      </c>
      <c r="AZ9" s="422" t="s">
        <v>1207</v>
      </c>
      <c r="BA9" s="422" t="s">
        <v>1180</v>
      </c>
      <c r="BB9" s="422" t="s">
        <v>1174</v>
      </c>
      <c r="BC9" s="422" t="s">
        <v>1174</v>
      </c>
      <c r="BD9" s="163" t="s">
        <v>1174</v>
      </c>
    </row>
    <row r="10" spans="1:56" ht="10.5" x14ac:dyDescent="0.25">
      <c r="A10" s="138" t="s">
        <v>720</v>
      </c>
      <c r="B10" s="220" t="s">
        <v>1124</v>
      </c>
      <c r="C10" s="227">
        <v>641600</v>
      </c>
      <c r="D10" s="228">
        <v>474900</v>
      </c>
      <c r="E10" s="229">
        <v>151060</v>
      </c>
      <c r="F10" s="227">
        <v>97400</v>
      </c>
      <c r="G10" s="228">
        <v>58130</v>
      </c>
      <c r="H10" s="229">
        <v>11870</v>
      </c>
      <c r="I10" s="227">
        <v>544200</v>
      </c>
      <c r="J10" s="228">
        <v>416770</v>
      </c>
      <c r="K10" s="229">
        <v>139190</v>
      </c>
      <c r="L10" s="382">
        <v>74</v>
      </c>
      <c r="M10" s="411">
        <v>24</v>
      </c>
      <c r="N10" s="392">
        <v>60</v>
      </c>
      <c r="O10" s="382">
        <v>12</v>
      </c>
      <c r="P10" s="411">
        <v>77</v>
      </c>
      <c r="Q10" s="392">
        <v>26</v>
      </c>
      <c r="R10" s="227">
        <v>641600</v>
      </c>
      <c r="S10" s="228">
        <v>420250</v>
      </c>
      <c r="T10" s="229">
        <v>85230</v>
      </c>
      <c r="U10" s="227">
        <v>97400</v>
      </c>
      <c r="V10" s="228">
        <v>48850</v>
      </c>
      <c r="W10" s="229">
        <v>5730</v>
      </c>
      <c r="X10" s="227">
        <v>544200</v>
      </c>
      <c r="Y10" s="228">
        <v>371400</v>
      </c>
      <c r="Z10" s="229">
        <v>79500</v>
      </c>
      <c r="AA10" s="382">
        <v>65</v>
      </c>
      <c r="AB10" s="411">
        <v>13</v>
      </c>
      <c r="AC10" s="392">
        <v>50</v>
      </c>
      <c r="AD10" s="382">
        <v>6</v>
      </c>
      <c r="AE10" s="411">
        <v>68</v>
      </c>
      <c r="AF10" s="392">
        <v>15</v>
      </c>
      <c r="AG10" s="227">
        <v>641600</v>
      </c>
      <c r="AH10" s="228">
        <v>465910</v>
      </c>
      <c r="AI10" s="229">
        <v>114070</v>
      </c>
      <c r="AJ10" s="227">
        <v>97400</v>
      </c>
      <c r="AK10" s="228">
        <v>56240</v>
      </c>
      <c r="AL10" s="229">
        <v>8660</v>
      </c>
      <c r="AM10" s="227">
        <v>544200</v>
      </c>
      <c r="AN10" s="228">
        <v>409650</v>
      </c>
      <c r="AO10" s="229">
        <v>105410</v>
      </c>
      <c r="AP10" s="382">
        <v>73</v>
      </c>
      <c r="AQ10" s="411">
        <v>18</v>
      </c>
      <c r="AR10" s="392">
        <v>58</v>
      </c>
      <c r="AS10" s="382">
        <v>9</v>
      </c>
      <c r="AT10" s="411">
        <v>75</v>
      </c>
      <c r="AU10" s="392">
        <v>19</v>
      </c>
      <c r="AV10" s="129">
        <v>641600</v>
      </c>
      <c r="AW10" s="123">
        <v>524600</v>
      </c>
      <c r="AX10" s="129">
        <v>97400</v>
      </c>
      <c r="AY10" s="123">
        <v>66890</v>
      </c>
      <c r="AZ10" s="129">
        <v>544190</v>
      </c>
      <c r="BA10" s="123">
        <v>457710</v>
      </c>
      <c r="BB10" s="404">
        <v>82</v>
      </c>
      <c r="BC10" s="405">
        <v>69</v>
      </c>
      <c r="BD10" s="353">
        <v>84</v>
      </c>
    </row>
    <row r="11" spans="1:56" x14ac:dyDescent="0.2">
      <c r="A11" s="140" t="s">
        <v>26</v>
      </c>
      <c r="B11" s="221" t="s">
        <v>27</v>
      </c>
      <c r="C11" s="130">
        <v>1632</v>
      </c>
      <c r="D11" s="112">
        <v>1201</v>
      </c>
      <c r="E11" s="124">
        <v>364</v>
      </c>
      <c r="F11" s="130">
        <v>440</v>
      </c>
      <c r="G11" s="112">
        <v>291</v>
      </c>
      <c r="H11" s="124">
        <v>58</v>
      </c>
      <c r="I11" s="130">
        <v>1192</v>
      </c>
      <c r="J11" s="112">
        <v>910</v>
      </c>
      <c r="K11" s="124">
        <v>306</v>
      </c>
      <c r="L11" s="342">
        <v>74</v>
      </c>
      <c r="M11" s="412">
        <v>22</v>
      </c>
      <c r="N11" s="343">
        <v>66</v>
      </c>
      <c r="O11" s="342">
        <v>13</v>
      </c>
      <c r="P11" s="412">
        <v>76</v>
      </c>
      <c r="Q11" s="343">
        <v>26</v>
      </c>
      <c r="R11" s="130">
        <v>1632</v>
      </c>
      <c r="S11" s="112">
        <v>1079</v>
      </c>
      <c r="T11" s="124">
        <v>197</v>
      </c>
      <c r="U11" s="130">
        <v>440</v>
      </c>
      <c r="V11" s="112">
        <v>249</v>
      </c>
      <c r="W11" s="124">
        <v>30</v>
      </c>
      <c r="X11" s="130">
        <v>1192</v>
      </c>
      <c r="Y11" s="112">
        <v>830</v>
      </c>
      <c r="Z11" s="124">
        <v>167</v>
      </c>
      <c r="AA11" s="342">
        <v>66</v>
      </c>
      <c r="AB11" s="412">
        <v>12</v>
      </c>
      <c r="AC11" s="343">
        <v>57</v>
      </c>
      <c r="AD11" s="342">
        <v>7</v>
      </c>
      <c r="AE11" s="412">
        <v>70</v>
      </c>
      <c r="AF11" s="343">
        <v>14</v>
      </c>
      <c r="AG11" s="130">
        <v>1632</v>
      </c>
      <c r="AH11" s="112">
        <v>1204</v>
      </c>
      <c r="AI11" s="124">
        <v>286</v>
      </c>
      <c r="AJ11" s="130">
        <v>440</v>
      </c>
      <c r="AK11" s="112">
        <v>285</v>
      </c>
      <c r="AL11" s="124">
        <v>43</v>
      </c>
      <c r="AM11" s="130">
        <v>1192</v>
      </c>
      <c r="AN11" s="112">
        <v>919</v>
      </c>
      <c r="AO11" s="124">
        <v>243</v>
      </c>
      <c r="AP11" s="342">
        <v>74</v>
      </c>
      <c r="AQ11" s="412">
        <v>18</v>
      </c>
      <c r="AR11" s="343">
        <v>65</v>
      </c>
      <c r="AS11" s="342">
        <v>10</v>
      </c>
      <c r="AT11" s="412">
        <v>77</v>
      </c>
      <c r="AU11" s="343">
        <v>20</v>
      </c>
      <c r="AV11" s="130">
        <v>1632</v>
      </c>
      <c r="AW11" s="124">
        <v>1373</v>
      </c>
      <c r="AX11" s="130">
        <v>440</v>
      </c>
      <c r="AY11" s="124">
        <v>344</v>
      </c>
      <c r="AZ11" s="130">
        <v>1192</v>
      </c>
      <c r="BA11" s="124">
        <v>1029</v>
      </c>
      <c r="BB11" s="406">
        <v>84</v>
      </c>
      <c r="BC11" s="394">
        <v>78</v>
      </c>
      <c r="BD11" s="344">
        <v>86</v>
      </c>
    </row>
    <row r="12" spans="1:56" x14ac:dyDescent="0.2">
      <c r="A12" s="140" t="s">
        <v>38</v>
      </c>
      <c r="B12" s="221" t="s">
        <v>39</v>
      </c>
      <c r="C12" s="130">
        <v>3389</v>
      </c>
      <c r="D12" s="112">
        <v>2221</v>
      </c>
      <c r="E12" s="124">
        <v>699</v>
      </c>
      <c r="F12" s="130">
        <v>593</v>
      </c>
      <c r="G12" s="112">
        <v>311</v>
      </c>
      <c r="H12" s="124">
        <v>53</v>
      </c>
      <c r="I12" s="130">
        <v>2796</v>
      </c>
      <c r="J12" s="112">
        <v>1910</v>
      </c>
      <c r="K12" s="124">
        <v>646</v>
      </c>
      <c r="L12" s="342">
        <v>66</v>
      </c>
      <c r="M12" s="412">
        <v>21</v>
      </c>
      <c r="N12" s="343">
        <v>52</v>
      </c>
      <c r="O12" s="342">
        <v>9</v>
      </c>
      <c r="P12" s="412">
        <v>68</v>
      </c>
      <c r="Q12" s="343">
        <v>23</v>
      </c>
      <c r="R12" s="130">
        <v>3389</v>
      </c>
      <c r="S12" s="112">
        <v>1849</v>
      </c>
      <c r="T12" s="124">
        <v>367</v>
      </c>
      <c r="U12" s="130">
        <v>593</v>
      </c>
      <c r="V12" s="112">
        <v>245</v>
      </c>
      <c r="W12" s="124">
        <v>30</v>
      </c>
      <c r="X12" s="130">
        <v>2796</v>
      </c>
      <c r="Y12" s="112">
        <v>1604</v>
      </c>
      <c r="Z12" s="124">
        <v>337</v>
      </c>
      <c r="AA12" s="342">
        <v>55</v>
      </c>
      <c r="AB12" s="412">
        <v>11</v>
      </c>
      <c r="AC12" s="343">
        <v>41</v>
      </c>
      <c r="AD12" s="342">
        <v>5</v>
      </c>
      <c r="AE12" s="412">
        <v>57</v>
      </c>
      <c r="AF12" s="343">
        <v>12</v>
      </c>
      <c r="AG12" s="130">
        <v>3389</v>
      </c>
      <c r="AH12" s="112">
        <v>2182</v>
      </c>
      <c r="AI12" s="124">
        <v>477</v>
      </c>
      <c r="AJ12" s="130">
        <v>593</v>
      </c>
      <c r="AK12" s="112">
        <v>310</v>
      </c>
      <c r="AL12" s="124">
        <v>36</v>
      </c>
      <c r="AM12" s="130">
        <v>2796</v>
      </c>
      <c r="AN12" s="112">
        <v>1872</v>
      </c>
      <c r="AO12" s="124">
        <v>441</v>
      </c>
      <c r="AP12" s="342">
        <v>64</v>
      </c>
      <c r="AQ12" s="412">
        <v>14</v>
      </c>
      <c r="AR12" s="343">
        <v>52</v>
      </c>
      <c r="AS12" s="342">
        <v>6</v>
      </c>
      <c r="AT12" s="412">
        <v>67</v>
      </c>
      <c r="AU12" s="343">
        <v>16</v>
      </c>
      <c r="AV12" s="130">
        <v>3389</v>
      </c>
      <c r="AW12" s="124">
        <v>2555</v>
      </c>
      <c r="AX12" s="130">
        <v>593</v>
      </c>
      <c r="AY12" s="124">
        <v>395</v>
      </c>
      <c r="AZ12" s="130">
        <v>2796</v>
      </c>
      <c r="BA12" s="124">
        <v>2160</v>
      </c>
      <c r="BB12" s="406">
        <v>75</v>
      </c>
      <c r="BC12" s="394">
        <v>67</v>
      </c>
      <c r="BD12" s="344">
        <v>77</v>
      </c>
    </row>
    <row r="13" spans="1:56" x14ac:dyDescent="0.2">
      <c r="A13" s="140" t="s">
        <v>394</v>
      </c>
      <c r="B13" s="221" t="s">
        <v>395</v>
      </c>
      <c r="C13" s="130">
        <v>1364</v>
      </c>
      <c r="D13" s="112">
        <v>987</v>
      </c>
      <c r="E13" s="124">
        <v>384</v>
      </c>
      <c r="F13" s="130">
        <v>342</v>
      </c>
      <c r="G13" s="112">
        <v>215</v>
      </c>
      <c r="H13" s="124">
        <v>55</v>
      </c>
      <c r="I13" s="130">
        <v>1022</v>
      </c>
      <c r="J13" s="112">
        <v>772</v>
      </c>
      <c r="K13" s="124">
        <v>329</v>
      </c>
      <c r="L13" s="342">
        <v>72</v>
      </c>
      <c r="M13" s="412">
        <v>28</v>
      </c>
      <c r="N13" s="343">
        <v>63</v>
      </c>
      <c r="O13" s="342">
        <v>16</v>
      </c>
      <c r="P13" s="412">
        <v>76</v>
      </c>
      <c r="Q13" s="343">
        <v>32</v>
      </c>
      <c r="R13" s="130">
        <v>1364</v>
      </c>
      <c r="S13" s="112">
        <v>926</v>
      </c>
      <c r="T13" s="124">
        <v>220</v>
      </c>
      <c r="U13" s="130">
        <v>342</v>
      </c>
      <c r="V13" s="112">
        <v>189</v>
      </c>
      <c r="W13" s="124">
        <v>36</v>
      </c>
      <c r="X13" s="130">
        <v>1022</v>
      </c>
      <c r="Y13" s="112">
        <v>737</v>
      </c>
      <c r="Z13" s="124">
        <v>184</v>
      </c>
      <c r="AA13" s="342">
        <v>68</v>
      </c>
      <c r="AB13" s="412">
        <v>16</v>
      </c>
      <c r="AC13" s="343">
        <v>55</v>
      </c>
      <c r="AD13" s="342">
        <v>11</v>
      </c>
      <c r="AE13" s="412">
        <v>72</v>
      </c>
      <c r="AF13" s="343">
        <v>18</v>
      </c>
      <c r="AG13" s="130">
        <v>1364</v>
      </c>
      <c r="AH13" s="112">
        <v>941</v>
      </c>
      <c r="AI13" s="124">
        <v>276</v>
      </c>
      <c r="AJ13" s="130">
        <v>342</v>
      </c>
      <c r="AK13" s="112">
        <v>201</v>
      </c>
      <c r="AL13" s="124">
        <v>41</v>
      </c>
      <c r="AM13" s="130">
        <v>1022</v>
      </c>
      <c r="AN13" s="112">
        <v>740</v>
      </c>
      <c r="AO13" s="124">
        <v>235</v>
      </c>
      <c r="AP13" s="342">
        <v>69</v>
      </c>
      <c r="AQ13" s="412">
        <v>20</v>
      </c>
      <c r="AR13" s="343">
        <v>59</v>
      </c>
      <c r="AS13" s="342">
        <v>12</v>
      </c>
      <c r="AT13" s="412">
        <v>72</v>
      </c>
      <c r="AU13" s="343">
        <v>23</v>
      </c>
      <c r="AV13" s="130">
        <v>1364</v>
      </c>
      <c r="AW13" s="124">
        <v>1120</v>
      </c>
      <c r="AX13" s="130">
        <v>342</v>
      </c>
      <c r="AY13" s="124">
        <v>237</v>
      </c>
      <c r="AZ13" s="130">
        <v>1022</v>
      </c>
      <c r="BA13" s="124">
        <v>883</v>
      </c>
      <c r="BB13" s="406">
        <v>82</v>
      </c>
      <c r="BC13" s="394">
        <v>69</v>
      </c>
      <c r="BD13" s="344">
        <v>86</v>
      </c>
    </row>
    <row r="14" spans="1:56" x14ac:dyDescent="0.2">
      <c r="A14" s="140" t="s">
        <v>426</v>
      </c>
      <c r="B14" s="221" t="s">
        <v>427</v>
      </c>
      <c r="C14" s="130">
        <v>1117</v>
      </c>
      <c r="D14" s="112">
        <v>733</v>
      </c>
      <c r="E14" s="124">
        <v>173</v>
      </c>
      <c r="F14" s="130">
        <v>155</v>
      </c>
      <c r="G14" s="112">
        <v>73</v>
      </c>
      <c r="H14" s="124">
        <v>10</v>
      </c>
      <c r="I14" s="130">
        <v>962</v>
      </c>
      <c r="J14" s="112">
        <v>660</v>
      </c>
      <c r="K14" s="124">
        <v>163</v>
      </c>
      <c r="L14" s="342">
        <v>66</v>
      </c>
      <c r="M14" s="412">
        <v>15</v>
      </c>
      <c r="N14" s="343">
        <v>47</v>
      </c>
      <c r="O14" s="342">
        <v>6</v>
      </c>
      <c r="P14" s="412">
        <v>69</v>
      </c>
      <c r="Q14" s="343">
        <v>17</v>
      </c>
      <c r="R14" s="130">
        <v>1117</v>
      </c>
      <c r="S14" s="112">
        <v>650</v>
      </c>
      <c r="T14" s="124">
        <v>113</v>
      </c>
      <c r="U14" s="130">
        <v>155</v>
      </c>
      <c r="V14" s="112">
        <v>59</v>
      </c>
      <c r="W14" s="124">
        <v>8</v>
      </c>
      <c r="X14" s="130">
        <v>962</v>
      </c>
      <c r="Y14" s="112">
        <v>591</v>
      </c>
      <c r="Z14" s="124">
        <v>105</v>
      </c>
      <c r="AA14" s="342">
        <v>58</v>
      </c>
      <c r="AB14" s="412">
        <v>10</v>
      </c>
      <c r="AC14" s="343">
        <v>38</v>
      </c>
      <c r="AD14" s="342">
        <v>5</v>
      </c>
      <c r="AE14" s="412">
        <v>61</v>
      </c>
      <c r="AF14" s="343">
        <v>11</v>
      </c>
      <c r="AG14" s="130">
        <v>1117</v>
      </c>
      <c r="AH14" s="112">
        <v>711</v>
      </c>
      <c r="AI14" s="124">
        <v>131</v>
      </c>
      <c r="AJ14" s="130">
        <v>155</v>
      </c>
      <c r="AK14" s="112">
        <v>67</v>
      </c>
      <c r="AL14" s="124">
        <v>6</v>
      </c>
      <c r="AM14" s="130">
        <v>962</v>
      </c>
      <c r="AN14" s="112">
        <v>644</v>
      </c>
      <c r="AO14" s="124">
        <v>125</v>
      </c>
      <c r="AP14" s="342">
        <v>64</v>
      </c>
      <c r="AQ14" s="412">
        <v>12</v>
      </c>
      <c r="AR14" s="343">
        <v>43</v>
      </c>
      <c r="AS14" s="342">
        <v>4</v>
      </c>
      <c r="AT14" s="412">
        <v>67</v>
      </c>
      <c r="AU14" s="343">
        <v>13</v>
      </c>
      <c r="AV14" s="130">
        <v>1117</v>
      </c>
      <c r="AW14" s="124">
        <v>890</v>
      </c>
      <c r="AX14" s="130">
        <v>155</v>
      </c>
      <c r="AY14" s="124">
        <v>94</v>
      </c>
      <c r="AZ14" s="130">
        <v>962</v>
      </c>
      <c r="BA14" s="124">
        <v>796</v>
      </c>
      <c r="BB14" s="406">
        <v>80</v>
      </c>
      <c r="BC14" s="394">
        <v>61</v>
      </c>
      <c r="BD14" s="344">
        <v>83</v>
      </c>
    </row>
    <row r="15" spans="1:56" x14ac:dyDescent="0.2">
      <c r="A15" s="140" t="s">
        <v>468</v>
      </c>
      <c r="B15" s="221" t="s">
        <v>469</v>
      </c>
      <c r="C15" s="130">
        <v>302</v>
      </c>
      <c r="D15" s="112">
        <v>204</v>
      </c>
      <c r="E15" s="124">
        <v>58</v>
      </c>
      <c r="F15" s="130">
        <v>28</v>
      </c>
      <c r="G15" s="112">
        <v>14</v>
      </c>
      <c r="H15" s="124">
        <v>3</v>
      </c>
      <c r="I15" s="130">
        <v>274</v>
      </c>
      <c r="J15" s="112">
        <v>190</v>
      </c>
      <c r="K15" s="124">
        <v>55</v>
      </c>
      <c r="L15" s="342">
        <v>68</v>
      </c>
      <c r="M15" s="412">
        <v>19</v>
      </c>
      <c r="N15" s="343">
        <v>50</v>
      </c>
      <c r="O15" s="342">
        <v>11</v>
      </c>
      <c r="P15" s="412">
        <v>69</v>
      </c>
      <c r="Q15" s="343">
        <v>20</v>
      </c>
      <c r="R15" s="130">
        <v>302</v>
      </c>
      <c r="S15" s="112">
        <v>188</v>
      </c>
      <c r="T15" s="124">
        <v>36</v>
      </c>
      <c r="U15" s="130">
        <v>28</v>
      </c>
      <c r="V15" s="112">
        <v>14</v>
      </c>
      <c r="W15" s="124" t="s">
        <v>1185</v>
      </c>
      <c r="X15" s="130">
        <v>274</v>
      </c>
      <c r="Y15" s="112">
        <v>174</v>
      </c>
      <c r="Z15" s="124" t="s">
        <v>1185</v>
      </c>
      <c r="AA15" s="342">
        <v>62</v>
      </c>
      <c r="AB15" s="412">
        <v>12</v>
      </c>
      <c r="AC15" s="343">
        <v>50</v>
      </c>
      <c r="AD15" s="342" t="s">
        <v>1185</v>
      </c>
      <c r="AE15" s="412">
        <v>64</v>
      </c>
      <c r="AF15" s="343" t="s">
        <v>1185</v>
      </c>
      <c r="AG15" s="130">
        <v>302</v>
      </c>
      <c r="AH15" s="112">
        <v>201</v>
      </c>
      <c r="AI15" s="124">
        <v>34</v>
      </c>
      <c r="AJ15" s="130">
        <v>28</v>
      </c>
      <c r="AK15" s="112">
        <v>13</v>
      </c>
      <c r="AL15" s="124">
        <v>4</v>
      </c>
      <c r="AM15" s="130">
        <v>274</v>
      </c>
      <c r="AN15" s="112">
        <v>188</v>
      </c>
      <c r="AO15" s="124">
        <v>30</v>
      </c>
      <c r="AP15" s="342">
        <v>67</v>
      </c>
      <c r="AQ15" s="412">
        <v>11</v>
      </c>
      <c r="AR15" s="343">
        <v>46</v>
      </c>
      <c r="AS15" s="342">
        <v>14</v>
      </c>
      <c r="AT15" s="412">
        <v>69</v>
      </c>
      <c r="AU15" s="343">
        <v>11</v>
      </c>
      <c r="AV15" s="130">
        <v>302</v>
      </c>
      <c r="AW15" s="124">
        <v>266</v>
      </c>
      <c r="AX15" s="130">
        <v>28</v>
      </c>
      <c r="AY15" s="124" t="s">
        <v>1191</v>
      </c>
      <c r="AZ15" s="130">
        <v>274</v>
      </c>
      <c r="BA15" s="124">
        <v>242</v>
      </c>
      <c r="BB15" s="406">
        <v>88</v>
      </c>
      <c r="BC15" s="394" t="s">
        <v>1191</v>
      </c>
      <c r="BD15" s="344">
        <v>88</v>
      </c>
    </row>
    <row r="16" spans="1:56" x14ac:dyDescent="0.2">
      <c r="A16" s="140" t="s">
        <v>584</v>
      </c>
      <c r="B16" s="221" t="s">
        <v>585</v>
      </c>
      <c r="C16" s="130">
        <v>3533</v>
      </c>
      <c r="D16" s="112">
        <v>2357</v>
      </c>
      <c r="E16" s="124">
        <v>523</v>
      </c>
      <c r="F16" s="130">
        <v>614</v>
      </c>
      <c r="G16" s="112">
        <v>324</v>
      </c>
      <c r="H16" s="124">
        <v>48</v>
      </c>
      <c r="I16" s="130">
        <v>2919</v>
      </c>
      <c r="J16" s="112">
        <v>2033</v>
      </c>
      <c r="K16" s="124">
        <v>475</v>
      </c>
      <c r="L16" s="342">
        <v>67</v>
      </c>
      <c r="M16" s="412">
        <v>15</v>
      </c>
      <c r="N16" s="343">
        <v>53</v>
      </c>
      <c r="O16" s="342">
        <v>8</v>
      </c>
      <c r="P16" s="412">
        <v>70</v>
      </c>
      <c r="Q16" s="343">
        <v>16</v>
      </c>
      <c r="R16" s="130">
        <v>3533</v>
      </c>
      <c r="S16" s="112">
        <v>2085</v>
      </c>
      <c r="T16" s="124">
        <v>266</v>
      </c>
      <c r="U16" s="130">
        <v>614</v>
      </c>
      <c r="V16" s="112">
        <v>273</v>
      </c>
      <c r="W16" s="124">
        <v>23</v>
      </c>
      <c r="X16" s="130">
        <v>2919</v>
      </c>
      <c r="Y16" s="112">
        <v>1812</v>
      </c>
      <c r="Z16" s="124">
        <v>243</v>
      </c>
      <c r="AA16" s="342">
        <v>59</v>
      </c>
      <c r="AB16" s="412">
        <v>8</v>
      </c>
      <c r="AC16" s="343">
        <v>44</v>
      </c>
      <c r="AD16" s="342">
        <v>4</v>
      </c>
      <c r="AE16" s="412">
        <v>62</v>
      </c>
      <c r="AF16" s="343">
        <v>8</v>
      </c>
      <c r="AG16" s="130">
        <v>3533</v>
      </c>
      <c r="AH16" s="112">
        <v>2271</v>
      </c>
      <c r="AI16" s="124">
        <v>385</v>
      </c>
      <c r="AJ16" s="130">
        <v>614</v>
      </c>
      <c r="AK16" s="112">
        <v>302</v>
      </c>
      <c r="AL16" s="124">
        <v>32</v>
      </c>
      <c r="AM16" s="130">
        <v>2919</v>
      </c>
      <c r="AN16" s="112">
        <v>1969</v>
      </c>
      <c r="AO16" s="124">
        <v>353</v>
      </c>
      <c r="AP16" s="342">
        <v>64</v>
      </c>
      <c r="AQ16" s="412">
        <v>11</v>
      </c>
      <c r="AR16" s="343">
        <v>49</v>
      </c>
      <c r="AS16" s="342">
        <v>5</v>
      </c>
      <c r="AT16" s="412">
        <v>67</v>
      </c>
      <c r="AU16" s="343">
        <v>12</v>
      </c>
      <c r="AV16" s="130">
        <v>3533</v>
      </c>
      <c r="AW16" s="124">
        <v>2537</v>
      </c>
      <c r="AX16" s="130">
        <v>614</v>
      </c>
      <c r="AY16" s="124">
        <v>373</v>
      </c>
      <c r="AZ16" s="130">
        <v>2919</v>
      </c>
      <c r="BA16" s="124">
        <v>2164</v>
      </c>
      <c r="BB16" s="406">
        <v>72</v>
      </c>
      <c r="BC16" s="394">
        <v>61</v>
      </c>
      <c r="BD16" s="344">
        <v>74</v>
      </c>
    </row>
    <row r="17" spans="1:56" x14ac:dyDescent="0.2">
      <c r="A17" s="140" t="s">
        <v>50</v>
      </c>
      <c r="B17" s="221" t="s">
        <v>51</v>
      </c>
      <c r="C17" s="130">
        <v>3261</v>
      </c>
      <c r="D17" s="112">
        <v>2284</v>
      </c>
      <c r="E17" s="124">
        <v>676</v>
      </c>
      <c r="F17" s="130">
        <v>779</v>
      </c>
      <c r="G17" s="112">
        <v>449</v>
      </c>
      <c r="H17" s="124">
        <v>107</v>
      </c>
      <c r="I17" s="130">
        <v>2482</v>
      </c>
      <c r="J17" s="112">
        <v>1835</v>
      </c>
      <c r="K17" s="124">
        <v>569</v>
      </c>
      <c r="L17" s="342">
        <v>70</v>
      </c>
      <c r="M17" s="412">
        <v>21</v>
      </c>
      <c r="N17" s="343">
        <v>58</v>
      </c>
      <c r="O17" s="342">
        <v>14</v>
      </c>
      <c r="P17" s="412">
        <v>74</v>
      </c>
      <c r="Q17" s="343">
        <v>23</v>
      </c>
      <c r="R17" s="130">
        <v>3261</v>
      </c>
      <c r="S17" s="112">
        <v>2001</v>
      </c>
      <c r="T17" s="124">
        <v>394</v>
      </c>
      <c r="U17" s="130">
        <v>779</v>
      </c>
      <c r="V17" s="112">
        <v>374</v>
      </c>
      <c r="W17" s="124">
        <v>49</v>
      </c>
      <c r="X17" s="130">
        <v>2482</v>
      </c>
      <c r="Y17" s="112">
        <v>1627</v>
      </c>
      <c r="Z17" s="124">
        <v>345</v>
      </c>
      <c r="AA17" s="342">
        <v>61</v>
      </c>
      <c r="AB17" s="412">
        <v>12</v>
      </c>
      <c r="AC17" s="343">
        <v>48</v>
      </c>
      <c r="AD17" s="342">
        <v>6</v>
      </c>
      <c r="AE17" s="412">
        <v>66</v>
      </c>
      <c r="AF17" s="343">
        <v>14</v>
      </c>
      <c r="AG17" s="130">
        <v>3261</v>
      </c>
      <c r="AH17" s="112">
        <v>2278</v>
      </c>
      <c r="AI17" s="124">
        <v>503</v>
      </c>
      <c r="AJ17" s="130">
        <v>779</v>
      </c>
      <c r="AK17" s="112">
        <v>450</v>
      </c>
      <c r="AL17" s="124">
        <v>65</v>
      </c>
      <c r="AM17" s="130">
        <v>2482</v>
      </c>
      <c r="AN17" s="112">
        <v>1828</v>
      </c>
      <c r="AO17" s="124">
        <v>438</v>
      </c>
      <c r="AP17" s="342">
        <v>70</v>
      </c>
      <c r="AQ17" s="412">
        <v>15</v>
      </c>
      <c r="AR17" s="343">
        <v>58</v>
      </c>
      <c r="AS17" s="342">
        <v>8</v>
      </c>
      <c r="AT17" s="412">
        <v>74</v>
      </c>
      <c r="AU17" s="343">
        <v>18</v>
      </c>
      <c r="AV17" s="130">
        <v>3261</v>
      </c>
      <c r="AW17" s="124">
        <v>2500</v>
      </c>
      <c r="AX17" s="130">
        <v>779</v>
      </c>
      <c r="AY17" s="124">
        <v>514</v>
      </c>
      <c r="AZ17" s="130">
        <v>2482</v>
      </c>
      <c r="BA17" s="124">
        <v>1986</v>
      </c>
      <c r="BB17" s="406">
        <v>77</v>
      </c>
      <c r="BC17" s="394">
        <v>66</v>
      </c>
      <c r="BD17" s="344">
        <v>80</v>
      </c>
    </row>
    <row r="18" spans="1:56" x14ac:dyDescent="0.2">
      <c r="A18" s="140" t="s">
        <v>136</v>
      </c>
      <c r="B18" s="221" t="s">
        <v>137</v>
      </c>
      <c r="C18" s="130">
        <v>1063</v>
      </c>
      <c r="D18" s="112">
        <v>776</v>
      </c>
      <c r="E18" s="124">
        <v>228</v>
      </c>
      <c r="F18" s="130">
        <v>77</v>
      </c>
      <c r="G18" s="112">
        <v>47</v>
      </c>
      <c r="H18" s="124">
        <v>6</v>
      </c>
      <c r="I18" s="130">
        <v>986</v>
      </c>
      <c r="J18" s="112">
        <v>729</v>
      </c>
      <c r="K18" s="124">
        <v>222</v>
      </c>
      <c r="L18" s="342">
        <v>73</v>
      </c>
      <c r="M18" s="412">
        <v>21</v>
      </c>
      <c r="N18" s="343">
        <v>61</v>
      </c>
      <c r="O18" s="342">
        <v>8</v>
      </c>
      <c r="P18" s="412">
        <v>74</v>
      </c>
      <c r="Q18" s="343">
        <v>23</v>
      </c>
      <c r="R18" s="130">
        <v>1063</v>
      </c>
      <c r="S18" s="112">
        <v>695</v>
      </c>
      <c r="T18" s="124">
        <v>133</v>
      </c>
      <c r="U18" s="130">
        <v>77</v>
      </c>
      <c r="V18" s="112">
        <v>35</v>
      </c>
      <c r="W18" s="124" t="s">
        <v>1185</v>
      </c>
      <c r="X18" s="130">
        <v>986</v>
      </c>
      <c r="Y18" s="112">
        <v>660</v>
      </c>
      <c r="Z18" s="124" t="s">
        <v>1185</v>
      </c>
      <c r="AA18" s="342">
        <v>65</v>
      </c>
      <c r="AB18" s="412">
        <v>13</v>
      </c>
      <c r="AC18" s="343">
        <v>45</v>
      </c>
      <c r="AD18" s="342" t="s">
        <v>1185</v>
      </c>
      <c r="AE18" s="412">
        <v>67</v>
      </c>
      <c r="AF18" s="343" t="s">
        <v>1185</v>
      </c>
      <c r="AG18" s="130">
        <v>1063</v>
      </c>
      <c r="AH18" s="112">
        <v>787</v>
      </c>
      <c r="AI18" s="124">
        <v>194</v>
      </c>
      <c r="AJ18" s="130">
        <v>77</v>
      </c>
      <c r="AK18" s="112">
        <v>46</v>
      </c>
      <c r="AL18" s="124" t="s">
        <v>1185</v>
      </c>
      <c r="AM18" s="130">
        <v>986</v>
      </c>
      <c r="AN18" s="112">
        <v>741</v>
      </c>
      <c r="AO18" s="124" t="s">
        <v>1185</v>
      </c>
      <c r="AP18" s="342">
        <v>74</v>
      </c>
      <c r="AQ18" s="412">
        <v>18</v>
      </c>
      <c r="AR18" s="343">
        <v>60</v>
      </c>
      <c r="AS18" s="342">
        <v>3</v>
      </c>
      <c r="AT18" s="412">
        <v>75</v>
      </c>
      <c r="AU18" s="343">
        <v>19</v>
      </c>
      <c r="AV18" s="130">
        <v>1063</v>
      </c>
      <c r="AW18" s="124">
        <v>905</v>
      </c>
      <c r="AX18" s="130">
        <v>77</v>
      </c>
      <c r="AY18" s="124">
        <v>59</v>
      </c>
      <c r="AZ18" s="130">
        <v>986</v>
      </c>
      <c r="BA18" s="124">
        <v>846</v>
      </c>
      <c r="BB18" s="406">
        <v>85</v>
      </c>
      <c r="BC18" s="394">
        <v>77</v>
      </c>
      <c r="BD18" s="344">
        <v>86</v>
      </c>
    </row>
    <row r="19" spans="1:56" x14ac:dyDescent="0.2">
      <c r="A19" s="140" t="s">
        <v>138</v>
      </c>
      <c r="B19" s="221" t="s">
        <v>139</v>
      </c>
      <c r="C19" s="130">
        <v>1117</v>
      </c>
      <c r="D19" s="112">
        <v>708</v>
      </c>
      <c r="E19" s="124">
        <v>168</v>
      </c>
      <c r="F19" s="130">
        <v>184</v>
      </c>
      <c r="G19" s="112">
        <v>75</v>
      </c>
      <c r="H19" s="124">
        <v>14</v>
      </c>
      <c r="I19" s="130">
        <v>933</v>
      </c>
      <c r="J19" s="112">
        <v>633</v>
      </c>
      <c r="K19" s="124">
        <v>154</v>
      </c>
      <c r="L19" s="342">
        <v>63</v>
      </c>
      <c r="M19" s="412">
        <v>15</v>
      </c>
      <c r="N19" s="343">
        <v>41</v>
      </c>
      <c r="O19" s="342">
        <v>8</v>
      </c>
      <c r="P19" s="412">
        <v>68</v>
      </c>
      <c r="Q19" s="343">
        <v>17</v>
      </c>
      <c r="R19" s="130">
        <v>1117</v>
      </c>
      <c r="S19" s="112">
        <v>568</v>
      </c>
      <c r="T19" s="124">
        <v>80</v>
      </c>
      <c r="U19" s="130">
        <v>184</v>
      </c>
      <c r="V19" s="112">
        <v>55</v>
      </c>
      <c r="W19" s="124">
        <v>5</v>
      </c>
      <c r="X19" s="130">
        <v>933</v>
      </c>
      <c r="Y19" s="112">
        <v>513</v>
      </c>
      <c r="Z19" s="124">
        <v>75</v>
      </c>
      <c r="AA19" s="342">
        <v>51</v>
      </c>
      <c r="AB19" s="412">
        <v>7</v>
      </c>
      <c r="AC19" s="343">
        <v>30</v>
      </c>
      <c r="AD19" s="342">
        <v>3</v>
      </c>
      <c r="AE19" s="412">
        <v>55</v>
      </c>
      <c r="AF19" s="343">
        <v>8</v>
      </c>
      <c r="AG19" s="130">
        <v>1117</v>
      </c>
      <c r="AH19" s="112">
        <v>709</v>
      </c>
      <c r="AI19" s="124">
        <v>128</v>
      </c>
      <c r="AJ19" s="130">
        <v>184</v>
      </c>
      <c r="AK19" s="112">
        <v>83</v>
      </c>
      <c r="AL19" s="124">
        <v>9</v>
      </c>
      <c r="AM19" s="130">
        <v>933</v>
      </c>
      <c r="AN19" s="112">
        <v>626</v>
      </c>
      <c r="AO19" s="124">
        <v>119</v>
      </c>
      <c r="AP19" s="342">
        <v>63</v>
      </c>
      <c r="AQ19" s="412">
        <v>11</v>
      </c>
      <c r="AR19" s="343">
        <v>45</v>
      </c>
      <c r="AS19" s="342">
        <v>5</v>
      </c>
      <c r="AT19" s="412">
        <v>67</v>
      </c>
      <c r="AU19" s="343">
        <v>13</v>
      </c>
      <c r="AV19" s="130">
        <v>1117</v>
      </c>
      <c r="AW19" s="124">
        <v>825</v>
      </c>
      <c r="AX19" s="130">
        <v>184</v>
      </c>
      <c r="AY19" s="124">
        <v>105</v>
      </c>
      <c r="AZ19" s="130">
        <v>933</v>
      </c>
      <c r="BA19" s="124">
        <v>720</v>
      </c>
      <c r="BB19" s="406">
        <v>74</v>
      </c>
      <c r="BC19" s="394">
        <v>57</v>
      </c>
      <c r="BD19" s="344">
        <v>77</v>
      </c>
    </row>
    <row r="20" spans="1:56" x14ac:dyDescent="0.2">
      <c r="A20" s="140" t="s">
        <v>212</v>
      </c>
      <c r="B20" s="221" t="s">
        <v>213</v>
      </c>
      <c r="C20" s="130">
        <v>955</v>
      </c>
      <c r="D20" s="112">
        <v>689</v>
      </c>
      <c r="E20" s="124">
        <v>240</v>
      </c>
      <c r="F20" s="130">
        <v>232</v>
      </c>
      <c r="G20" s="112">
        <v>130</v>
      </c>
      <c r="H20" s="124">
        <v>32</v>
      </c>
      <c r="I20" s="130">
        <v>723</v>
      </c>
      <c r="J20" s="112">
        <v>559</v>
      </c>
      <c r="K20" s="124">
        <v>208</v>
      </c>
      <c r="L20" s="342">
        <v>72</v>
      </c>
      <c r="M20" s="412">
        <v>25</v>
      </c>
      <c r="N20" s="343">
        <v>56</v>
      </c>
      <c r="O20" s="342">
        <v>14</v>
      </c>
      <c r="P20" s="412">
        <v>77</v>
      </c>
      <c r="Q20" s="343">
        <v>29</v>
      </c>
      <c r="R20" s="130">
        <v>955</v>
      </c>
      <c r="S20" s="112">
        <v>631</v>
      </c>
      <c r="T20" s="124">
        <v>107</v>
      </c>
      <c r="U20" s="130">
        <v>232</v>
      </c>
      <c r="V20" s="112">
        <v>108</v>
      </c>
      <c r="W20" s="124">
        <v>10</v>
      </c>
      <c r="X20" s="130">
        <v>723</v>
      </c>
      <c r="Y20" s="112">
        <v>523</v>
      </c>
      <c r="Z20" s="124">
        <v>97</v>
      </c>
      <c r="AA20" s="342">
        <v>66</v>
      </c>
      <c r="AB20" s="412">
        <v>11</v>
      </c>
      <c r="AC20" s="343">
        <v>47</v>
      </c>
      <c r="AD20" s="342">
        <v>4</v>
      </c>
      <c r="AE20" s="412">
        <v>72</v>
      </c>
      <c r="AF20" s="343">
        <v>13</v>
      </c>
      <c r="AG20" s="130">
        <v>955</v>
      </c>
      <c r="AH20" s="112">
        <v>690</v>
      </c>
      <c r="AI20" s="124">
        <v>114</v>
      </c>
      <c r="AJ20" s="130">
        <v>232</v>
      </c>
      <c r="AK20" s="112">
        <v>122</v>
      </c>
      <c r="AL20" s="124">
        <v>12</v>
      </c>
      <c r="AM20" s="130">
        <v>723</v>
      </c>
      <c r="AN20" s="112">
        <v>568</v>
      </c>
      <c r="AO20" s="124">
        <v>102</v>
      </c>
      <c r="AP20" s="342">
        <v>72</v>
      </c>
      <c r="AQ20" s="412">
        <v>12</v>
      </c>
      <c r="AR20" s="343">
        <v>53</v>
      </c>
      <c r="AS20" s="342">
        <v>5</v>
      </c>
      <c r="AT20" s="412">
        <v>79</v>
      </c>
      <c r="AU20" s="343">
        <v>14</v>
      </c>
      <c r="AV20" s="130">
        <v>955</v>
      </c>
      <c r="AW20" s="124">
        <v>753</v>
      </c>
      <c r="AX20" s="130">
        <v>232</v>
      </c>
      <c r="AY20" s="124">
        <v>153</v>
      </c>
      <c r="AZ20" s="130">
        <v>723</v>
      </c>
      <c r="BA20" s="124">
        <v>600</v>
      </c>
      <c r="BB20" s="406">
        <v>79</v>
      </c>
      <c r="BC20" s="394">
        <v>66</v>
      </c>
      <c r="BD20" s="344">
        <v>83</v>
      </c>
    </row>
    <row r="21" spans="1:56" x14ac:dyDescent="0.2">
      <c r="A21" s="140" t="s">
        <v>494</v>
      </c>
      <c r="B21" s="221" t="s">
        <v>495</v>
      </c>
      <c r="C21" s="130">
        <v>1758</v>
      </c>
      <c r="D21" s="112">
        <v>1179</v>
      </c>
      <c r="E21" s="124">
        <v>340</v>
      </c>
      <c r="F21" s="130">
        <v>291</v>
      </c>
      <c r="G21" s="112">
        <v>151</v>
      </c>
      <c r="H21" s="124">
        <v>24</v>
      </c>
      <c r="I21" s="130">
        <v>1467</v>
      </c>
      <c r="J21" s="112">
        <v>1028</v>
      </c>
      <c r="K21" s="124">
        <v>316</v>
      </c>
      <c r="L21" s="342">
        <v>67</v>
      </c>
      <c r="M21" s="412">
        <v>19</v>
      </c>
      <c r="N21" s="343">
        <v>52</v>
      </c>
      <c r="O21" s="342">
        <v>8</v>
      </c>
      <c r="P21" s="412">
        <v>70</v>
      </c>
      <c r="Q21" s="343">
        <v>22</v>
      </c>
      <c r="R21" s="130">
        <v>1758</v>
      </c>
      <c r="S21" s="112">
        <v>990</v>
      </c>
      <c r="T21" s="124">
        <v>183</v>
      </c>
      <c r="U21" s="130">
        <v>291</v>
      </c>
      <c r="V21" s="112">
        <v>119</v>
      </c>
      <c r="W21" s="124">
        <v>12</v>
      </c>
      <c r="X21" s="130">
        <v>1467</v>
      </c>
      <c r="Y21" s="112">
        <v>871</v>
      </c>
      <c r="Z21" s="124">
        <v>171</v>
      </c>
      <c r="AA21" s="342">
        <v>56</v>
      </c>
      <c r="AB21" s="412">
        <v>10</v>
      </c>
      <c r="AC21" s="343">
        <v>41</v>
      </c>
      <c r="AD21" s="342">
        <v>4</v>
      </c>
      <c r="AE21" s="412">
        <v>59</v>
      </c>
      <c r="AF21" s="343">
        <v>12</v>
      </c>
      <c r="AG21" s="130">
        <v>1758</v>
      </c>
      <c r="AH21" s="112">
        <v>1168</v>
      </c>
      <c r="AI21" s="124">
        <v>277</v>
      </c>
      <c r="AJ21" s="130">
        <v>291</v>
      </c>
      <c r="AK21" s="112">
        <v>142</v>
      </c>
      <c r="AL21" s="124">
        <v>17</v>
      </c>
      <c r="AM21" s="130">
        <v>1467</v>
      </c>
      <c r="AN21" s="112">
        <v>1026</v>
      </c>
      <c r="AO21" s="124">
        <v>260</v>
      </c>
      <c r="AP21" s="342">
        <v>66</v>
      </c>
      <c r="AQ21" s="412">
        <v>16</v>
      </c>
      <c r="AR21" s="343">
        <v>49</v>
      </c>
      <c r="AS21" s="342">
        <v>6</v>
      </c>
      <c r="AT21" s="412">
        <v>70</v>
      </c>
      <c r="AU21" s="343">
        <v>18</v>
      </c>
      <c r="AV21" s="130">
        <v>1758</v>
      </c>
      <c r="AW21" s="124">
        <v>1308</v>
      </c>
      <c r="AX21" s="130">
        <v>291</v>
      </c>
      <c r="AY21" s="124">
        <v>180</v>
      </c>
      <c r="AZ21" s="130">
        <v>1467</v>
      </c>
      <c r="BA21" s="124">
        <v>1128</v>
      </c>
      <c r="BB21" s="406">
        <v>74</v>
      </c>
      <c r="BC21" s="394">
        <v>62</v>
      </c>
      <c r="BD21" s="344">
        <v>77</v>
      </c>
    </row>
    <row r="22" spans="1:56" x14ac:dyDescent="0.2">
      <c r="A22" s="140" t="s">
        <v>610</v>
      </c>
      <c r="B22" s="221" t="s">
        <v>611</v>
      </c>
      <c r="C22" s="130">
        <v>3733</v>
      </c>
      <c r="D22" s="112">
        <v>2606</v>
      </c>
      <c r="E22" s="124">
        <v>749</v>
      </c>
      <c r="F22" s="130">
        <v>659</v>
      </c>
      <c r="G22" s="112">
        <v>353</v>
      </c>
      <c r="H22" s="124">
        <v>53</v>
      </c>
      <c r="I22" s="130">
        <v>3074</v>
      </c>
      <c r="J22" s="112">
        <v>2253</v>
      </c>
      <c r="K22" s="124">
        <v>696</v>
      </c>
      <c r="L22" s="342">
        <v>70</v>
      </c>
      <c r="M22" s="412">
        <v>20</v>
      </c>
      <c r="N22" s="343">
        <v>54</v>
      </c>
      <c r="O22" s="342">
        <v>8</v>
      </c>
      <c r="P22" s="412">
        <v>73</v>
      </c>
      <c r="Q22" s="343">
        <v>23</v>
      </c>
      <c r="R22" s="130">
        <v>3733</v>
      </c>
      <c r="S22" s="112">
        <v>2389</v>
      </c>
      <c r="T22" s="124">
        <v>430</v>
      </c>
      <c r="U22" s="130">
        <v>659</v>
      </c>
      <c r="V22" s="112">
        <v>307</v>
      </c>
      <c r="W22" s="124">
        <v>29</v>
      </c>
      <c r="X22" s="130">
        <v>3074</v>
      </c>
      <c r="Y22" s="112">
        <v>2082</v>
      </c>
      <c r="Z22" s="124">
        <v>401</v>
      </c>
      <c r="AA22" s="342">
        <v>64</v>
      </c>
      <c r="AB22" s="412">
        <v>12</v>
      </c>
      <c r="AC22" s="343">
        <v>47</v>
      </c>
      <c r="AD22" s="342">
        <v>4</v>
      </c>
      <c r="AE22" s="412">
        <v>68</v>
      </c>
      <c r="AF22" s="343">
        <v>13</v>
      </c>
      <c r="AG22" s="130">
        <v>3733</v>
      </c>
      <c r="AH22" s="112">
        <v>2618</v>
      </c>
      <c r="AI22" s="124">
        <v>627</v>
      </c>
      <c r="AJ22" s="130">
        <v>659</v>
      </c>
      <c r="AK22" s="112">
        <v>349</v>
      </c>
      <c r="AL22" s="124">
        <v>53</v>
      </c>
      <c r="AM22" s="130">
        <v>3074</v>
      </c>
      <c r="AN22" s="112">
        <v>2269</v>
      </c>
      <c r="AO22" s="124">
        <v>574</v>
      </c>
      <c r="AP22" s="342">
        <v>70</v>
      </c>
      <c r="AQ22" s="412">
        <v>17</v>
      </c>
      <c r="AR22" s="343">
        <v>53</v>
      </c>
      <c r="AS22" s="342">
        <v>8</v>
      </c>
      <c r="AT22" s="412">
        <v>74</v>
      </c>
      <c r="AU22" s="343">
        <v>19</v>
      </c>
      <c r="AV22" s="130">
        <v>3733</v>
      </c>
      <c r="AW22" s="124">
        <v>2928</v>
      </c>
      <c r="AX22" s="130">
        <v>659</v>
      </c>
      <c r="AY22" s="124">
        <v>409</v>
      </c>
      <c r="AZ22" s="130">
        <v>3074</v>
      </c>
      <c r="BA22" s="124">
        <v>2519</v>
      </c>
      <c r="BB22" s="406">
        <v>78</v>
      </c>
      <c r="BC22" s="394">
        <v>62</v>
      </c>
      <c r="BD22" s="344">
        <v>82</v>
      </c>
    </row>
    <row r="23" spans="1:56" x14ac:dyDescent="0.2">
      <c r="A23" s="140" t="s">
        <v>638</v>
      </c>
      <c r="B23" s="221" t="s">
        <v>639</v>
      </c>
      <c r="C23" s="130">
        <v>8039</v>
      </c>
      <c r="D23" s="112">
        <v>5597</v>
      </c>
      <c r="E23" s="124">
        <v>1432</v>
      </c>
      <c r="F23" s="130">
        <v>1438</v>
      </c>
      <c r="G23" s="112">
        <v>848</v>
      </c>
      <c r="H23" s="124">
        <v>143</v>
      </c>
      <c r="I23" s="130">
        <v>6601</v>
      </c>
      <c r="J23" s="112">
        <v>4749</v>
      </c>
      <c r="K23" s="124">
        <v>1289</v>
      </c>
      <c r="L23" s="342">
        <v>70</v>
      </c>
      <c r="M23" s="412">
        <v>18</v>
      </c>
      <c r="N23" s="343">
        <v>59</v>
      </c>
      <c r="O23" s="342">
        <v>10</v>
      </c>
      <c r="P23" s="412">
        <v>72</v>
      </c>
      <c r="Q23" s="343">
        <v>20</v>
      </c>
      <c r="R23" s="130">
        <v>8039</v>
      </c>
      <c r="S23" s="112">
        <v>5113</v>
      </c>
      <c r="T23" s="124">
        <v>883</v>
      </c>
      <c r="U23" s="130">
        <v>1438</v>
      </c>
      <c r="V23" s="112">
        <v>755</v>
      </c>
      <c r="W23" s="124">
        <v>79</v>
      </c>
      <c r="X23" s="130">
        <v>6601</v>
      </c>
      <c r="Y23" s="112">
        <v>4358</v>
      </c>
      <c r="Z23" s="124">
        <v>804</v>
      </c>
      <c r="AA23" s="342">
        <v>64</v>
      </c>
      <c r="AB23" s="412">
        <v>11</v>
      </c>
      <c r="AC23" s="343">
        <v>53</v>
      </c>
      <c r="AD23" s="342">
        <v>5</v>
      </c>
      <c r="AE23" s="412">
        <v>66</v>
      </c>
      <c r="AF23" s="343">
        <v>12</v>
      </c>
      <c r="AG23" s="130">
        <v>8039</v>
      </c>
      <c r="AH23" s="112">
        <v>5634</v>
      </c>
      <c r="AI23" s="124">
        <v>1148</v>
      </c>
      <c r="AJ23" s="130">
        <v>1438</v>
      </c>
      <c r="AK23" s="112">
        <v>860</v>
      </c>
      <c r="AL23" s="124">
        <v>108</v>
      </c>
      <c r="AM23" s="130">
        <v>6601</v>
      </c>
      <c r="AN23" s="112">
        <v>4774</v>
      </c>
      <c r="AO23" s="124">
        <v>1040</v>
      </c>
      <c r="AP23" s="342">
        <v>70</v>
      </c>
      <c r="AQ23" s="412">
        <v>14</v>
      </c>
      <c r="AR23" s="343">
        <v>60</v>
      </c>
      <c r="AS23" s="342">
        <v>8</v>
      </c>
      <c r="AT23" s="412">
        <v>72</v>
      </c>
      <c r="AU23" s="343">
        <v>16</v>
      </c>
      <c r="AV23" s="130">
        <v>8039</v>
      </c>
      <c r="AW23" s="124">
        <v>6095</v>
      </c>
      <c r="AX23" s="130">
        <v>1438</v>
      </c>
      <c r="AY23" s="124">
        <v>941</v>
      </c>
      <c r="AZ23" s="130">
        <v>6601</v>
      </c>
      <c r="BA23" s="124">
        <v>5154</v>
      </c>
      <c r="BB23" s="406">
        <v>76</v>
      </c>
      <c r="BC23" s="394">
        <v>65</v>
      </c>
      <c r="BD23" s="344">
        <v>78</v>
      </c>
    </row>
    <row r="24" spans="1:56" x14ac:dyDescent="0.2">
      <c r="A24" s="142" t="s">
        <v>1125</v>
      </c>
      <c r="B24" s="222" t="s">
        <v>1126</v>
      </c>
      <c r="C24" s="131">
        <v>2180</v>
      </c>
      <c r="D24" s="93">
        <v>1484</v>
      </c>
      <c r="E24" s="125">
        <v>396</v>
      </c>
      <c r="F24" s="131">
        <v>261</v>
      </c>
      <c r="G24" s="93">
        <v>122</v>
      </c>
      <c r="H24" s="125">
        <v>20</v>
      </c>
      <c r="I24" s="131">
        <v>1919</v>
      </c>
      <c r="J24" s="93">
        <v>1362</v>
      </c>
      <c r="K24" s="125">
        <v>376</v>
      </c>
      <c r="L24" s="345">
        <v>68</v>
      </c>
      <c r="M24" s="413">
        <v>18</v>
      </c>
      <c r="N24" s="346">
        <v>47</v>
      </c>
      <c r="O24" s="345">
        <v>8</v>
      </c>
      <c r="P24" s="413">
        <v>71</v>
      </c>
      <c r="Q24" s="346">
        <v>20</v>
      </c>
      <c r="R24" s="131">
        <v>2180</v>
      </c>
      <c r="S24" s="93">
        <v>1263</v>
      </c>
      <c r="T24" s="125">
        <v>213</v>
      </c>
      <c r="U24" s="131">
        <v>261</v>
      </c>
      <c r="V24" s="93">
        <v>90</v>
      </c>
      <c r="W24" s="125">
        <v>7</v>
      </c>
      <c r="X24" s="131">
        <v>1919</v>
      </c>
      <c r="Y24" s="93">
        <v>1173</v>
      </c>
      <c r="Z24" s="125">
        <v>206</v>
      </c>
      <c r="AA24" s="345">
        <v>58</v>
      </c>
      <c r="AB24" s="413">
        <v>10</v>
      </c>
      <c r="AC24" s="346">
        <v>34</v>
      </c>
      <c r="AD24" s="345">
        <v>3</v>
      </c>
      <c r="AE24" s="413">
        <v>61</v>
      </c>
      <c r="AF24" s="346">
        <v>11</v>
      </c>
      <c r="AG24" s="131">
        <v>2180</v>
      </c>
      <c r="AH24" s="93">
        <v>1496</v>
      </c>
      <c r="AI24" s="125">
        <v>322</v>
      </c>
      <c r="AJ24" s="131">
        <v>261</v>
      </c>
      <c r="AK24" s="93">
        <v>129</v>
      </c>
      <c r="AL24" s="125">
        <v>11</v>
      </c>
      <c r="AM24" s="131">
        <v>1919</v>
      </c>
      <c r="AN24" s="93">
        <v>1367</v>
      </c>
      <c r="AO24" s="125">
        <v>311</v>
      </c>
      <c r="AP24" s="345">
        <v>69</v>
      </c>
      <c r="AQ24" s="413">
        <v>15</v>
      </c>
      <c r="AR24" s="346">
        <v>49</v>
      </c>
      <c r="AS24" s="345">
        <v>4</v>
      </c>
      <c r="AT24" s="413">
        <v>71</v>
      </c>
      <c r="AU24" s="346">
        <v>16</v>
      </c>
      <c r="AV24" s="131">
        <v>2180</v>
      </c>
      <c r="AW24" s="125">
        <v>1730</v>
      </c>
      <c r="AX24" s="131">
        <v>261</v>
      </c>
      <c r="AY24" s="125">
        <v>164</v>
      </c>
      <c r="AZ24" s="131">
        <v>1919</v>
      </c>
      <c r="BA24" s="125">
        <v>1566</v>
      </c>
      <c r="BB24" s="407">
        <v>79</v>
      </c>
      <c r="BC24" s="395">
        <v>63</v>
      </c>
      <c r="BD24" s="347">
        <v>82</v>
      </c>
    </row>
    <row r="25" spans="1:56" x14ac:dyDescent="0.2">
      <c r="A25" s="140" t="s">
        <v>10</v>
      </c>
      <c r="B25" s="221" t="s">
        <v>11</v>
      </c>
      <c r="C25" s="130">
        <v>1184</v>
      </c>
      <c r="D25" s="112">
        <v>863</v>
      </c>
      <c r="E25" s="124">
        <v>248</v>
      </c>
      <c r="F25" s="130">
        <v>301</v>
      </c>
      <c r="G25" s="112">
        <v>177</v>
      </c>
      <c r="H25" s="124">
        <v>39</v>
      </c>
      <c r="I25" s="130">
        <v>883</v>
      </c>
      <c r="J25" s="112">
        <v>686</v>
      </c>
      <c r="K25" s="124">
        <v>209</v>
      </c>
      <c r="L25" s="342">
        <v>73</v>
      </c>
      <c r="M25" s="412">
        <v>21</v>
      </c>
      <c r="N25" s="343">
        <v>59</v>
      </c>
      <c r="O25" s="342">
        <v>13</v>
      </c>
      <c r="P25" s="412">
        <v>78</v>
      </c>
      <c r="Q25" s="343">
        <v>24</v>
      </c>
      <c r="R25" s="130">
        <v>1184</v>
      </c>
      <c r="S25" s="112">
        <v>772</v>
      </c>
      <c r="T25" s="124">
        <v>152</v>
      </c>
      <c r="U25" s="130">
        <v>301</v>
      </c>
      <c r="V25" s="112">
        <v>146</v>
      </c>
      <c r="W25" s="124">
        <v>20</v>
      </c>
      <c r="X25" s="130">
        <v>883</v>
      </c>
      <c r="Y25" s="112">
        <v>626</v>
      </c>
      <c r="Z25" s="124">
        <v>132</v>
      </c>
      <c r="AA25" s="342">
        <v>65</v>
      </c>
      <c r="AB25" s="412">
        <v>13</v>
      </c>
      <c r="AC25" s="343">
        <v>49</v>
      </c>
      <c r="AD25" s="342">
        <v>7</v>
      </c>
      <c r="AE25" s="412">
        <v>71</v>
      </c>
      <c r="AF25" s="343">
        <v>15</v>
      </c>
      <c r="AG25" s="130">
        <v>1184</v>
      </c>
      <c r="AH25" s="112">
        <v>844</v>
      </c>
      <c r="AI25" s="124">
        <v>181</v>
      </c>
      <c r="AJ25" s="130">
        <v>301</v>
      </c>
      <c r="AK25" s="112">
        <v>173</v>
      </c>
      <c r="AL25" s="124">
        <v>26</v>
      </c>
      <c r="AM25" s="130">
        <v>883</v>
      </c>
      <c r="AN25" s="112">
        <v>671</v>
      </c>
      <c r="AO25" s="124">
        <v>155</v>
      </c>
      <c r="AP25" s="342">
        <v>71</v>
      </c>
      <c r="AQ25" s="412">
        <v>15</v>
      </c>
      <c r="AR25" s="343">
        <v>57</v>
      </c>
      <c r="AS25" s="342">
        <v>9</v>
      </c>
      <c r="AT25" s="412">
        <v>76</v>
      </c>
      <c r="AU25" s="343">
        <v>18</v>
      </c>
      <c r="AV25" s="130">
        <v>1184</v>
      </c>
      <c r="AW25" s="124">
        <v>946</v>
      </c>
      <c r="AX25" s="130">
        <v>301</v>
      </c>
      <c r="AY25" s="124">
        <v>202</v>
      </c>
      <c r="AZ25" s="130">
        <v>883</v>
      </c>
      <c r="BA25" s="124">
        <v>744</v>
      </c>
      <c r="BB25" s="406">
        <v>80</v>
      </c>
      <c r="BC25" s="394">
        <v>67</v>
      </c>
      <c r="BD25" s="344">
        <v>84</v>
      </c>
    </row>
    <row r="26" spans="1:56" x14ac:dyDescent="0.2">
      <c r="A26" s="140" t="s">
        <v>12</v>
      </c>
      <c r="B26" s="221" t="s">
        <v>13</v>
      </c>
      <c r="C26" s="130">
        <v>1863</v>
      </c>
      <c r="D26" s="112">
        <v>1249</v>
      </c>
      <c r="E26" s="124">
        <v>247</v>
      </c>
      <c r="F26" s="130">
        <v>646</v>
      </c>
      <c r="G26" s="112">
        <v>357</v>
      </c>
      <c r="H26" s="124">
        <v>39</v>
      </c>
      <c r="I26" s="130">
        <v>1217</v>
      </c>
      <c r="J26" s="112">
        <v>892</v>
      </c>
      <c r="K26" s="124">
        <v>208</v>
      </c>
      <c r="L26" s="342">
        <v>67</v>
      </c>
      <c r="M26" s="412">
        <v>13</v>
      </c>
      <c r="N26" s="343">
        <v>55</v>
      </c>
      <c r="O26" s="342">
        <v>6</v>
      </c>
      <c r="P26" s="412">
        <v>73</v>
      </c>
      <c r="Q26" s="343">
        <v>17</v>
      </c>
      <c r="R26" s="130">
        <v>1863</v>
      </c>
      <c r="S26" s="112">
        <v>1069</v>
      </c>
      <c r="T26" s="124">
        <v>148</v>
      </c>
      <c r="U26" s="130">
        <v>646</v>
      </c>
      <c r="V26" s="112">
        <v>294</v>
      </c>
      <c r="W26" s="124">
        <v>21</v>
      </c>
      <c r="X26" s="130">
        <v>1217</v>
      </c>
      <c r="Y26" s="112">
        <v>775</v>
      </c>
      <c r="Z26" s="124">
        <v>127</v>
      </c>
      <c r="AA26" s="342">
        <v>57</v>
      </c>
      <c r="AB26" s="412">
        <v>8</v>
      </c>
      <c r="AC26" s="343">
        <v>46</v>
      </c>
      <c r="AD26" s="342">
        <v>3</v>
      </c>
      <c r="AE26" s="412">
        <v>64</v>
      </c>
      <c r="AF26" s="343">
        <v>10</v>
      </c>
      <c r="AG26" s="130">
        <v>1863</v>
      </c>
      <c r="AH26" s="112">
        <v>1202</v>
      </c>
      <c r="AI26" s="124">
        <v>189</v>
      </c>
      <c r="AJ26" s="130">
        <v>646</v>
      </c>
      <c r="AK26" s="112">
        <v>338</v>
      </c>
      <c r="AL26" s="124">
        <v>26</v>
      </c>
      <c r="AM26" s="130">
        <v>1217</v>
      </c>
      <c r="AN26" s="112">
        <v>864</v>
      </c>
      <c r="AO26" s="124">
        <v>163</v>
      </c>
      <c r="AP26" s="342">
        <v>65</v>
      </c>
      <c r="AQ26" s="412">
        <v>10</v>
      </c>
      <c r="AR26" s="343">
        <v>52</v>
      </c>
      <c r="AS26" s="342">
        <v>4</v>
      </c>
      <c r="AT26" s="412">
        <v>71</v>
      </c>
      <c r="AU26" s="343">
        <v>13</v>
      </c>
      <c r="AV26" s="130">
        <v>1863</v>
      </c>
      <c r="AW26" s="124">
        <v>1398</v>
      </c>
      <c r="AX26" s="130">
        <v>646</v>
      </c>
      <c r="AY26" s="124">
        <v>432</v>
      </c>
      <c r="AZ26" s="130">
        <v>1217</v>
      </c>
      <c r="BA26" s="124">
        <v>966</v>
      </c>
      <c r="BB26" s="406">
        <v>75</v>
      </c>
      <c r="BC26" s="394">
        <v>67</v>
      </c>
      <c r="BD26" s="344">
        <v>79</v>
      </c>
    </row>
    <row r="27" spans="1:56" x14ac:dyDescent="0.2">
      <c r="A27" s="140" t="s">
        <v>14</v>
      </c>
      <c r="B27" s="221" t="s">
        <v>15</v>
      </c>
      <c r="C27" s="130">
        <v>1516</v>
      </c>
      <c r="D27" s="112">
        <v>1169</v>
      </c>
      <c r="E27" s="124">
        <v>329</v>
      </c>
      <c r="F27" s="130">
        <v>328</v>
      </c>
      <c r="G27" s="112">
        <v>218</v>
      </c>
      <c r="H27" s="124">
        <v>42</v>
      </c>
      <c r="I27" s="130">
        <v>1188</v>
      </c>
      <c r="J27" s="112">
        <v>951</v>
      </c>
      <c r="K27" s="124">
        <v>287</v>
      </c>
      <c r="L27" s="342">
        <v>77</v>
      </c>
      <c r="M27" s="412">
        <v>22</v>
      </c>
      <c r="N27" s="343">
        <v>66</v>
      </c>
      <c r="O27" s="342">
        <v>13</v>
      </c>
      <c r="P27" s="412">
        <v>80</v>
      </c>
      <c r="Q27" s="343">
        <v>24</v>
      </c>
      <c r="R27" s="130">
        <v>1516</v>
      </c>
      <c r="S27" s="112">
        <v>1076</v>
      </c>
      <c r="T27" s="124">
        <v>210</v>
      </c>
      <c r="U27" s="130">
        <v>328</v>
      </c>
      <c r="V27" s="112">
        <v>196</v>
      </c>
      <c r="W27" s="124">
        <v>25</v>
      </c>
      <c r="X27" s="130">
        <v>1188</v>
      </c>
      <c r="Y27" s="112">
        <v>880</v>
      </c>
      <c r="Z27" s="124">
        <v>185</v>
      </c>
      <c r="AA27" s="342">
        <v>71</v>
      </c>
      <c r="AB27" s="412">
        <v>14</v>
      </c>
      <c r="AC27" s="343">
        <v>60</v>
      </c>
      <c r="AD27" s="342">
        <v>8</v>
      </c>
      <c r="AE27" s="412">
        <v>74</v>
      </c>
      <c r="AF27" s="343">
        <v>16</v>
      </c>
      <c r="AG27" s="130">
        <v>1516</v>
      </c>
      <c r="AH27" s="112">
        <v>1144</v>
      </c>
      <c r="AI27" s="124">
        <v>245</v>
      </c>
      <c r="AJ27" s="130">
        <v>328</v>
      </c>
      <c r="AK27" s="112">
        <v>200</v>
      </c>
      <c r="AL27" s="124">
        <v>34</v>
      </c>
      <c r="AM27" s="130">
        <v>1188</v>
      </c>
      <c r="AN27" s="112">
        <v>944</v>
      </c>
      <c r="AO27" s="124">
        <v>211</v>
      </c>
      <c r="AP27" s="342">
        <v>75</v>
      </c>
      <c r="AQ27" s="412">
        <v>16</v>
      </c>
      <c r="AR27" s="343">
        <v>61</v>
      </c>
      <c r="AS27" s="342">
        <v>10</v>
      </c>
      <c r="AT27" s="412">
        <v>79</v>
      </c>
      <c r="AU27" s="343">
        <v>18</v>
      </c>
      <c r="AV27" s="130">
        <v>1516</v>
      </c>
      <c r="AW27" s="124">
        <v>1244</v>
      </c>
      <c r="AX27" s="130">
        <v>328</v>
      </c>
      <c r="AY27" s="124">
        <v>227</v>
      </c>
      <c r="AZ27" s="130">
        <v>1188</v>
      </c>
      <c r="BA27" s="124">
        <v>1017</v>
      </c>
      <c r="BB27" s="406">
        <v>82</v>
      </c>
      <c r="BC27" s="394">
        <v>69</v>
      </c>
      <c r="BD27" s="344">
        <v>86</v>
      </c>
    </row>
    <row r="28" spans="1:56" x14ac:dyDescent="0.2">
      <c r="A28" s="140" t="s">
        <v>16</v>
      </c>
      <c r="B28" s="221" t="s">
        <v>17</v>
      </c>
      <c r="C28" s="130">
        <v>2397</v>
      </c>
      <c r="D28" s="112">
        <v>1821</v>
      </c>
      <c r="E28" s="124">
        <v>599</v>
      </c>
      <c r="F28" s="130">
        <v>510</v>
      </c>
      <c r="G28" s="112">
        <v>323</v>
      </c>
      <c r="H28" s="124">
        <v>71</v>
      </c>
      <c r="I28" s="130">
        <v>1887</v>
      </c>
      <c r="J28" s="112">
        <v>1498</v>
      </c>
      <c r="K28" s="124">
        <v>528</v>
      </c>
      <c r="L28" s="342">
        <v>76</v>
      </c>
      <c r="M28" s="412">
        <v>25</v>
      </c>
      <c r="N28" s="343">
        <v>63</v>
      </c>
      <c r="O28" s="342">
        <v>14</v>
      </c>
      <c r="P28" s="412">
        <v>79</v>
      </c>
      <c r="Q28" s="343">
        <v>28</v>
      </c>
      <c r="R28" s="130">
        <v>2397</v>
      </c>
      <c r="S28" s="112">
        <v>1640</v>
      </c>
      <c r="T28" s="124">
        <v>336</v>
      </c>
      <c r="U28" s="130">
        <v>510</v>
      </c>
      <c r="V28" s="112">
        <v>282</v>
      </c>
      <c r="W28" s="124">
        <v>33</v>
      </c>
      <c r="X28" s="130">
        <v>1887</v>
      </c>
      <c r="Y28" s="112">
        <v>1358</v>
      </c>
      <c r="Z28" s="124">
        <v>303</v>
      </c>
      <c r="AA28" s="342">
        <v>68</v>
      </c>
      <c r="AB28" s="412">
        <v>14</v>
      </c>
      <c r="AC28" s="343">
        <v>55</v>
      </c>
      <c r="AD28" s="342">
        <v>6</v>
      </c>
      <c r="AE28" s="412">
        <v>72</v>
      </c>
      <c r="AF28" s="343">
        <v>16</v>
      </c>
      <c r="AG28" s="130">
        <v>2397</v>
      </c>
      <c r="AH28" s="112">
        <v>1811</v>
      </c>
      <c r="AI28" s="124">
        <v>427</v>
      </c>
      <c r="AJ28" s="130">
        <v>510</v>
      </c>
      <c r="AK28" s="112">
        <v>324</v>
      </c>
      <c r="AL28" s="124">
        <v>47</v>
      </c>
      <c r="AM28" s="130">
        <v>1887</v>
      </c>
      <c r="AN28" s="112">
        <v>1487</v>
      </c>
      <c r="AO28" s="124">
        <v>380</v>
      </c>
      <c r="AP28" s="342">
        <v>76</v>
      </c>
      <c r="AQ28" s="412">
        <v>18</v>
      </c>
      <c r="AR28" s="343">
        <v>64</v>
      </c>
      <c r="AS28" s="342">
        <v>9</v>
      </c>
      <c r="AT28" s="412">
        <v>79</v>
      </c>
      <c r="AU28" s="343">
        <v>20</v>
      </c>
      <c r="AV28" s="130">
        <v>2397</v>
      </c>
      <c r="AW28" s="124">
        <v>2075</v>
      </c>
      <c r="AX28" s="130">
        <v>510</v>
      </c>
      <c r="AY28" s="124">
        <v>389</v>
      </c>
      <c r="AZ28" s="130">
        <v>1887</v>
      </c>
      <c r="BA28" s="124">
        <v>1686</v>
      </c>
      <c r="BB28" s="406">
        <v>87</v>
      </c>
      <c r="BC28" s="394">
        <v>76</v>
      </c>
      <c r="BD28" s="344">
        <v>89</v>
      </c>
    </row>
    <row r="29" spans="1:56" x14ac:dyDescent="0.2">
      <c r="A29" s="140" t="s">
        <v>18</v>
      </c>
      <c r="B29" s="221" t="s">
        <v>19</v>
      </c>
      <c r="C29" s="130">
        <v>1317</v>
      </c>
      <c r="D29" s="112">
        <v>984</v>
      </c>
      <c r="E29" s="124">
        <v>303</v>
      </c>
      <c r="F29" s="130">
        <v>228</v>
      </c>
      <c r="G29" s="112">
        <v>141</v>
      </c>
      <c r="H29" s="124">
        <v>27</v>
      </c>
      <c r="I29" s="130">
        <v>1089</v>
      </c>
      <c r="J29" s="112">
        <v>843</v>
      </c>
      <c r="K29" s="124">
        <v>276</v>
      </c>
      <c r="L29" s="342">
        <v>75</v>
      </c>
      <c r="M29" s="412">
        <v>23</v>
      </c>
      <c r="N29" s="343">
        <v>62</v>
      </c>
      <c r="O29" s="342">
        <v>12</v>
      </c>
      <c r="P29" s="412">
        <v>77</v>
      </c>
      <c r="Q29" s="343">
        <v>25</v>
      </c>
      <c r="R29" s="130">
        <v>1317</v>
      </c>
      <c r="S29" s="112">
        <v>897</v>
      </c>
      <c r="T29" s="124">
        <v>179</v>
      </c>
      <c r="U29" s="130">
        <v>228</v>
      </c>
      <c r="V29" s="112">
        <v>120</v>
      </c>
      <c r="W29" s="124">
        <v>11</v>
      </c>
      <c r="X29" s="130">
        <v>1089</v>
      </c>
      <c r="Y29" s="112">
        <v>777</v>
      </c>
      <c r="Z29" s="124">
        <v>168</v>
      </c>
      <c r="AA29" s="342">
        <v>68</v>
      </c>
      <c r="AB29" s="412">
        <v>14</v>
      </c>
      <c r="AC29" s="343">
        <v>53</v>
      </c>
      <c r="AD29" s="342">
        <v>5</v>
      </c>
      <c r="AE29" s="412">
        <v>71</v>
      </c>
      <c r="AF29" s="343">
        <v>15</v>
      </c>
      <c r="AG29" s="130">
        <v>1317</v>
      </c>
      <c r="AH29" s="112">
        <v>990</v>
      </c>
      <c r="AI29" s="124">
        <v>222</v>
      </c>
      <c r="AJ29" s="130">
        <v>228</v>
      </c>
      <c r="AK29" s="112">
        <v>134</v>
      </c>
      <c r="AL29" s="124">
        <v>20</v>
      </c>
      <c r="AM29" s="130">
        <v>1089</v>
      </c>
      <c r="AN29" s="112">
        <v>856</v>
      </c>
      <c r="AO29" s="124">
        <v>202</v>
      </c>
      <c r="AP29" s="342">
        <v>75</v>
      </c>
      <c r="AQ29" s="412">
        <v>17</v>
      </c>
      <c r="AR29" s="343">
        <v>59</v>
      </c>
      <c r="AS29" s="342">
        <v>9</v>
      </c>
      <c r="AT29" s="412">
        <v>79</v>
      </c>
      <c r="AU29" s="343">
        <v>19</v>
      </c>
      <c r="AV29" s="130">
        <v>1317</v>
      </c>
      <c r="AW29" s="124">
        <v>1104</v>
      </c>
      <c r="AX29" s="130">
        <v>228</v>
      </c>
      <c r="AY29" s="124">
        <v>164</v>
      </c>
      <c r="AZ29" s="130">
        <v>1089</v>
      </c>
      <c r="BA29" s="124">
        <v>940</v>
      </c>
      <c r="BB29" s="406">
        <v>84</v>
      </c>
      <c r="BC29" s="394">
        <v>72</v>
      </c>
      <c r="BD29" s="344">
        <v>86</v>
      </c>
    </row>
    <row r="30" spans="1:56" x14ac:dyDescent="0.2">
      <c r="A30" s="140" t="s">
        <v>20</v>
      </c>
      <c r="B30" s="221" t="s">
        <v>21</v>
      </c>
      <c r="C30" s="130">
        <v>1454</v>
      </c>
      <c r="D30" s="112">
        <v>968</v>
      </c>
      <c r="E30" s="124">
        <v>239</v>
      </c>
      <c r="F30" s="130">
        <v>430</v>
      </c>
      <c r="G30" s="112">
        <v>210</v>
      </c>
      <c r="H30" s="124">
        <v>41</v>
      </c>
      <c r="I30" s="130">
        <v>1024</v>
      </c>
      <c r="J30" s="112">
        <v>758</v>
      </c>
      <c r="K30" s="124">
        <v>198</v>
      </c>
      <c r="L30" s="342">
        <v>67</v>
      </c>
      <c r="M30" s="412">
        <v>16</v>
      </c>
      <c r="N30" s="343">
        <v>49</v>
      </c>
      <c r="O30" s="342">
        <v>10</v>
      </c>
      <c r="P30" s="412">
        <v>74</v>
      </c>
      <c r="Q30" s="343">
        <v>19</v>
      </c>
      <c r="R30" s="130">
        <v>1454</v>
      </c>
      <c r="S30" s="112">
        <v>780</v>
      </c>
      <c r="T30" s="124">
        <v>84</v>
      </c>
      <c r="U30" s="130">
        <v>430</v>
      </c>
      <c r="V30" s="112">
        <v>150</v>
      </c>
      <c r="W30" s="124">
        <v>9</v>
      </c>
      <c r="X30" s="130">
        <v>1024</v>
      </c>
      <c r="Y30" s="112">
        <v>630</v>
      </c>
      <c r="Z30" s="124">
        <v>75</v>
      </c>
      <c r="AA30" s="342">
        <v>54</v>
      </c>
      <c r="AB30" s="412">
        <v>6</v>
      </c>
      <c r="AC30" s="343">
        <v>35</v>
      </c>
      <c r="AD30" s="342">
        <v>2</v>
      </c>
      <c r="AE30" s="412">
        <v>62</v>
      </c>
      <c r="AF30" s="343">
        <v>7</v>
      </c>
      <c r="AG30" s="130">
        <v>1454</v>
      </c>
      <c r="AH30" s="112">
        <v>931</v>
      </c>
      <c r="AI30" s="124">
        <v>163</v>
      </c>
      <c r="AJ30" s="130">
        <v>430</v>
      </c>
      <c r="AK30" s="112">
        <v>198</v>
      </c>
      <c r="AL30" s="124">
        <v>27</v>
      </c>
      <c r="AM30" s="130">
        <v>1024</v>
      </c>
      <c r="AN30" s="112">
        <v>733</v>
      </c>
      <c r="AO30" s="124">
        <v>136</v>
      </c>
      <c r="AP30" s="342">
        <v>64</v>
      </c>
      <c r="AQ30" s="412">
        <v>11</v>
      </c>
      <c r="AR30" s="343">
        <v>46</v>
      </c>
      <c r="AS30" s="342">
        <v>6</v>
      </c>
      <c r="AT30" s="412">
        <v>72</v>
      </c>
      <c r="AU30" s="343">
        <v>13</v>
      </c>
      <c r="AV30" s="130">
        <v>1454</v>
      </c>
      <c r="AW30" s="124">
        <v>1132</v>
      </c>
      <c r="AX30" s="130">
        <v>430</v>
      </c>
      <c r="AY30" s="124">
        <v>278</v>
      </c>
      <c r="AZ30" s="130">
        <v>1024</v>
      </c>
      <c r="BA30" s="124">
        <v>854</v>
      </c>
      <c r="BB30" s="406">
        <v>78</v>
      </c>
      <c r="BC30" s="394">
        <v>65</v>
      </c>
      <c r="BD30" s="344">
        <v>83</v>
      </c>
    </row>
    <row r="31" spans="1:56" x14ac:dyDescent="0.2">
      <c r="A31" s="140" t="s">
        <v>22</v>
      </c>
      <c r="B31" s="221" t="s">
        <v>23</v>
      </c>
      <c r="C31" s="130">
        <v>2541</v>
      </c>
      <c r="D31" s="112">
        <v>1931</v>
      </c>
      <c r="E31" s="124">
        <v>630</v>
      </c>
      <c r="F31" s="130">
        <v>309</v>
      </c>
      <c r="G31" s="112">
        <v>184</v>
      </c>
      <c r="H31" s="124">
        <v>39</v>
      </c>
      <c r="I31" s="130">
        <v>2232</v>
      </c>
      <c r="J31" s="112">
        <v>1747</v>
      </c>
      <c r="K31" s="124">
        <v>591</v>
      </c>
      <c r="L31" s="342">
        <v>76</v>
      </c>
      <c r="M31" s="412">
        <v>25</v>
      </c>
      <c r="N31" s="343">
        <v>60</v>
      </c>
      <c r="O31" s="342">
        <v>13</v>
      </c>
      <c r="P31" s="412">
        <v>78</v>
      </c>
      <c r="Q31" s="343">
        <v>26</v>
      </c>
      <c r="R31" s="130">
        <v>2541</v>
      </c>
      <c r="S31" s="112">
        <v>1798</v>
      </c>
      <c r="T31" s="124">
        <v>390</v>
      </c>
      <c r="U31" s="130">
        <v>309</v>
      </c>
      <c r="V31" s="112">
        <v>164</v>
      </c>
      <c r="W31" s="124">
        <v>18</v>
      </c>
      <c r="X31" s="130">
        <v>2232</v>
      </c>
      <c r="Y31" s="112">
        <v>1634</v>
      </c>
      <c r="Z31" s="124">
        <v>372</v>
      </c>
      <c r="AA31" s="342">
        <v>71</v>
      </c>
      <c r="AB31" s="412">
        <v>15</v>
      </c>
      <c r="AC31" s="343">
        <v>53</v>
      </c>
      <c r="AD31" s="342">
        <v>6</v>
      </c>
      <c r="AE31" s="412">
        <v>73</v>
      </c>
      <c r="AF31" s="343">
        <v>17</v>
      </c>
      <c r="AG31" s="130">
        <v>2541</v>
      </c>
      <c r="AH31" s="112">
        <v>1923</v>
      </c>
      <c r="AI31" s="124">
        <v>541</v>
      </c>
      <c r="AJ31" s="130">
        <v>309</v>
      </c>
      <c r="AK31" s="112">
        <v>176</v>
      </c>
      <c r="AL31" s="124">
        <v>25</v>
      </c>
      <c r="AM31" s="130">
        <v>2232</v>
      </c>
      <c r="AN31" s="112">
        <v>1747</v>
      </c>
      <c r="AO31" s="124">
        <v>516</v>
      </c>
      <c r="AP31" s="342">
        <v>76</v>
      </c>
      <c r="AQ31" s="412">
        <v>21</v>
      </c>
      <c r="AR31" s="343">
        <v>57</v>
      </c>
      <c r="AS31" s="342">
        <v>8</v>
      </c>
      <c r="AT31" s="412">
        <v>78</v>
      </c>
      <c r="AU31" s="343">
        <v>23</v>
      </c>
      <c r="AV31" s="130">
        <v>2541</v>
      </c>
      <c r="AW31" s="124">
        <v>2176</v>
      </c>
      <c r="AX31" s="130">
        <v>309</v>
      </c>
      <c r="AY31" s="124">
        <v>211</v>
      </c>
      <c r="AZ31" s="130">
        <v>2232</v>
      </c>
      <c r="BA31" s="124">
        <v>1965</v>
      </c>
      <c r="BB31" s="406">
        <v>86</v>
      </c>
      <c r="BC31" s="394">
        <v>68</v>
      </c>
      <c r="BD31" s="344">
        <v>88</v>
      </c>
    </row>
    <row r="32" spans="1:56" x14ac:dyDescent="0.2">
      <c r="A32" s="140" t="s">
        <v>24</v>
      </c>
      <c r="B32" s="221" t="s">
        <v>25</v>
      </c>
      <c r="C32" s="130">
        <v>2263</v>
      </c>
      <c r="D32" s="112">
        <v>1688</v>
      </c>
      <c r="E32" s="124">
        <v>487</v>
      </c>
      <c r="F32" s="130">
        <v>361</v>
      </c>
      <c r="G32" s="112">
        <v>237</v>
      </c>
      <c r="H32" s="124">
        <v>62</v>
      </c>
      <c r="I32" s="130">
        <v>1902</v>
      </c>
      <c r="J32" s="112">
        <v>1451</v>
      </c>
      <c r="K32" s="124">
        <v>425</v>
      </c>
      <c r="L32" s="342">
        <v>75</v>
      </c>
      <c r="M32" s="412">
        <v>22</v>
      </c>
      <c r="N32" s="343">
        <v>66</v>
      </c>
      <c r="O32" s="342">
        <v>17</v>
      </c>
      <c r="P32" s="412">
        <v>76</v>
      </c>
      <c r="Q32" s="343">
        <v>22</v>
      </c>
      <c r="R32" s="130">
        <v>2263</v>
      </c>
      <c r="S32" s="112">
        <v>1521</v>
      </c>
      <c r="T32" s="124">
        <v>239</v>
      </c>
      <c r="U32" s="130">
        <v>361</v>
      </c>
      <c r="V32" s="112">
        <v>208</v>
      </c>
      <c r="W32" s="124">
        <v>24</v>
      </c>
      <c r="X32" s="130">
        <v>1902</v>
      </c>
      <c r="Y32" s="112">
        <v>1313</v>
      </c>
      <c r="Z32" s="124">
        <v>215</v>
      </c>
      <c r="AA32" s="342">
        <v>67</v>
      </c>
      <c r="AB32" s="412">
        <v>11</v>
      </c>
      <c r="AC32" s="343">
        <v>58</v>
      </c>
      <c r="AD32" s="342">
        <v>7</v>
      </c>
      <c r="AE32" s="412">
        <v>69</v>
      </c>
      <c r="AF32" s="343">
        <v>11</v>
      </c>
      <c r="AG32" s="130">
        <v>2263</v>
      </c>
      <c r="AH32" s="112">
        <v>1676</v>
      </c>
      <c r="AI32" s="124">
        <v>404</v>
      </c>
      <c r="AJ32" s="130">
        <v>361</v>
      </c>
      <c r="AK32" s="112">
        <v>229</v>
      </c>
      <c r="AL32" s="124">
        <v>49</v>
      </c>
      <c r="AM32" s="130">
        <v>1902</v>
      </c>
      <c r="AN32" s="112">
        <v>1447</v>
      </c>
      <c r="AO32" s="124">
        <v>355</v>
      </c>
      <c r="AP32" s="342">
        <v>74</v>
      </c>
      <c r="AQ32" s="412">
        <v>18</v>
      </c>
      <c r="AR32" s="343">
        <v>63</v>
      </c>
      <c r="AS32" s="342">
        <v>14</v>
      </c>
      <c r="AT32" s="412">
        <v>76</v>
      </c>
      <c r="AU32" s="343">
        <v>19</v>
      </c>
      <c r="AV32" s="130">
        <v>2263</v>
      </c>
      <c r="AW32" s="124">
        <v>1853</v>
      </c>
      <c r="AX32" s="130">
        <v>361</v>
      </c>
      <c r="AY32" s="124">
        <v>267</v>
      </c>
      <c r="AZ32" s="130">
        <v>1902</v>
      </c>
      <c r="BA32" s="124">
        <v>1586</v>
      </c>
      <c r="BB32" s="406">
        <v>82</v>
      </c>
      <c r="BC32" s="394">
        <v>74</v>
      </c>
      <c r="BD32" s="344">
        <v>83</v>
      </c>
    </row>
    <row r="33" spans="1:56" x14ac:dyDescent="0.2">
      <c r="A33" s="140" t="s">
        <v>28</v>
      </c>
      <c r="B33" s="221" t="s">
        <v>29</v>
      </c>
      <c r="C33" s="130">
        <v>3256</v>
      </c>
      <c r="D33" s="112">
        <v>2340</v>
      </c>
      <c r="E33" s="124">
        <v>598</v>
      </c>
      <c r="F33" s="130">
        <v>820</v>
      </c>
      <c r="G33" s="112">
        <v>527</v>
      </c>
      <c r="H33" s="124">
        <v>96</v>
      </c>
      <c r="I33" s="130">
        <v>2436</v>
      </c>
      <c r="J33" s="112">
        <v>1813</v>
      </c>
      <c r="K33" s="124">
        <v>502</v>
      </c>
      <c r="L33" s="342">
        <v>72</v>
      </c>
      <c r="M33" s="412">
        <v>18</v>
      </c>
      <c r="N33" s="343">
        <v>64</v>
      </c>
      <c r="O33" s="342">
        <v>12</v>
      </c>
      <c r="P33" s="412">
        <v>74</v>
      </c>
      <c r="Q33" s="343">
        <v>21</v>
      </c>
      <c r="R33" s="130">
        <v>3256</v>
      </c>
      <c r="S33" s="112">
        <v>2114</v>
      </c>
      <c r="T33" s="124">
        <v>359</v>
      </c>
      <c r="U33" s="130">
        <v>820</v>
      </c>
      <c r="V33" s="112">
        <v>449</v>
      </c>
      <c r="W33" s="124">
        <v>51</v>
      </c>
      <c r="X33" s="130">
        <v>2436</v>
      </c>
      <c r="Y33" s="112">
        <v>1665</v>
      </c>
      <c r="Z33" s="124">
        <v>308</v>
      </c>
      <c r="AA33" s="342">
        <v>65</v>
      </c>
      <c r="AB33" s="412">
        <v>11</v>
      </c>
      <c r="AC33" s="343">
        <v>55</v>
      </c>
      <c r="AD33" s="342">
        <v>6</v>
      </c>
      <c r="AE33" s="412">
        <v>68</v>
      </c>
      <c r="AF33" s="343">
        <v>13</v>
      </c>
      <c r="AG33" s="130">
        <v>3256</v>
      </c>
      <c r="AH33" s="112">
        <v>2350</v>
      </c>
      <c r="AI33" s="124">
        <v>484</v>
      </c>
      <c r="AJ33" s="130">
        <v>820</v>
      </c>
      <c r="AK33" s="112">
        <v>514</v>
      </c>
      <c r="AL33" s="124">
        <v>75</v>
      </c>
      <c r="AM33" s="130">
        <v>2436</v>
      </c>
      <c r="AN33" s="112">
        <v>1836</v>
      </c>
      <c r="AO33" s="124">
        <v>409</v>
      </c>
      <c r="AP33" s="342">
        <v>72</v>
      </c>
      <c r="AQ33" s="412">
        <v>15</v>
      </c>
      <c r="AR33" s="343">
        <v>63</v>
      </c>
      <c r="AS33" s="342">
        <v>9</v>
      </c>
      <c r="AT33" s="412">
        <v>75</v>
      </c>
      <c r="AU33" s="343">
        <v>17</v>
      </c>
      <c r="AV33" s="130">
        <v>3256</v>
      </c>
      <c r="AW33" s="124">
        <v>2522</v>
      </c>
      <c r="AX33" s="130">
        <v>820</v>
      </c>
      <c r="AY33" s="124">
        <v>576</v>
      </c>
      <c r="AZ33" s="130">
        <v>2436</v>
      </c>
      <c r="BA33" s="124">
        <v>1946</v>
      </c>
      <c r="BB33" s="406">
        <v>77</v>
      </c>
      <c r="BC33" s="394">
        <v>70</v>
      </c>
      <c r="BD33" s="344">
        <v>80</v>
      </c>
    </row>
    <row r="34" spans="1:56" x14ac:dyDescent="0.2">
      <c r="A34" s="140" t="s">
        <v>30</v>
      </c>
      <c r="B34" s="221" t="s">
        <v>31</v>
      </c>
      <c r="C34" s="130">
        <v>3497</v>
      </c>
      <c r="D34" s="112">
        <v>2647</v>
      </c>
      <c r="E34" s="124">
        <v>1035</v>
      </c>
      <c r="F34" s="130">
        <v>484</v>
      </c>
      <c r="G34" s="112">
        <v>313</v>
      </c>
      <c r="H34" s="124">
        <v>86</v>
      </c>
      <c r="I34" s="130">
        <v>3013</v>
      </c>
      <c r="J34" s="112">
        <v>2334</v>
      </c>
      <c r="K34" s="124">
        <v>949</v>
      </c>
      <c r="L34" s="342">
        <v>76</v>
      </c>
      <c r="M34" s="412">
        <v>30</v>
      </c>
      <c r="N34" s="343">
        <v>65</v>
      </c>
      <c r="O34" s="342">
        <v>18</v>
      </c>
      <c r="P34" s="412">
        <v>77</v>
      </c>
      <c r="Q34" s="343">
        <v>31</v>
      </c>
      <c r="R34" s="130">
        <v>3497</v>
      </c>
      <c r="S34" s="112">
        <v>2371</v>
      </c>
      <c r="T34" s="124">
        <v>609</v>
      </c>
      <c r="U34" s="130">
        <v>484</v>
      </c>
      <c r="V34" s="112">
        <v>266</v>
      </c>
      <c r="W34" s="124">
        <v>42</v>
      </c>
      <c r="X34" s="130">
        <v>3013</v>
      </c>
      <c r="Y34" s="112">
        <v>2105</v>
      </c>
      <c r="Z34" s="124">
        <v>567</v>
      </c>
      <c r="AA34" s="342">
        <v>68</v>
      </c>
      <c r="AB34" s="412">
        <v>17</v>
      </c>
      <c r="AC34" s="343">
        <v>55</v>
      </c>
      <c r="AD34" s="342">
        <v>9</v>
      </c>
      <c r="AE34" s="412">
        <v>70</v>
      </c>
      <c r="AF34" s="343">
        <v>19</v>
      </c>
      <c r="AG34" s="130">
        <v>3497</v>
      </c>
      <c r="AH34" s="112">
        <v>2601</v>
      </c>
      <c r="AI34" s="124">
        <v>711</v>
      </c>
      <c r="AJ34" s="130">
        <v>484</v>
      </c>
      <c r="AK34" s="112">
        <v>287</v>
      </c>
      <c r="AL34" s="124">
        <v>53</v>
      </c>
      <c r="AM34" s="130">
        <v>3013</v>
      </c>
      <c r="AN34" s="112">
        <v>2314</v>
      </c>
      <c r="AO34" s="124">
        <v>658</v>
      </c>
      <c r="AP34" s="342">
        <v>74</v>
      </c>
      <c r="AQ34" s="412">
        <v>20</v>
      </c>
      <c r="AR34" s="343">
        <v>59</v>
      </c>
      <c r="AS34" s="342">
        <v>11</v>
      </c>
      <c r="AT34" s="412">
        <v>77</v>
      </c>
      <c r="AU34" s="343">
        <v>22</v>
      </c>
      <c r="AV34" s="130">
        <v>3497</v>
      </c>
      <c r="AW34" s="124">
        <v>2965</v>
      </c>
      <c r="AX34" s="130">
        <v>484</v>
      </c>
      <c r="AY34" s="124">
        <v>358</v>
      </c>
      <c r="AZ34" s="130">
        <v>3013</v>
      </c>
      <c r="BA34" s="124">
        <v>2607</v>
      </c>
      <c r="BB34" s="406">
        <v>85</v>
      </c>
      <c r="BC34" s="394">
        <v>74</v>
      </c>
      <c r="BD34" s="344">
        <v>87</v>
      </c>
    </row>
    <row r="35" spans="1:56" x14ac:dyDescent="0.2">
      <c r="A35" s="140" t="s">
        <v>32</v>
      </c>
      <c r="B35" s="221" t="s">
        <v>33</v>
      </c>
      <c r="C35" s="130">
        <v>1925</v>
      </c>
      <c r="D35" s="112">
        <v>1392</v>
      </c>
      <c r="E35" s="124">
        <v>436</v>
      </c>
      <c r="F35" s="130">
        <v>347</v>
      </c>
      <c r="G35" s="112">
        <v>197</v>
      </c>
      <c r="H35" s="124">
        <v>28</v>
      </c>
      <c r="I35" s="130">
        <v>1578</v>
      </c>
      <c r="J35" s="112">
        <v>1195</v>
      </c>
      <c r="K35" s="124">
        <v>408</v>
      </c>
      <c r="L35" s="342">
        <v>72</v>
      </c>
      <c r="M35" s="412">
        <v>23</v>
      </c>
      <c r="N35" s="343">
        <v>57</v>
      </c>
      <c r="O35" s="342">
        <v>8</v>
      </c>
      <c r="P35" s="412">
        <v>76</v>
      </c>
      <c r="Q35" s="343">
        <v>26</v>
      </c>
      <c r="R35" s="130">
        <v>1925</v>
      </c>
      <c r="S35" s="112">
        <v>1310</v>
      </c>
      <c r="T35" s="124">
        <v>289</v>
      </c>
      <c r="U35" s="130">
        <v>347</v>
      </c>
      <c r="V35" s="112">
        <v>174</v>
      </c>
      <c r="W35" s="124">
        <v>16</v>
      </c>
      <c r="X35" s="130">
        <v>1578</v>
      </c>
      <c r="Y35" s="112">
        <v>1136</v>
      </c>
      <c r="Z35" s="124">
        <v>273</v>
      </c>
      <c r="AA35" s="342">
        <v>68</v>
      </c>
      <c r="AB35" s="412">
        <v>15</v>
      </c>
      <c r="AC35" s="343">
        <v>50</v>
      </c>
      <c r="AD35" s="342">
        <v>5</v>
      </c>
      <c r="AE35" s="412">
        <v>72</v>
      </c>
      <c r="AF35" s="343">
        <v>17</v>
      </c>
      <c r="AG35" s="130">
        <v>1925</v>
      </c>
      <c r="AH35" s="112">
        <v>1391</v>
      </c>
      <c r="AI35" s="124">
        <v>382</v>
      </c>
      <c r="AJ35" s="130">
        <v>347</v>
      </c>
      <c r="AK35" s="112">
        <v>197</v>
      </c>
      <c r="AL35" s="124">
        <v>29</v>
      </c>
      <c r="AM35" s="130">
        <v>1578</v>
      </c>
      <c r="AN35" s="112">
        <v>1194</v>
      </c>
      <c r="AO35" s="124">
        <v>353</v>
      </c>
      <c r="AP35" s="342">
        <v>72</v>
      </c>
      <c r="AQ35" s="412">
        <v>20</v>
      </c>
      <c r="AR35" s="343">
        <v>57</v>
      </c>
      <c r="AS35" s="342">
        <v>8</v>
      </c>
      <c r="AT35" s="412">
        <v>76</v>
      </c>
      <c r="AU35" s="343">
        <v>22</v>
      </c>
      <c r="AV35" s="130">
        <v>1925</v>
      </c>
      <c r="AW35" s="124">
        <v>1515</v>
      </c>
      <c r="AX35" s="130">
        <v>347</v>
      </c>
      <c r="AY35" s="124">
        <v>220</v>
      </c>
      <c r="AZ35" s="130">
        <v>1578</v>
      </c>
      <c r="BA35" s="124">
        <v>1295</v>
      </c>
      <c r="BB35" s="406">
        <v>79</v>
      </c>
      <c r="BC35" s="394">
        <v>63</v>
      </c>
      <c r="BD35" s="344">
        <v>82</v>
      </c>
    </row>
    <row r="36" spans="1:56" x14ac:dyDescent="0.2">
      <c r="A36" s="140" t="s">
        <v>34</v>
      </c>
      <c r="B36" s="221" t="s">
        <v>35</v>
      </c>
      <c r="C36" s="130">
        <v>2025</v>
      </c>
      <c r="D36" s="112">
        <v>1576</v>
      </c>
      <c r="E36" s="124">
        <v>516</v>
      </c>
      <c r="F36" s="130">
        <v>272</v>
      </c>
      <c r="G36" s="112">
        <v>176</v>
      </c>
      <c r="H36" s="124">
        <v>38</v>
      </c>
      <c r="I36" s="130">
        <v>1753</v>
      </c>
      <c r="J36" s="112">
        <v>1400</v>
      </c>
      <c r="K36" s="124">
        <v>478</v>
      </c>
      <c r="L36" s="342">
        <v>78</v>
      </c>
      <c r="M36" s="412">
        <v>25</v>
      </c>
      <c r="N36" s="343">
        <v>65</v>
      </c>
      <c r="O36" s="342">
        <v>14</v>
      </c>
      <c r="P36" s="412">
        <v>80</v>
      </c>
      <c r="Q36" s="343">
        <v>27</v>
      </c>
      <c r="R36" s="130">
        <v>2025</v>
      </c>
      <c r="S36" s="112">
        <v>1463</v>
      </c>
      <c r="T36" s="124">
        <v>306</v>
      </c>
      <c r="U36" s="130">
        <v>272</v>
      </c>
      <c r="V36" s="112">
        <v>162</v>
      </c>
      <c r="W36" s="124">
        <v>18</v>
      </c>
      <c r="X36" s="130">
        <v>1753</v>
      </c>
      <c r="Y36" s="112">
        <v>1301</v>
      </c>
      <c r="Z36" s="124">
        <v>288</v>
      </c>
      <c r="AA36" s="342">
        <v>72</v>
      </c>
      <c r="AB36" s="412">
        <v>15</v>
      </c>
      <c r="AC36" s="343">
        <v>60</v>
      </c>
      <c r="AD36" s="342">
        <v>7</v>
      </c>
      <c r="AE36" s="412">
        <v>74</v>
      </c>
      <c r="AF36" s="343">
        <v>16</v>
      </c>
      <c r="AG36" s="130">
        <v>2025</v>
      </c>
      <c r="AH36" s="112">
        <v>1562</v>
      </c>
      <c r="AI36" s="124">
        <v>387</v>
      </c>
      <c r="AJ36" s="130">
        <v>272</v>
      </c>
      <c r="AK36" s="112">
        <v>168</v>
      </c>
      <c r="AL36" s="124">
        <v>33</v>
      </c>
      <c r="AM36" s="130">
        <v>1753</v>
      </c>
      <c r="AN36" s="112">
        <v>1394</v>
      </c>
      <c r="AO36" s="124">
        <v>354</v>
      </c>
      <c r="AP36" s="342">
        <v>77</v>
      </c>
      <c r="AQ36" s="412">
        <v>19</v>
      </c>
      <c r="AR36" s="343">
        <v>62</v>
      </c>
      <c r="AS36" s="342">
        <v>12</v>
      </c>
      <c r="AT36" s="412">
        <v>80</v>
      </c>
      <c r="AU36" s="343">
        <v>20</v>
      </c>
      <c r="AV36" s="130">
        <v>2025</v>
      </c>
      <c r="AW36" s="124">
        <v>1761</v>
      </c>
      <c r="AX36" s="130">
        <v>272</v>
      </c>
      <c r="AY36" s="124">
        <v>210</v>
      </c>
      <c r="AZ36" s="130">
        <v>1753</v>
      </c>
      <c r="BA36" s="124">
        <v>1551</v>
      </c>
      <c r="BB36" s="406">
        <v>87</v>
      </c>
      <c r="BC36" s="394">
        <v>77</v>
      </c>
      <c r="BD36" s="344">
        <v>88</v>
      </c>
    </row>
    <row r="37" spans="1:56" x14ac:dyDescent="0.2">
      <c r="A37" s="140" t="s">
        <v>36</v>
      </c>
      <c r="B37" s="221" t="s">
        <v>37</v>
      </c>
      <c r="C37" s="130">
        <v>1968</v>
      </c>
      <c r="D37" s="112">
        <v>1464</v>
      </c>
      <c r="E37" s="124">
        <v>554</v>
      </c>
      <c r="F37" s="130">
        <v>172</v>
      </c>
      <c r="G37" s="112">
        <v>85</v>
      </c>
      <c r="H37" s="124">
        <v>18</v>
      </c>
      <c r="I37" s="130">
        <v>1796</v>
      </c>
      <c r="J37" s="112">
        <v>1379</v>
      </c>
      <c r="K37" s="124">
        <v>536</v>
      </c>
      <c r="L37" s="342">
        <v>74</v>
      </c>
      <c r="M37" s="412">
        <v>28</v>
      </c>
      <c r="N37" s="343">
        <v>49</v>
      </c>
      <c r="O37" s="342">
        <v>10</v>
      </c>
      <c r="P37" s="412">
        <v>77</v>
      </c>
      <c r="Q37" s="343">
        <v>30</v>
      </c>
      <c r="R37" s="130">
        <v>1968</v>
      </c>
      <c r="S37" s="112">
        <v>1247</v>
      </c>
      <c r="T37" s="124">
        <v>304</v>
      </c>
      <c r="U37" s="130">
        <v>172</v>
      </c>
      <c r="V37" s="112">
        <v>65</v>
      </c>
      <c r="W37" s="124">
        <v>10</v>
      </c>
      <c r="X37" s="130">
        <v>1796</v>
      </c>
      <c r="Y37" s="112">
        <v>1182</v>
      </c>
      <c r="Z37" s="124">
        <v>294</v>
      </c>
      <c r="AA37" s="342">
        <v>63</v>
      </c>
      <c r="AB37" s="412">
        <v>15</v>
      </c>
      <c r="AC37" s="343">
        <v>38</v>
      </c>
      <c r="AD37" s="342">
        <v>6</v>
      </c>
      <c r="AE37" s="412">
        <v>66</v>
      </c>
      <c r="AF37" s="343">
        <v>16</v>
      </c>
      <c r="AG37" s="130">
        <v>1968</v>
      </c>
      <c r="AH37" s="112">
        <v>1407</v>
      </c>
      <c r="AI37" s="124">
        <v>397</v>
      </c>
      <c r="AJ37" s="130">
        <v>172</v>
      </c>
      <c r="AK37" s="112">
        <v>88</v>
      </c>
      <c r="AL37" s="124">
        <v>14</v>
      </c>
      <c r="AM37" s="130">
        <v>1796</v>
      </c>
      <c r="AN37" s="112">
        <v>1319</v>
      </c>
      <c r="AO37" s="124">
        <v>383</v>
      </c>
      <c r="AP37" s="342">
        <v>71</v>
      </c>
      <c r="AQ37" s="412">
        <v>20</v>
      </c>
      <c r="AR37" s="343">
        <v>51</v>
      </c>
      <c r="AS37" s="342">
        <v>8</v>
      </c>
      <c r="AT37" s="412">
        <v>73</v>
      </c>
      <c r="AU37" s="343">
        <v>21</v>
      </c>
      <c r="AV37" s="130">
        <v>1968</v>
      </c>
      <c r="AW37" s="124">
        <v>1636</v>
      </c>
      <c r="AX37" s="130">
        <v>172</v>
      </c>
      <c r="AY37" s="124">
        <v>111</v>
      </c>
      <c r="AZ37" s="130">
        <v>1796</v>
      </c>
      <c r="BA37" s="124">
        <v>1525</v>
      </c>
      <c r="BB37" s="406">
        <v>83</v>
      </c>
      <c r="BC37" s="394">
        <v>65</v>
      </c>
      <c r="BD37" s="344">
        <v>85</v>
      </c>
    </row>
    <row r="38" spans="1:56" x14ac:dyDescent="0.2">
      <c r="A38" s="140" t="s">
        <v>40</v>
      </c>
      <c r="B38" s="221" t="s">
        <v>41</v>
      </c>
      <c r="C38" s="130">
        <v>4606</v>
      </c>
      <c r="D38" s="112">
        <v>3079</v>
      </c>
      <c r="E38" s="124">
        <v>981</v>
      </c>
      <c r="F38" s="130">
        <v>870</v>
      </c>
      <c r="G38" s="112">
        <v>510</v>
      </c>
      <c r="H38" s="124">
        <v>133</v>
      </c>
      <c r="I38" s="130">
        <v>3736</v>
      </c>
      <c r="J38" s="112">
        <v>2569</v>
      </c>
      <c r="K38" s="124">
        <v>848</v>
      </c>
      <c r="L38" s="342">
        <v>67</v>
      </c>
      <c r="M38" s="412">
        <v>21</v>
      </c>
      <c r="N38" s="343">
        <v>59</v>
      </c>
      <c r="O38" s="342">
        <v>15</v>
      </c>
      <c r="P38" s="412">
        <v>69</v>
      </c>
      <c r="Q38" s="343">
        <v>23</v>
      </c>
      <c r="R38" s="130">
        <v>4606</v>
      </c>
      <c r="S38" s="112">
        <v>2733</v>
      </c>
      <c r="T38" s="124">
        <v>611</v>
      </c>
      <c r="U38" s="130">
        <v>870</v>
      </c>
      <c r="V38" s="112">
        <v>442</v>
      </c>
      <c r="W38" s="124">
        <v>67</v>
      </c>
      <c r="X38" s="130">
        <v>3736</v>
      </c>
      <c r="Y38" s="112">
        <v>2291</v>
      </c>
      <c r="Z38" s="124">
        <v>544</v>
      </c>
      <c r="AA38" s="342">
        <v>59</v>
      </c>
      <c r="AB38" s="412">
        <v>13</v>
      </c>
      <c r="AC38" s="343">
        <v>51</v>
      </c>
      <c r="AD38" s="342">
        <v>8</v>
      </c>
      <c r="AE38" s="412">
        <v>61</v>
      </c>
      <c r="AF38" s="343">
        <v>15</v>
      </c>
      <c r="AG38" s="130">
        <v>4606</v>
      </c>
      <c r="AH38" s="112">
        <v>3045</v>
      </c>
      <c r="AI38" s="124">
        <v>794</v>
      </c>
      <c r="AJ38" s="130">
        <v>870</v>
      </c>
      <c r="AK38" s="112">
        <v>484</v>
      </c>
      <c r="AL38" s="124">
        <v>97</v>
      </c>
      <c r="AM38" s="130">
        <v>3736</v>
      </c>
      <c r="AN38" s="112">
        <v>2561</v>
      </c>
      <c r="AO38" s="124">
        <v>697</v>
      </c>
      <c r="AP38" s="342">
        <v>66</v>
      </c>
      <c r="AQ38" s="412">
        <v>17</v>
      </c>
      <c r="AR38" s="343">
        <v>56</v>
      </c>
      <c r="AS38" s="342">
        <v>11</v>
      </c>
      <c r="AT38" s="412">
        <v>69</v>
      </c>
      <c r="AU38" s="343">
        <v>19</v>
      </c>
      <c r="AV38" s="130">
        <v>4606</v>
      </c>
      <c r="AW38" s="124">
        <v>3431</v>
      </c>
      <c r="AX38" s="130">
        <v>870</v>
      </c>
      <c r="AY38" s="124">
        <v>572</v>
      </c>
      <c r="AZ38" s="130">
        <v>3736</v>
      </c>
      <c r="BA38" s="124">
        <v>2859</v>
      </c>
      <c r="BB38" s="406">
        <v>74</v>
      </c>
      <c r="BC38" s="394">
        <v>66</v>
      </c>
      <c r="BD38" s="344">
        <v>77</v>
      </c>
    </row>
    <row r="39" spans="1:56" x14ac:dyDescent="0.2">
      <c r="A39" s="140" t="s">
        <v>42</v>
      </c>
      <c r="B39" s="221" t="s">
        <v>43</v>
      </c>
      <c r="C39" s="130">
        <v>407</v>
      </c>
      <c r="D39" s="112">
        <v>326</v>
      </c>
      <c r="E39" s="124">
        <v>111</v>
      </c>
      <c r="F39" s="130">
        <v>13</v>
      </c>
      <c r="G39" s="112">
        <v>8</v>
      </c>
      <c r="H39" s="124" t="s">
        <v>1185</v>
      </c>
      <c r="I39" s="130">
        <v>394</v>
      </c>
      <c r="J39" s="112">
        <v>318</v>
      </c>
      <c r="K39" s="124" t="s">
        <v>1185</v>
      </c>
      <c r="L39" s="342">
        <v>80</v>
      </c>
      <c r="M39" s="412">
        <v>27</v>
      </c>
      <c r="N39" s="343">
        <v>62</v>
      </c>
      <c r="O39" s="342" t="s">
        <v>1185</v>
      </c>
      <c r="P39" s="412">
        <v>81</v>
      </c>
      <c r="Q39" s="343" t="s">
        <v>1185</v>
      </c>
      <c r="R39" s="130">
        <v>407</v>
      </c>
      <c r="S39" s="112">
        <v>284</v>
      </c>
      <c r="T39" s="124">
        <v>62</v>
      </c>
      <c r="U39" s="130">
        <v>13</v>
      </c>
      <c r="V39" s="112">
        <v>9</v>
      </c>
      <c r="W39" s="124" t="s">
        <v>1185</v>
      </c>
      <c r="X39" s="130">
        <v>394</v>
      </c>
      <c r="Y39" s="112">
        <v>275</v>
      </c>
      <c r="Z39" s="124" t="s">
        <v>1185</v>
      </c>
      <c r="AA39" s="342">
        <v>70</v>
      </c>
      <c r="AB39" s="412">
        <v>15</v>
      </c>
      <c r="AC39" s="343">
        <v>69</v>
      </c>
      <c r="AD39" s="342" t="s">
        <v>1185</v>
      </c>
      <c r="AE39" s="412">
        <v>70</v>
      </c>
      <c r="AF39" s="343" t="s">
        <v>1185</v>
      </c>
      <c r="AG39" s="130">
        <v>407</v>
      </c>
      <c r="AH39" s="112">
        <v>319</v>
      </c>
      <c r="AI39" s="124">
        <v>67</v>
      </c>
      <c r="AJ39" s="130">
        <v>13</v>
      </c>
      <c r="AK39" s="112">
        <v>10</v>
      </c>
      <c r="AL39" s="124" t="s">
        <v>1185</v>
      </c>
      <c r="AM39" s="130">
        <v>394</v>
      </c>
      <c r="AN39" s="112">
        <v>309</v>
      </c>
      <c r="AO39" s="124" t="s">
        <v>1185</v>
      </c>
      <c r="AP39" s="342">
        <v>78</v>
      </c>
      <c r="AQ39" s="412">
        <v>16</v>
      </c>
      <c r="AR39" s="343">
        <v>77</v>
      </c>
      <c r="AS39" s="342">
        <v>8</v>
      </c>
      <c r="AT39" s="412">
        <v>78</v>
      </c>
      <c r="AU39" s="343">
        <v>17</v>
      </c>
      <c r="AV39" s="130">
        <v>407</v>
      </c>
      <c r="AW39" s="124">
        <v>350</v>
      </c>
      <c r="AX39" s="130">
        <v>13</v>
      </c>
      <c r="AY39" s="124" t="s">
        <v>1191</v>
      </c>
      <c r="AZ39" s="130">
        <v>394</v>
      </c>
      <c r="BA39" s="124">
        <v>339</v>
      </c>
      <c r="BB39" s="406">
        <v>86</v>
      </c>
      <c r="BC39" s="394" t="s">
        <v>1191</v>
      </c>
      <c r="BD39" s="344">
        <v>86</v>
      </c>
    </row>
    <row r="40" spans="1:56" x14ac:dyDescent="0.2">
      <c r="A40" s="140" t="s">
        <v>44</v>
      </c>
      <c r="B40" s="221" t="s">
        <v>45</v>
      </c>
      <c r="C40" s="130">
        <v>3812</v>
      </c>
      <c r="D40" s="112">
        <v>2532</v>
      </c>
      <c r="E40" s="124">
        <v>664</v>
      </c>
      <c r="F40" s="130">
        <v>1034</v>
      </c>
      <c r="G40" s="112">
        <v>591</v>
      </c>
      <c r="H40" s="124">
        <v>98</v>
      </c>
      <c r="I40" s="130">
        <v>2778</v>
      </c>
      <c r="J40" s="112">
        <v>1941</v>
      </c>
      <c r="K40" s="124">
        <v>566</v>
      </c>
      <c r="L40" s="342">
        <v>66</v>
      </c>
      <c r="M40" s="412">
        <v>17</v>
      </c>
      <c r="N40" s="343">
        <v>57</v>
      </c>
      <c r="O40" s="342">
        <v>9</v>
      </c>
      <c r="P40" s="412">
        <v>70</v>
      </c>
      <c r="Q40" s="343">
        <v>20</v>
      </c>
      <c r="R40" s="130">
        <v>3812</v>
      </c>
      <c r="S40" s="112">
        <v>2218</v>
      </c>
      <c r="T40" s="124">
        <v>328</v>
      </c>
      <c r="U40" s="130">
        <v>1034</v>
      </c>
      <c r="V40" s="112">
        <v>507</v>
      </c>
      <c r="W40" s="124">
        <v>39</v>
      </c>
      <c r="X40" s="130">
        <v>2778</v>
      </c>
      <c r="Y40" s="112">
        <v>1711</v>
      </c>
      <c r="Z40" s="124">
        <v>289</v>
      </c>
      <c r="AA40" s="342">
        <v>58</v>
      </c>
      <c r="AB40" s="412">
        <v>9</v>
      </c>
      <c r="AC40" s="343">
        <v>49</v>
      </c>
      <c r="AD40" s="342">
        <v>4</v>
      </c>
      <c r="AE40" s="412">
        <v>62</v>
      </c>
      <c r="AF40" s="343">
        <v>10</v>
      </c>
      <c r="AG40" s="130">
        <v>3812</v>
      </c>
      <c r="AH40" s="112">
        <v>2584</v>
      </c>
      <c r="AI40" s="124">
        <v>574</v>
      </c>
      <c r="AJ40" s="130">
        <v>1034</v>
      </c>
      <c r="AK40" s="112">
        <v>600</v>
      </c>
      <c r="AL40" s="124">
        <v>86</v>
      </c>
      <c r="AM40" s="130">
        <v>2778</v>
      </c>
      <c r="AN40" s="112">
        <v>1984</v>
      </c>
      <c r="AO40" s="124">
        <v>488</v>
      </c>
      <c r="AP40" s="342">
        <v>68</v>
      </c>
      <c r="AQ40" s="412">
        <v>15</v>
      </c>
      <c r="AR40" s="343">
        <v>58</v>
      </c>
      <c r="AS40" s="342">
        <v>8</v>
      </c>
      <c r="AT40" s="412">
        <v>71</v>
      </c>
      <c r="AU40" s="343">
        <v>18</v>
      </c>
      <c r="AV40" s="130">
        <v>3812</v>
      </c>
      <c r="AW40" s="124">
        <v>2878</v>
      </c>
      <c r="AX40" s="130">
        <v>1034</v>
      </c>
      <c r="AY40" s="124">
        <v>699</v>
      </c>
      <c r="AZ40" s="130">
        <v>2778</v>
      </c>
      <c r="BA40" s="124">
        <v>2179</v>
      </c>
      <c r="BB40" s="406">
        <v>75</v>
      </c>
      <c r="BC40" s="394">
        <v>68</v>
      </c>
      <c r="BD40" s="344">
        <v>78</v>
      </c>
    </row>
    <row r="41" spans="1:56" x14ac:dyDescent="0.2">
      <c r="A41" s="140" t="s">
        <v>46</v>
      </c>
      <c r="B41" s="221" t="s">
        <v>47</v>
      </c>
      <c r="C41" s="130">
        <v>1858</v>
      </c>
      <c r="D41" s="112">
        <v>1402</v>
      </c>
      <c r="E41" s="124">
        <v>455</v>
      </c>
      <c r="F41" s="130">
        <v>163</v>
      </c>
      <c r="G41" s="112">
        <v>88</v>
      </c>
      <c r="H41" s="124">
        <v>18</v>
      </c>
      <c r="I41" s="130">
        <v>1695</v>
      </c>
      <c r="J41" s="112">
        <v>1314</v>
      </c>
      <c r="K41" s="124">
        <v>437</v>
      </c>
      <c r="L41" s="342">
        <v>75</v>
      </c>
      <c r="M41" s="412">
        <v>24</v>
      </c>
      <c r="N41" s="343">
        <v>54</v>
      </c>
      <c r="O41" s="342">
        <v>11</v>
      </c>
      <c r="P41" s="412">
        <v>78</v>
      </c>
      <c r="Q41" s="343">
        <v>26</v>
      </c>
      <c r="R41" s="130">
        <v>1858</v>
      </c>
      <c r="S41" s="112">
        <v>1259</v>
      </c>
      <c r="T41" s="124">
        <v>257</v>
      </c>
      <c r="U41" s="130">
        <v>163</v>
      </c>
      <c r="V41" s="112">
        <v>65</v>
      </c>
      <c r="W41" s="124">
        <v>11</v>
      </c>
      <c r="X41" s="130">
        <v>1695</v>
      </c>
      <c r="Y41" s="112">
        <v>1194</v>
      </c>
      <c r="Z41" s="124">
        <v>246</v>
      </c>
      <c r="AA41" s="342">
        <v>68</v>
      </c>
      <c r="AB41" s="412">
        <v>14</v>
      </c>
      <c r="AC41" s="343">
        <v>40</v>
      </c>
      <c r="AD41" s="342">
        <v>7</v>
      </c>
      <c r="AE41" s="412">
        <v>70</v>
      </c>
      <c r="AF41" s="343">
        <v>15</v>
      </c>
      <c r="AG41" s="130">
        <v>1858</v>
      </c>
      <c r="AH41" s="112">
        <v>1383</v>
      </c>
      <c r="AI41" s="124">
        <v>341</v>
      </c>
      <c r="AJ41" s="130">
        <v>163</v>
      </c>
      <c r="AK41" s="112">
        <v>82</v>
      </c>
      <c r="AL41" s="124">
        <v>14</v>
      </c>
      <c r="AM41" s="130">
        <v>1695</v>
      </c>
      <c r="AN41" s="112">
        <v>1301</v>
      </c>
      <c r="AO41" s="124">
        <v>327</v>
      </c>
      <c r="AP41" s="342">
        <v>74</v>
      </c>
      <c r="AQ41" s="412">
        <v>18</v>
      </c>
      <c r="AR41" s="343">
        <v>50</v>
      </c>
      <c r="AS41" s="342">
        <v>9</v>
      </c>
      <c r="AT41" s="412">
        <v>77</v>
      </c>
      <c r="AU41" s="343">
        <v>19</v>
      </c>
      <c r="AV41" s="130">
        <v>1858</v>
      </c>
      <c r="AW41" s="124">
        <v>1574</v>
      </c>
      <c r="AX41" s="130">
        <v>163</v>
      </c>
      <c r="AY41" s="124">
        <v>113</v>
      </c>
      <c r="AZ41" s="130">
        <v>1695</v>
      </c>
      <c r="BA41" s="124">
        <v>1461</v>
      </c>
      <c r="BB41" s="406">
        <v>85</v>
      </c>
      <c r="BC41" s="394">
        <v>69</v>
      </c>
      <c r="BD41" s="344">
        <v>86</v>
      </c>
    </row>
    <row r="42" spans="1:56" x14ac:dyDescent="0.2">
      <c r="A42" s="140" t="s">
        <v>48</v>
      </c>
      <c r="B42" s="221" t="s">
        <v>49</v>
      </c>
      <c r="C42" s="130">
        <v>2263</v>
      </c>
      <c r="D42" s="112">
        <v>1740</v>
      </c>
      <c r="E42" s="124">
        <v>566</v>
      </c>
      <c r="F42" s="130">
        <v>382</v>
      </c>
      <c r="G42" s="112">
        <v>244</v>
      </c>
      <c r="H42" s="124">
        <v>57</v>
      </c>
      <c r="I42" s="130">
        <v>1881</v>
      </c>
      <c r="J42" s="112">
        <v>1496</v>
      </c>
      <c r="K42" s="124">
        <v>509</v>
      </c>
      <c r="L42" s="342">
        <v>77</v>
      </c>
      <c r="M42" s="412">
        <v>25</v>
      </c>
      <c r="N42" s="343">
        <v>64</v>
      </c>
      <c r="O42" s="342">
        <v>15</v>
      </c>
      <c r="P42" s="412">
        <v>80</v>
      </c>
      <c r="Q42" s="343">
        <v>27</v>
      </c>
      <c r="R42" s="130">
        <v>2263</v>
      </c>
      <c r="S42" s="112">
        <v>1539</v>
      </c>
      <c r="T42" s="124">
        <v>326</v>
      </c>
      <c r="U42" s="130">
        <v>382</v>
      </c>
      <c r="V42" s="112">
        <v>208</v>
      </c>
      <c r="W42" s="124">
        <v>31</v>
      </c>
      <c r="X42" s="130">
        <v>1881</v>
      </c>
      <c r="Y42" s="112">
        <v>1331</v>
      </c>
      <c r="Z42" s="124">
        <v>295</v>
      </c>
      <c r="AA42" s="342">
        <v>68</v>
      </c>
      <c r="AB42" s="412">
        <v>14</v>
      </c>
      <c r="AC42" s="343">
        <v>54</v>
      </c>
      <c r="AD42" s="342">
        <v>8</v>
      </c>
      <c r="AE42" s="412">
        <v>71</v>
      </c>
      <c r="AF42" s="343">
        <v>16</v>
      </c>
      <c r="AG42" s="130">
        <v>2263</v>
      </c>
      <c r="AH42" s="112">
        <v>1715</v>
      </c>
      <c r="AI42" s="124">
        <v>488</v>
      </c>
      <c r="AJ42" s="130">
        <v>382</v>
      </c>
      <c r="AK42" s="112">
        <v>234</v>
      </c>
      <c r="AL42" s="124">
        <v>49</v>
      </c>
      <c r="AM42" s="130">
        <v>1881</v>
      </c>
      <c r="AN42" s="112">
        <v>1481</v>
      </c>
      <c r="AO42" s="124">
        <v>439</v>
      </c>
      <c r="AP42" s="342">
        <v>76</v>
      </c>
      <c r="AQ42" s="412">
        <v>22</v>
      </c>
      <c r="AR42" s="343">
        <v>61</v>
      </c>
      <c r="AS42" s="342">
        <v>13</v>
      </c>
      <c r="AT42" s="412">
        <v>79</v>
      </c>
      <c r="AU42" s="343">
        <v>23</v>
      </c>
      <c r="AV42" s="130">
        <v>2263</v>
      </c>
      <c r="AW42" s="124">
        <v>1878</v>
      </c>
      <c r="AX42" s="130">
        <v>382</v>
      </c>
      <c r="AY42" s="124">
        <v>270</v>
      </c>
      <c r="AZ42" s="130">
        <v>1881</v>
      </c>
      <c r="BA42" s="124">
        <v>1608</v>
      </c>
      <c r="BB42" s="406">
        <v>83</v>
      </c>
      <c r="BC42" s="394">
        <v>71</v>
      </c>
      <c r="BD42" s="344">
        <v>85</v>
      </c>
    </row>
    <row r="43" spans="1:56" x14ac:dyDescent="0.2">
      <c r="A43" s="140" t="s">
        <v>52</v>
      </c>
      <c r="B43" s="221" t="s">
        <v>53</v>
      </c>
      <c r="C43" s="130">
        <v>1874</v>
      </c>
      <c r="D43" s="112">
        <v>1383</v>
      </c>
      <c r="E43" s="124">
        <v>398</v>
      </c>
      <c r="F43" s="130">
        <v>180</v>
      </c>
      <c r="G43" s="112">
        <v>78</v>
      </c>
      <c r="H43" s="124">
        <v>11</v>
      </c>
      <c r="I43" s="130">
        <v>1694</v>
      </c>
      <c r="J43" s="112">
        <v>1305</v>
      </c>
      <c r="K43" s="124">
        <v>387</v>
      </c>
      <c r="L43" s="342">
        <v>74</v>
      </c>
      <c r="M43" s="412">
        <v>21</v>
      </c>
      <c r="N43" s="343">
        <v>43</v>
      </c>
      <c r="O43" s="342">
        <v>6</v>
      </c>
      <c r="P43" s="412">
        <v>77</v>
      </c>
      <c r="Q43" s="343">
        <v>23</v>
      </c>
      <c r="R43" s="130">
        <v>1874</v>
      </c>
      <c r="S43" s="112">
        <v>1202</v>
      </c>
      <c r="T43" s="124">
        <v>174</v>
      </c>
      <c r="U43" s="130">
        <v>180</v>
      </c>
      <c r="V43" s="112">
        <v>59</v>
      </c>
      <c r="W43" s="124">
        <v>5</v>
      </c>
      <c r="X43" s="130">
        <v>1694</v>
      </c>
      <c r="Y43" s="112">
        <v>1143</v>
      </c>
      <c r="Z43" s="124">
        <v>169</v>
      </c>
      <c r="AA43" s="342">
        <v>64</v>
      </c>
      <c r="AB43" s="412">
        <v>9</v>
      </c>
      <c r="AC43" s="343">
        <v>33</v>
      </c>
      <c r="AD43" s="342">
        <v>3</v>
      </c>
      <c r="AE43" s="412">
        <v>67</v>
      </c>
      <c r="AF43" s="343">
        <v>10</v>
      </c>
      <c r="AG43" s="130">
        <v>1874</v>
      </c>
      <c r="AH43" s="112">
        <v>1366</v>
      </c>
      <c r="AI43" s="124">
        <v>272</v>
      </c>
      <c r="AJ43" s="130">
        <v>180</v>
      </c>
      <c r="AK43" s="112">
        <v>81</v>
      </c>
      <c r="AL43" s="124">
        <v>8</v>
      </c>
      <c r="AM43" s="130">
        <v>1694</v>
      </c>
      <c r="AN43" s="112">
        <v>1285</v>
      </c>
      <c r="AO43" s="124">
        <v>264</v>
      </c>
      <c r="AP43" s="342">
        <v>73</v>
      </c>
      <c r="AQ43" s="412">
        <v>15</v>
      </c>
      <c r="AR43" s="343">
        <v>45</v>
      </c>
      <c r="AS43" s="342">
        <v>4</v>
      </c>
      <c r="AT43" s="412">
        <v>76</v>
      </c>
      <c r="AU43" s="343">
        <v>16</v>
      </c>
      <c r="AV43" s="130">
        <v>1874</v>
      </c>
      <c r="AW43" s="124">
        <v>1548</v>
      </c>
      <c r="AX43" s="130">
        <v>180</v>
      </c>
      <c r="AY43" s="124">
        <v>106</v>
      </c>
      <c r="AZ43" s="130">
        <v>1694</v>
      </c>
      <c r="BA43" s="124">
        <v>1442</v>
      </c>
      <c r="BB43" s="406">
        <v>83</v>
      </c>
      <c r="BC43" s="394">
        <v>59</v>
      </c>
      <c r="BD43" s="344">
        <v>85</v>
      </c>
    </row>
    <row r="44" spans="1:56" x14ac:dyDescent="0.2">
      <c r="A44" s="140" t="s">
        <v>54</v>
      </c>
      <c r="B44" s="221" t="s">
        <v>55</v>
      </c>
      <c r="C44" s="130">
        <v>5068</v>
      </c>
      <c r="D44" s="112">
        <v>3620</v>
      </c>
      <c r="E44" s="124">
        <v>1154</v>
      </c>
      <c r="F44" s="130">
        <v>1015</v>
      </c>
      <c r="G44" s="112">
        <v>546</v>
      </c>
      <c r="H44" s="124">
        <v>96</v>
      </c>
      <c r="I44" s="130">
        <v>4053</v>
      </c>
      <c r="J44" s="112">
        <v>3074</v>
      </c>
      <c r="K44" s="124">
        <v>1058</v>
      </c>
      <c r="L44" s="342">
        <v>71</v>
      </c>
      <c r="M44" s="412">
        <v>23</v>
      </c>
      <c r="N44" s="343">
        <v>54</v>
      </c>
      <c r="O44" s="342">
        <v>9</v>
      </c>
      <c r="P44" s="412">
        <v>76</v>
      </c>
      <c r="Q44" s="343">
        <v>26</v>
      </c>
      <c r="R44" s="130">
        <v>5068</v>
      </c>
      <c r="S44" s="112">
        <v>3136</v>
      </c>
      <c r="T44" s="124">
        <v>609</v>
      </c>
      <c r="U44" s="130">
        <v>1015</v>
      </c>
      <c r="V44" s="112">
        <v>438</v>
      </c>
      <c r="W44" s="124">
        <v>49</v>
      </c>
      <c r="X44" s="130">
        <v>4053</v>
      </c>
      <c r="Y44" s="112">
        <v>2698</v>
      </c>
      <c r="Z44" s="124">
        <v>560</v>
      </c>
      <c r="AA44" s="342">
        <v>62</v>
      </c>
      <c r="AB44" s="412">
        <v>12</v>
      </c>
      <c r="AC44" s="343">
        <v>43</v>
      </c>
      <c r="AD44" s="342">
        <v>5</v>
      </c>
      <c r="AE44" s="412">
        <v>67</v>
      </c>
      <c r="AF44" s="343">
        <v>14</v>
      </c>
      <c r="AG44" s="130">
        <v>5068</v>
      </c>
      <c r="AH44" s="112">
        <v>3559</v>
      </c>
      <c r="AI44" s="124">
        <v>868</v>
      </c>
      <c r="AJ44" s="130">
        <v>1015</v>
      </c>
      <c r="AK44" s="112">
        <v>527</v>
      </c>
      <c r="AL44" s="124">
        <v>67</v>
      </c>
      <c r="AM44" s="130">
        <v>4053</v>
      </c>
      <c r="AN44" s="112">
        <v>3032</v>
      </c>
      <c r="AO44" s="124">
        <v>801</v>
      </c>
      <c r="AP44" s="342">
        <v>70</v>
      </c>
      <c r="AQ44" s="412">
        <v>17</v>
      </c>
      <c r="AR44" s="343">
        <v>52</v>
      </c>
      <c r="AS44" s="342">
        <v>7</v>
      </c>
      <c r="AT44" s="412">
        <v>75</v>
      </c>
      <c r="AU44" s="343">
        <v>20</v>
      </c>
      <c r="AV44" s="130">
        <v>5068</v>
      </c>
      <c r="AW44" s="124">
        <v>4067</v>
      </c>
      <c r="AX44" s="130">
        <v>1015</v>
      </c>
      <c r="AY44" s="124">
        <v>644</v>
      </c>
      <c r="AZ44" s="130">
        <v>4053</v>
      </c>
      <c r="BA44" s="124">
        <v>3423</v>
      </c>
      <c r="BB44" s="406">
        <v>80</v>
      </c>
      <c r="BC44" s="394">
        <v>63</v>
      </c>
      <c r="BD44" s="344">
        <v>84</v>
      </c>
    </row>
    <row r="45" spans="1:56" x14ac:dyDescent="0.2">
      <c r="A45" s="140" t="s">
        <v>56</v>
      </c>
      <c r="B45" s="221" t="s">
        <v>57</v>
      </c>
      <c r="C45" s="130">
        <v>2388</v>
      </c>
      <c r="D45" s="112">
        <v>1831</v>
      </c>
      <c r="E45" s="124">
        <v>724</v>
      </c>
      <c r="F45" s="130">
        <v>225</v>
      </c>
      <c r="G45" s="112">
        <v>113</v>
      </c>
      <c r="H45" s="124">
        <v>34</v>
      </c>
      <c r="I45" s="130">
        <v>2163</v>
      </c>
      <c r="J45" s="112">
        <v>1718</v>
      </c>
      <c r="K45" s="124">
        <v>690</v>
      </c>
      <c r="L45" s="342">
        <v>77</v>
      </c>
      <c r="M45" s="412">
        <v>30</v>
      </c>
      <c r="N45" s="343">
        <v>50</v>
      </c>
      <c r="O45" s="342">
        <v>15</v>
      </c>
      <c r="P45" s="412">
        <v>79</v>
      </c>
      <c r="Q45" s="343">
        <v>32</v>
      </c>
      <c r="R45" s="130">
        <v>2388</v>
      </c>
      <c r="S45" s="112">
        <v>1609</v>
      </c>
      <c r="T45" s="124">
        <v>347</v>
      </c>
      <c r="U45" s="130">
        <v>225</v>
      </c>
      <c r="V45" s="112">
        <v>87</v>
      </c>
      <c r="W45" s="124">
        <v>14</v>
      </c>
      <c r="X45" s="130">
        <v>2163</v>
      </c>
      <c r="Y45" s="112">
        <v>1522</v>
      </c>
      <c r="Z45" s="124">
        <v>333</v>
      </c>
      <c r="AA45" s="342">
        <v>67</v>
      </c>
      <c r="AB45" s="412">
        <v>15</v>
      </c>
      <c r="AC45" s="343">
        <v>39</v>
      </c>
      <c r="AD45" s="342">
        <v>6</v>
      </c>
      <c r="AE45" s="412">
        <v>70</v>
      </c>
      <c r="AF45" s="343">
        <v>15</v>
      </c>
      <c r="AG45" s="130">
        <v>2388</v>
      </c>
      <c r="AH45" s="112">
        <v>1822</v>
      </c>
      <c r="AI45" s="124">
        <v>476</v>
      </c>
      <c r="AJ45" s="130">
        <v>225</v>
      </c>
      <c r="AK45" s="112">
        <v>113</v>
      </c>
      <c r="AL45" s="124">
        <v>19</v>
      </c>
      <c r="AM45" s="130">
        <v>2163</v>
      </c>
      <c r="AN45" s="112">
        <v>1709</v>
      </c>
      <c r="AO45" s="124">
        <v>457</v>
      </c>
      <c r="AP45" s="342">
        <v>76</v>
      </c>
      <c r="AQ45" s="412">
        <v>20</v>
      </c>
      <c r="AR45" s="343">
        <v>50</v>
      </c>
      <c r="AS45" s="342">
        <v>8</v>
      </c>
      <c r="AT45" s="412">
        <v>79</v>
      </c>
      <c r="AU45" s="343">
        <v>21</v>
      </c>
      <c r="AV45" s="130">
        <v>2388</v>
      </c>
      <c r="AW45" s="124">
        <v>2037</v>
      </c>
      <c r="AX45" s="130">
        <v>225</v>
      </c>
      <c r="AY45" s="124">
        <v>141</v>
      </c>
      <c r="AZ45" s="130">
        <v>2163</v>
      </c>
      <c r="BA45" s="124">
        <v>1896</v>
      </c>
      <c r="BB45" s="406">
        <v>85</v>
      </c>
      <c r="BC45" s="394">
        <v>63</v>
      </c>
      <c r="BD45" s="344">
        <v>88</v>
      </c>
    </row>
    <row r="46" spans="1:56" x14ac:dyDescent="0.2">
      <c r="A46" s="140" t="s">
        <v>58</v>
      </c>
      <c r="B46" s="221" t="s">
        <v>59</v>
      </c>
      <c r="C46" s="130">
        <v>3348</v>
      </c>
      <c r="D46" s="112">
        <v>2601</v>
      </c>
      <c r="E46" s="124">
        <v>863</v>
      </c>
      <c r="F46" s="130">
        <v>296</v>
      </c>
      <c r="G46" s="112">
        <v>177</v>
      </c>
      <c r="H46" s="124">
        <v>41</v>
      </c>
      <c r="I46" s="130">
        <v>3052</v>
      </c>
      <c r="J46" s="112">
        <v>2424</v>
      </c>
      <c r="K46" s="124">
        <v>822</v>
      </c>
      <c r="L46" s="342">
        <v>78</v>
      </c>
      <c r="M46" s="412">
        <v>26</v>
      </c>
      <c r="N46" s="343">
        <v>60</v>
      </c>
      <c r="O46" s="342">
        <v>14</v>
      </c>
      <c r="P46" s="412">
        <v>79</v>
      </c>
      <c r="Q46" s="343">
        <v>27</v>
      </c>
      <c r="R46" s="130">
        <v>3348</v>
      </c>
      <c r="S46" s="112">
        <v>2239</v>
      </c>
      <c r="T46" s="124">
        <v>428</v>
      </c>
      <c r="U46" s="130">
        <v>296</v>
      </c>
      <c r="V46" s="112">
        <v>124</v>
      </c>
      <c r="W46" s="124">
        <v>16</v>
      </c>
      <c r="X46" s="130">
        <v>3052</v>
      </c>
      <c r="Y46" s="112">
        <v>2115</v>
      </c>
      <c r="Z46" s="124">
        <v>412</v>
      </c>
      <c r="AA46" s="342">
        <v>67</v>
      </c>
      <c r="AB46" s="412">
        <v>13</v>
      </c>
      <c r="AC46" s="343">
        <v>42</v>
      </c>
      <c r="AD46" s="342">
        <v>5</v>
      </c>
      <c r="AE46" s="412">
        <v>69</v>
      </c>
      <c r="AF46" s="343">
        <v>13</v>
      </c>
      <c r="AG46" s="130">
        <v>3348</v>
      </c>
      <c r="AH46" s="112">
        <v>2504</v>
      </c>
      <c r="AI46" s="124">
        <v>541</v>
      </c>
      <c r="AJ46" s="130">
        <v>296</v>
      </c>
      <c r="AK46" s="112">
        <v>161</v>
      </c>
      <c r="AL46" s="124">
        <v>16</v>
      </c>
      <c r="AM46" s="130">
        <v>3052</v>
      </c>
      <c r="AN46" s="112">
        <v>2343</v>
      </c>
      <c r="AO46" s="124">
        <v>525</v>
      </c>
      <c r="AP46" s="342">
        <v>75</v>
      </c>
      <c r="AQ46" s="412">
        <v>16</v>
      </c>
      <c r="AR46" s="343">
        <v>54</v>
      </c>
      <c r="AS46" s="342">
        <v>5</v>
      </c>
      <c r="AT46" s="412">
        <v>77</v>
      </c>
      <c r="AU46" s="343">
        <v>17</v>
      </c>
      <c r="AV46" s="130">
        <v>3348</v>
      </c>
      <c r="AW46" s="124">
        <v>2895</v>
      </c>
      <c r="AX46" s="130">
        <v>296</v>
      </c>
      <c r="AY46" s="124">
        <v>205</v>
      </c>
      <c r="AZ46" s="130">
        <v>3052</v>
      </c>
      <c r="BA46" s="124">
        <v>2690</v>
      </c>
      <c r="BB46" s="406">
        <v>86</v>
      </c>
      <c r="BC46" s="394">
        <v>69</v>
      </c>
      <c r="BD46" s="344">
        <v>88</v>
      </c>
    </row>
    <row r="47" spans="1:56" x14ac:dyDescent="0.2">
      <c r="A47" s="140" t="s">
        <v>60</v>
      </c>
      <c r="B47" s="221" t="s">
        <v>61</v>
      </c>
      <c r="C47" s="130">
        <v>2993</v>
      </c>
      <c r="D47" s="112">
        <v>2118</v>
      </c>
      <c r="E47" s="124">
        <v>567</v>
      </c>
      <c r="F47" s="130">
        <v>612</v>
      </c>
      <c r="G47" s="112">
        <v>376</v>
      </c>
      <c r="H47" s="124">
        <v>66</v>
      </c>
      <c r="I47" s="130">
        <v>2381</v>
      </c>
      <c r="J47" s="112">
        <v>1742</v>
      </c>
      <c r="K47" s="124">
        <v>501</v>
      </c>
      <c r="L47" s="342">
        <v>71</v>
      </c>
      <c r="M47" s="412">
        <v>19</v>
      </c>
      <c r="N47" s="343">
        <v>61</v>
      </c>
      <c r="O47" s="342">
        <v>11</v>
      </c>
      <c r="P47" s="412">
        <v>73</v>
      </c>
      <c r="Q47" s="343">
        <v>21</v>
      </c>
      <c r="R47" s="130">
        <v>2993</v>
      </c>
      <c r="S47" s="112">
        <v>1865</v>
      </c>
      <c r="T47" s="124">
        <v>320</v>
      </c>
      <c r="U47" s="130">
        <v>612</v>
      </c>
      <c r="V47" s="112">
        <v>314</v>
      </c>
      <c r="W47" s="124">
        <v>35</v>
      </c>
      <c r="X47" s="130">
        <v>2381</v>
      </c>
      <c r="Y47" s="112">
        <v>1551</v>
      </c>
      <c r="Z47" s="124">
        <v>285</v>
      </c>
      <c r="AA47" s="342">
        <v>62</v>
      </c>
      <c r="AB47" s="412">
        <v>11</v>
      </c>
      <c r="AC47" s="343">
        <v>51</v>
      </c>
      <c r="AD47" s="342">
        <v>6</v>
      </c>
      <c r="AE47" s="412">
        <v>65</v>
      </c>
      <c r="AF47" s="343">
        <v>12</v>
      </c>
      <c r="AG47" s="130">
        <v>2993</v>
      </c>
      <c r="AH47" s="112">
        <v>2066</v>
      </c>
      <c r="AI47" s="124">
        <v>435</v>
      </c>
      <c r="AJ47" s="130">
        <v>612</v>
      </c>
      <c r="AK47" s="112">
        <v>342</v>
      </c>
      <c r="AL47" s="124">
        <v>57</v>
      </c>
      <c r="AM47" s="130">
        <v>2381</v>
      </c>
      <c r="AN47" s="112">
        <v>1724</v>
      </c>
      <c r="AO47" s="124">
        <v>378</v>
      </c>
      <c r="AP47" s="342">
        <v>69</v>
      </c>
      <c r="AQ47" s="412">
        <v>15</v>
      </c>
      <c r="AR47" s="343">
        <v>56</v>
      </c>
      <c r="AS47" s="342">
        <v>9</v>
      </c>
      <c r="AT47" s="412">
        <v>72</v>
      </c>
      <c r="AU47" s="343">
        <v>16</v>
      </c>
      <c r="AV47" s="130">
        <v>2990</v>
      </c>
      <c r="AW47" s="124">
        <v>2357</v>
      </c>
      <c r="AX47" s="130">
        <v>611</v>
      </c>
      <c r="AY47" s="124">
        <v>402</v>
      </c>
      <c r="AZ47" s="130">
        <v>2379</v>
      </c>
      <c r="BA47" s="124">
        <v>1955</v>
      </c>
      <c r="BB47" s="406">
        <v>79</v>
      </c>
      <c r="BC47" s="394">
        <v>66</v>
      </c>
      <c r="BD47" s="344">
        <v>82</v>
      </c>
    </row>
    <row r="48" spans="1:56" x14ac:dyDescent="0.2">
      <c r="A48" s="140" t="s">
        <v>62</v>
      </c>
      <c r="B48" s="221" t="s">
        <v>63</v>
      </c>
      <c r="C48" s="130">
        <v>1429</v>
      </c>
      <c r="D48" s="112">
        <v>1043</v>
      </c>
      <c r="E48" s="124">
        <v>236</v>
      </c>
      <c r="F48" s="130">
        <v>289</v>
      </c>
      <c r="G48" s="112">
        <v>173</v>
      </c>
      <c r="H48" s="124">
        <v>28</v>
      </c>
      <c r="I48" s="130">
        <v>1140</v>
      </c>
      <c r="J48" s="112">
        <v>870</v>
      </c>
      <c r="K48" s="124">
        <v>208</v>
      </c>
      <c r="L48" s="342">
        <v>73</v>
      </c>
      <c r="M48" s="412">
        <v>17</v>
      </c>
      <c r="N48" s="343">
        <v>60</v>
      </c>
      <c r="O48" s="342">
        <v>10</v>
      </c>
      <c r="P48" s="412">
        <v>76</v>
      </c>
      <c r="Q48" s="343">
        <v>18</v>
      </c>
      <c r="R48" s="130">
        <v>1429</v>
      </c>
      <c r="S48" s="112">
        <v>933</v>
      </c>
      <c r="T48" s="124">
        <v>121</v>
      </c>
      <c r="U48" s="130">
        <v>289</v>
      </c>
      <c r="V48" s="112">
        <v>151</v>
      </c>
      <c r="W48" s="124">
        <v>12</v>
      </c>
      <c r="X48" s="130">
        <v>1140</v>
      </c>
      <c r="Y48" s="112">
        <v>782</v>
      </c>
      <c r="Z48" s="124">
        <v>109</v>
      </c>
      <c r="AA48" s="342">
        <v>65</v>
      </c>
      <c r="AB48" s="412">
        <v>8</v>
      </c>
      <c r="AC48" s="343">
        <v>52</v>
      </c>
      <c r="AD48" s="342">
        <v>4</v>
      </c>
      <c r="AE48" s="412">
        <v>69</v>
      </c>
      <c r="AF48" s="343">
        <v>10</v>
      </c>
      <c r="AG48" s="130">
        <v>1429</v>
      </c>
      <c r="AH48" s="112">
        <v>994</v>
      </c>
      <c r="AI48" s="124">
        <v>152</v>
      </c>
      <c r="AJ48" s="130">
        <v>289</v>
      </c>
      <c r="AK48" s="112">
        <v>167</v>
      </c>
      <c r="AL48" s="124">
        <v>16</v>
      </c>
      <c r="AM48" s="130">
        <v>1140</v>
      </c>
      <c r="AN48" s="112">
        <v>827</v>
      </c>
      <c r="AO48" s="124">
        <v>136</v>
      </c>
      <c r="AP48" s="342">
        <v>70</v>
      </c>
      <c r="AQ48" s="412">
        <v>11</v>
      </c>
      <c r="AR48" s="343">
        <v>58</v>
      </c>
      <c r="AS48" s="342">
        <v>6</v>
      </c>
      <c r="AT48" s="412">
        <v>73</v>
      </c>
      <c r="AU48" s="343">
        <v>12</v>
      </c>
      <c r="AV48" s="130">
        <v>1429</v>
      </c>
      <c r="AW48" s="124">
        <v>1162</v>
      </c>
      <c r="AX48" s="130">
        <v>289</v>
      </c>
      <c r="AY48" s="124">
        <v>196</v>
      </c>
      <c r="AZ48" s="130">
        <v>1140</v>
      </c>
      <c r="BA48" s="124">
        <v>966</v>
      </c>
      <c r="BB48" s="406">
        <v>81</v>
      </c>
      <c r="BC48" s="394">
        <v>68</v>
      </c>
      <c r="BD48" s="344">
        <v>85</v>
      </c>
    </row>
    <row r="49" spans="1:56" x14ac:dyDescent="0.2">
      <c r="A49" s="140" t="s">
        <v>64</v>
      </c>
      <c r="B49" s="221" t="s">
        <v>65</v>
      </c>
      <c r="C49" s="130">
        <v>1946</v>
      </c>
      <c r="D49" s="112">
        <v>1410</v>
      </c>
      <c r="E49" s="124">
        <v>465</v>
      </c>
      <c r="F49" s="130">
        <v>252</v>
      </c>
      <c r="G49" s="112">
        <v>152</v>
      </c>
      <c r="H49" s="124">
        <v>29</v>
      </c>
      <c r="I49" s="130">
        <v>1694</v>
      </c>
      <c r="J49" s="112">
        <v>1258</v>
      </c>
      <c r="K49" s="124">
        <v>436</v>
      </c>
      <c r="L49" s="342">
        <v>72</v>
      </c>
      <c r="M49" s="412">
        <v>24</v>
      </c>
      <c r="N49" s="343">
        <v>60</v>
      </c>
      <c r="O49" s="342">
        <v>12</v>
      </c>
      <c r="P49" s="412">
        <v>74</v>
      </c>
      <c r="Q49" s="343">
        <v>26</v>
      </c>
      <c r="R49" s="130">
        <v>1946</v>
      </c>
      <c r="S49" s="112">
        <v>1198</v>
      </c>
      <c r="T49" s="124">
        <v>256</v>
      </c>
      <c r="U49" s="130">
        <v>252</v>
      </c>
      <c r="V49" s="112">
        <v>108</v>
      </c>
      <c r="W49" s="124">
        <v>12</v>
      </c>
      <c r="X49" s="130">
        <v>1694</v>
      </c>
      <c r="Y49" s="112">
        <v>1090</v>
      </c>
      <c r="Z49" s="124">
        <v>244</v>
      </c>
      <c r="AA49" s="342">
        <v>62</v>
      </c>
      <c r="AB49" s="412">
        <v>13</v>
      </c>
      <c r="AC49" s="343">
        <v>43</v>
      </c>
      <c r="AD49" s="342">
        <v>5</v>
      </c>
      <c r="AE49" s="412">
        <v>64</v>
      </c>
      <c r="AF49" s="343">
        <v>14</v>
      </c>
      <c r="AG49" s="130">
        <v>1946</v>
      </c>
      <c r="AH49" s="112">
        <v>1379</v>
      </c>
      <c r="AI49" s="124">
        <v>347</v>
      </c>
      <c r="AJ49" s="130">
        <v>252</v>
      </c>
      <c r="AK49" s="112">
        <v>141</v>
      </c>
      <c r="AL49" s="124">
        <v>19</v>
      </c>
      <c r="AM49" s="130">
        <v>1694</v>
      </c>
      <c r="AN49" s="112">
        <v>1238</v>
      </c>
      <c r="AO49" s="124">
        <v>328</v>
      </c>
      <c r="AP49" s="342">
        <v>71</v>
      </c>
      <c r="AQ49" s="412">
        <v>18</v>
      </c>
      <c r="AR49" s="343">
        <v>56</v>
      </c>
      <c r="AS49" s="342">
        <v>8</v>
      </c>
      <c r="AT49" s="412">
        <v>73</v>
      </c>
      <c r="AU49" s="343">
        <v>19</v>
      </c>
      <c r="AV49" s="130">
        <v>1946</v>
      </c>
      <c r="AW49" s="124">
        <v>1638</v>
      </c>
      <c r="AX49" s="130">
        <v>252</v>
      </c>
      <c r="AY49" s="124">
        <v>189</v>
      </c>
      <c r="AZ49" s="130">
        <v>1694</v>
      </c>
      <c r="BA49" s="124">
        <v>1449</v>
      </c>
      <c r="BB49" s="406">
        <v>84</v>
      </c>
      <c r="BC49" s="394">
        <v>75</v>
      </c>
      <c r="BD49" s="344">
        <v>86</v>
      </c>
    </row>
    <row r="50" spans="1:56" x14ac:dyDescent="0.2">
      <c r="A50" s="140" t="s">
        <v>66</v>
      </c>
      <c r="B50" s="221" t="s">
        <v>67</v>
      </c>
      <c r="C50" s="130">
        <v>1545</v>
      </c>
      <c r="D50" s="112">
        <v>1194</v>
      </c>
      <c r="E50" s="124">
        <v>451</v>
      </c>
      <c r="F50" s="130">
        <v>157</v>
      </c>
      <c r="G50" s="112">
        <v>93</v>
      </c>
      <c r="H50" s="124">
        <v>22</v>
      </c>
      <c r="I50" s="130">
        <v>1388</v>
      </c>
      <c r="J50" s="112">
        <v>1101</v>
      </c>
      <c r="K50" s="124">
        <v>429</v>
      </c>
      <c r="L50" s="342">
        <v>77</v>
      </c>
      <c r="M50" s="412">
        <v>29</v>
      </c>
      <c r="N50" s="343">
        <v>59</v>
      </c>
      <c r="O50" s="342">
        <v>14</v>
      </c>
      <c r="P50" s="412">
        <v>79</v>
      </c>
      <c r="Q50" s="343">
        <v>31</v>
      </c>
      <c r="R50" s="130">
        <v>1545</v>
      </c>
      <c r="S50" s="112">
        <v>1051</v>
      </c>
      <c r="T50" s="124">
        <v>239</v>
      </c>
      <c r="U50" s="130">
        <v>157</v>
      </c>
      <c r="V50" s="112">
        <v>76</v>
      </c>
      <c r="W50" s="124">
        <v>8</v>
      </c>
      <c r="X50" s="130">
        <v>1388</v>
      </c>
      <c r="Y50" s="112">
        <v>975</v>
      </c>
      <c r="Z50" s="124">
        <v>231</v>
      </c>
      <c r="AA50" s="342">
        <v>68</v>
      </c>
      <c r="AB50" s="412">
        <v>15</v>
      </c>
      <c r="AC50" s="343">
        <v>48</v>
      </c>
      <c r="AD50" s="342">
        <v>5</v>
      </c>
      <c r="AE50" s="412">
        <v>70</v>
      </c>
      <c r="AF50" s="343">
        <v>17</v>
      </c>
      <c r="AG50" s="130">
        <v>1545</v>
      </c>
      <c r="AH50" s="112">
        <v>1169</v>
      </c>
      <c r="AI50" s="124">
        <v>333</v>
      </c>
      <c r="AJ50" s="130">
        <v>157</v>
      </c>
      <c r="AK50" s="112">
        <v>91</v>
      </c>
      <c r="AL50" s="124">
        <v>15</v>
      </c>
      <c r="AM50" s="130">
        <v>1388</v>
      </c>
      <c r="AN50" s="112">
        <v>1078</v>
      </c>
      <c r="AO50" s="124">
        <v>318</v>
      </c>
      <c r="AP50" s="342">
        <v>76</v>
      </c>
      <c r="AQ50" s="412">
        <v>22</v>
      </c>
      <c r="AR50" s="343">
        <v>58</v>
      </c>
      <c r="AS50" s="342">
        <v>10</v>
      </c>
      <c r="AT50" s="412">
        <v>78</v>
      </c>
      <c r="AU50" s="343">
        <v>23</v>
      </c>
      <c r="AV50" s="130">
        <v>1545</v>
      </c>
      <c r="AW50" s="124">
        <v>1325</v>
      </c>
      <c r="AX50" s="130">
        <v>157</v>
      </c>
      <c r="AY50" s="124">
        <v>111</v>
      </c>
      <c r="AZ50" s="130">
        <v>1388</v>
      </c>
      <c r="BA50" s="124">
        <v>1214</v>
      </c>
      <c r="BB50" s="406">
        <v>86</v>
      </c>
      <c r="BC50" s="394">
        <v>71</v>
      </c>
      <c r="BD50" s="344">
        <v>87</v>
      </c>
    </row>
    <row r="51" spans="1:56" x14ac:dyDescent="0.2">
      <c r="A51" s="140" t="s">
        <v>68</v>
      </c>
      <c r="B51" s="221" t="s">
        <v>69</v>
      </c>
      <c r="C51" s="130">
        <v>2877</v>
      </c>
      <c r="D51" s="112">
        <v>2046</v>
      </c>
      <c r="E51" s="124">
        <v>616</v>
      </c>
      <c r="F51" s="130">
        <v>395</v>
      </c>
      <c r="G51" s="112">
        <v>216</v>
      </c>
      <c r="H51" s="124">
        <v>46</v>
      </c>
      <c r="I51" s="130">
        <v>2482</v>
      </c>
      <c r="J51" s="112">
        <v>1830</v>
      </c>
      <c r="K51" s="124">
        <v>570</v>
      </c>
      <c r="L51" s="342">
        <v>71</v>
      </c>
      <c r="M51" s="412">
        <v>21</v>
      </c>
      <c r="N51" s="343">
        <v>55</v>
      </c>
      <c r="O51" s="342">
        <v>12</v>
      </c>
      <c r="P51" s="412">
        <v>74</v>
      </c>
      <c r="Q51" s="343">
        <v>23</v>
      </c>
      <c r="R51" s="130">
        <v>2877</v>
      </c>
      <c r="S51" s="112">
        <v>1814</v>
      </c>
      <c r="T51" s="124">
        <v>331</v>
      </c>
      <c r="U51" s="130">
        <v>395</v>
      </c>
      <c r="V51" s="112">
        <v>184</v>
      </c>
      <c r="W51" s="124">
        <v>13</v>
      </c>
      <c r="X51" s="130">
        <v>2482</v>
      </c>
      <c r="Y51" s="112">
        <v>1630</v>
      </c>
      <c r="Z51" s="124">
        <v>318</v>
      </c>
      <c r="AA51" s="342">
        <v>63</v>
      </c>
      <c r="AB51" s="412">
        <v>12</v>
      </c>
      <c r="AC51" s="343">
        <v>47</v>
      </c>
      <c r="AD51" s="342">
        <v>3</v>
      </c>
      <c r="AE51" s="412">
        <v>66</v>
      </c>
      <c r="AF51" s="343">
        <v>13</v>
      </c>
      <c r="AG51" s="130">
        <v>2877</v>
      </c>
      <c r="AH51" s="112">
        <v>2001</v>
      </c>
      <c r="AI51" s="124">
        <v>370</v>
      </c>
      <c r="AJ51" s="130">
        <v>395</v>
      </c>
      <c r="AK51" s="112">
        <v>213</v>
      </c>
      <c r="AL51" s="124">
        <v>18</v>
      </c>
      <c r="AM51" s="130">
        <v>2482</v>
      </c>
      <c r="AN51" s="112">
        <v>1788</v>
      </c>
      <c r="AO51" s="124">
        <v>352</v>
      </c>
      <c r="AP51" s="342">
        <v>70</v>
      </c>
      <c r="AQ51" s="412">
        <v>13</v>
      </c>
      <c r="AR51" s="343">
        <v>54</v>
      </c>
      <c r="AS51" s="342">
        <v>5</v>
      </c>
      <c r="AT51" s="412">
        <v>72</v>
      </c>
      <c r="AU51" s="343">
        <v>14</v>
      </c>
      <c r="AV51" s="130">
        <v>2877</v>
      </c>
      <c r="AW51" s="124">
        <v>2231</v>
      </c>
      <c r="AX51" s="130">
        <v>395</v>
      </c>
      <c r="AY51" s="124">
        <v>258</v>
      </c>
      <c r="AZ51" s="130">
        <v>2482</v>
      </c>
      <c r="BA51" s="124">
        <v>1973</v>
      </c>
      <c r="BB51" s="406">
        <v>78</v>
      </c>
      <c r="BC51" s="394">
        <v>65</v>
      </c>
      <c r="BD51" s="344">
        <v>79</v>
      </c>
    </row>
    <row r="52" spans="1:56" x14ac:dyDescent="0.2">
      <c r="A52" s="140" t="s">
        <v>70</v>
      </c>
      <c r="B52" s="221" t="s">
        <v>71</v>
      </c>
      <c r="C52" s="130">
        <v>3024</v>
      </c>
      <c r="D52" s="112">
        <v>2068</v>
      </c>
      <c r="E52" s="124">
        <v>622</v>
      </c>
      <c r="F52" s="130">
        <v>471</v>
      </c>
      <c r="G52" s="112">
        <v>279</v>
      </c>
      <c r="H52" s="124">
        <v>65</v>
      </c>
      <c r="I52" s="130">
        <v>2553</v>
      </c>
      <c r="J52" s="112">
        <v>1789</v>
      </c>
      <c r="K52" s="124">
        <v>557</v>
      </c>
      <c r="L52" s="342">
        <v>68</v>
      </c>
      <c r="M52" s="412">
        <v>21</v>
      </c>
      <c r="N52" s="343">
        <v>59</v>
      </c>
      <c r="O52" s="342">
        <v>14</v>
      </c>
      <c r="P52" s="412">
        <v>70</v>
      </c>
      <c r="Q52" s="343">
        <v>22</v>
      </c>
      <c r="R52" s="130">
        <v>3024</v>
      </c>
      <c r="S52" s="112">
        <v>1838</v>
      </c>
      <c r="T52" s="124">
        <v>310</v>
      </c>
      <c r="U52" s="130">
        <v>471</v>
      </c>
      <c r="V52" s="112">
        <v>233</v>
      </c>
      <c r="W52" s="124">
        <v>28</v>
      </c>
      <c r="X52" s="130">
        <v>2553</v>
      </c>
      <c r="Y52" s="112">
        <v>1605</v>
      </c>
      <c r="Z52" s="124">
        <v>282</v>
      </c>
      <c r="AA52" s="342">
        <v>61</v>
      </c>
      <c r="AB52" s="412">
        <v>10</v>
      </c>
      <c r="AC52" s="343">
        <v>49</v>
      </c>
      <c r="AD52" s="342">
        <v>6</v>
      </c>
      <c r="AE52" s="412">
        <v>63</v>
      </c>
      <c r="AF52" s="343">
        <v>11</v>
      </c>
      <c r="AG52" s="130">
        <v>3024</v>
      </c>
      <c r="AH52" s="112">
        <v>2092</v>
      </c>
      <c r="AI52" s="124">
        <v>507</v>
      </c>
      <c r="AJ52" s="130">
        <v>471</v>
      </c>
      <c r="AK52" s="112">
        <v>271</v>
      </c>
      <c r="AL52" s="124">
        <v>42</v>
      </c>
      <c r="AM52" s="130">
        <v>2553</v>
      </c>
      <c r="AN52" s="112">
        <v>1821</v>
      </c>
      <c r="AO52" s="124">
        <v>465</v>
      </c>
      <c r="AP52" s="342">
        <v>69</v>
      </c>
      <c r="AQ52" s="412">
        <v>17</v>
      </c>
      <c r="AR52" s="343">
        <v>58</v>
      </c>
      <c r="AS52" s="342">
        <v>9</v>
      </c>
      <c r="AT52" s="412">
        <v>71</v>
      </c>
      <c r="AU52" s="343">
        <v>18</v>
      </c>
      <c r="AV52" s="130">
        <v>3024</v>
      </c>
      <c r="AW52" s="124">
        <v>2242</v>
      </c>
      <c r="AX52" s="130">
        <v>471</v>
      </c>
      <c r="AY52" s="124">
        <v>296</v>
      </c>
      <c r="AZ52" s="130">
        <v>2553</v>
      </c>
      <c r="BA52" s="124">
        <v>1946</v>
      </c>
      <c r="BB52" s="406">
        <v>74</v>
      </c>
      <c r="BC52" s="394">
        <v>63</v>
      </c>
      <c r="BD52" s="344">
        <v>76</v>
      </c>
    </row>
    <row r="53" spans="1:56" x14ac:dyDescent="0.2">
      <c r="A53" s="140" t="s">
        <v>72</v>
      </c>
      <c r="B53" s="221" t="s">
        <v>73</v>
      </c>
      <c r="C53" s="130">
        <v>3324</v>
      </c>
      <c r="D53" s="112">
        <v>2335</v>
      </c>
      <c r="E53" s="124">
        <v>753</v>
      </c>
      <c r="F53" s="130">
        <v>499</v>
      </c>
      <c r="G53" s="112">
        <v>317</v>
      </c>
      <c r="H53" s="124">
        <v>82</v>
      </c>
      <c r="I53" s="130">
        <v>2825</v>
      </c>
      <c r="J53" s="112">
        <v>2018</v>
      </c>
      <c r="K53" s="124">
        <v>671</v>
      </c>
      <c r="L53" s="342">
        <v>70</v>
      </c>
      <c r="M53" s="412">
        <v>23</v>
      </c>
      <c r="N53" s="343">
        <v>64</v>
      </c>
      <c r="O53" s="342">
        <v>16</v>
      </c>
      <c r="P53" s="412">
        <v>71</v>
      </c>
      <c r="Q53" s="343">
        <v>24</v>
      </c>
      <c r="R53" s="130">
        <v>3324</v>
      </c>
      <c r="S53" s="112">
        <v>2055</v>
      </c>
      <c r="T53" s="124">
        <v>397</v>
      </c>
      <c r="U53" s="130">
        <v>499</v>
      </c>
      <c r="V53" s="112">
        <v>269</v>
      </c>
      <c r="W53" s="124">
        <v>38</v>
      </c>
      <c r="X53" s="130">
        <v>2825</v>
      </c>
      <c r="Y53" s="112">
        <v>1786</v>
      </c>
      <c r="Z53" s="124">
        <v>359</v>
      </c>
      <c r="AA53" s="342">
        <v>62</v>
      </c>
      <c r="AB53" s="412">
        <v>12</v>
      </c>
      <c r="AC53" s="343">
        <v>54</v>
      </c>
      <c r="AD53" s="342">
        <v>8</v>
      </c>
      <c r="AE53" s="412">
        <v>63</v>
      </c>
      <c r="AF53" s="343">
        <v>13</v>
      </c>
      <c r="AG53" s="130">
        <v>3324</v>
      </c>
      <c r="AH53" s="112">
        <v>2304</v>
      </c>
      <c r="AI53" s="124">
        <v>579</v>
      </c>
      <c r="AJ53" s="130">
        <v>499</v>
      </c>
      <c r="AK53" s="112">
        <v>295</v>
      </c>
      <c r="AL53" s="124">
        <v>60</v>
      </c>
      <c r="AM53" s="130">
        <v>2825</v>
      </c>
      <c r="AN53" s="112">
        <v>2009</v>
      </c>
      <c r="AO53" s="124">
        <v>519</v>
      </c>
      <c r="AP53" s="342">
        <v>69</v>
      </c>
      <c r="AQ53" s="412">
        <v>17</v>
      </c>
      <c r="AR53" s="343">
        <v>59</v>
      </c>
      <c r="AS53" s="342">
        <v>12</v>
      </c>
      <c r="AT53" s="412">
        <v>71</v>
      </c>
      <c r="AU53" s="343">
        <v>18</v>
      </c>
      <c r="AV53" s="130">
        <v>3324</v>
      </c>
      <c r="AW53" s="124">
        <v>2553</v>
      </c>
      <c r="AX53" s="130">
        <v>499</v>
      </c>
      <c r="AY53" s="124">
        <v>354</v>
      </c>
      <c r="AZ53" s="130">
        <v>2825</v>
      </c>
      <c r="BA53" s="124">
        <v>2199</v>
      </c>
      <c r="BB53" s="406">
        <v>77</v>
      </c>
      <c r="BC53" s="394">
        <v>71</v>
      </c>
      <c r="BD53" s="344">
        <v>78</v>
      </c>
    </row>
    <row r="54" spans="1:56" x14ac:dyDescent="0.2">
      <c r="A54" s="140" t="s">
        <v>74</v>
      </c>
      <c r="B54" s="221" t="s">
        <v>75</v>
      </c>
      <c r="C54" s="130">
        <v>2195</v>
      </c>
      <c r="D54" s="112">
        <v>1680</v>
      </c>
      <c r="E54" s="124">
        <v>682</v>
      </c>
      <c r="F54" s="130">
        <v>312</v>
      </c>
      <c r="G54" s="112">
        <v>187</v>
      </c>
      <c r="H54" s="124">
        <v>42</v>
      </c>
      <c r="I54" s="130">
        <v>1883</v>
      </c>
      <c r="J54" s="112">
        <v>1493</v>
      </c>
      <c r="K54" s="124">
        <v>640</v>
      </c>
      <c r="L54" s="342">
        <v>77</v>
      </c>
      <c r="M54" s="412">
        <v>31</v>
      </c>
      <c r="N54" s="343">
        <v>60</v>
      </c>
      <c r="O54" s="342">
        <v>13</v>
      </c>
      <c r="P54" s="412">
        <v>79</v>
      </c>
      <c r="Q54" s="343">
        <v>34</v>
      </c>
      <c r="R54" s="130">
        <v>2195</v>
      </c>
      <c r="S54" s="112">
        <v>1508</v>
      </c>
      <c r="T54" s="124">
        <v>395</v>
      </c>
      <c r="U54" s="130">
        <v>312</v>
      </c>
      <c r="V54" s="112">
        <v>169</v>
      </c>
      <c r="W54" s="124">
        <v>23</v>
      </c>
      <c r="X54" s="130">
        <v>1883</v>
      </c>
      <c r="Y54" s="112">
        <v>1339</v>
      </c>
      <c r="Z54" s="124">
        <v>372</v>
      </c>
      <c r="AA54" s="342">
        <v>69</v>
      </c>
      <c r="AB54" s="412">
        <v>18</v>
      </c>
      <c r="AC54" s="343">
        <v>54</v>
      </c>
      <c r="AD54" s="342">
        <v>7</v>
      </c>
      <c r="AE54" s="412">
        <v>71</v>
      </c>
      <c r="AF54" s="343">
        <v>20</v>
      </c>
      <c r="AG54" s="130">
        <v>2195</v>
      </c>
      <c r="AH54" s="112">
        <v>1624</v>
      </c>
      <c r="AI54" s="124">
        <v>511</v>
      </c>
      <c r="AJ54" s="130">
        <v>312</v>
      </c>
      <c r="AK54" s="112">
        <v>185</v>
      </c>
      <c r="AL54" s="124">
        <v>35</v>
      </c>
      <c r="AM54" s="130">
        <v>1883</v>
      </c>
      <c r="AN54" s="112">
        <v>1439</v>
      </c>
      <c r="AO54" s="124">
        <v>476</v>
      </c>
      <c r="AP54" s="342">
        <v>74</v>
      </c>
      <c r="AQ54" s="412">
        <v>23</v>
      </c>
      <c r="AR54" s="343">
        <v>59</v>
      </c>
      <c r="AS54" s="342">
        <v>11</v>
      </c>
      <c r="AT54" s="412">
        <v>76</v>
      </c>
      <c r="AU54" s="343">
        <v>25</v>
      </c>
      <c r="AV54" s="130">
        <v>2195</v>
      </c>
      <c r="AW54" s="124">
        <v>1808</v>
      </c>
      <c r="AX54" s="130">
        <v>312</v>
      </c>
      <c r="AY54" s="124">
        <v>220</v>
      </c>
      <c r="AZ54" s="130">
        <v>1883</v>
      </c>
      <c r="BA54" s="124">
        <v>1588</v>
      </c>
      <c r="BB54" s="406">
        <v>82</v>
      </c>
      <c r="BC54" s="394">
        <v>71</v>
      </c>
      <c r="BD54" s="344">
        <v>84</v>
      </c>
    </row>
    <row r="55" spans="1:56" x14ac:dyDescent="0.2">
      <c r="A55" s="140" t="s">
        <v>76</v>
      </c>
      <c r="B55" s="221" t="s">
        <v>77</v>
      </c>
      <c r="C55" s="130">
        <v>2397</v>
      </c>
      <c r="D55" s="112">
        <v>1826</v>
      </c>
      <c r="E55" s="124">
        <v>348</v>
      </c>
      <c r="F55" s="130">
        <v>310</v>
      </c>
      <c r="G55" s="112">
        <v>190</v>
      </c>
      <c r="H55" s="124">
        <v>23</v>
      </c>
      <c r="I55" s="130">
        <v>2087</v>
      </c>
      <c r="J55" s="112">
        <v>1636</v>
      </c>
      <c r="K55" s="124">
        <v>325</v>
      </c>
      <c r="L55" s="342">
        <v>76</v>
      </c>
      <c r="M55" s="412">
        <v>15</v>
      </c>
      <c r="N55" s="343">
        <v>61</v>
      </c>
      <c r="O55" s="342">
        <v>7</v>
      </c>
      <c r="P55" s="412">
        <v>78</v>
      </c>
      <c r="Q55" s="343">
        <v>16</v>
      </c>
      <c r="R55" s="130">
        <v>2397</v>
      </c>
      <c r="S55" s="112">
        <v>1633</v>
      </c>
      <c r="T55" s="124">
        <v>166</v>
      </c>
      <c r="U55" s="130">
        <v>310</v>
      </c>
      <c r="V55" s="112">
        <v>167</v>
      </c>
      <c r="W55" s="124">
        <v>7</v>
      </c>
      <c r="X55" s="130">
        <v>2087</v>
      </c>
      <c r="Y55" s="112">
        <v>1466</v>
      </c>
      <c r="Z55" s="124">
        <v>159</v>
      </c>
      <c r="AA55" s="342">
        <v>68</v>
      </c>
      <c r="AB55" s="412">
        <v>7</v>
      </c>
      <c r="AC55" s="343">
        <v>54</v>
      </c>
      <c r="AD55" s="342">
        <v>2</v>
      </c>
      <c r="AE55" s="412">
        <v>70</v>
      </c>
      <c r="AF55" s="343">
        <v>8</v>
      </c>
      <c r="AG55" s="130">
        <v>2397</v>
      </c>
      <c r="AH55" s="112">
        <v>1800</v>
      </c>
      <c r="AI55" s="124">
        <v>241</v>
      </c>
      <c r="AJ55" s="130">
        <v>310</v>
      </c>
      <c r="AK55" s="112">
        <v>190</v>
      </c>
      <c r="AL55" s="124">
        <v>5</v>
      </c>
      <c r="AM55" s="130">
        <v>2087</v>
      </c>
      <c r="AN55" s="112">
        <v>1610</v>
      </c>
      <c r="AO55" s="124">
        <v>236</v>
      </c>
      <c r="AP55" s="342">
        <v>75</v>
      </c>
      <c r="AQ55" s="412">
        <v>10</v>
      </c>
      <c r="AR55" s="343">
        <v>61</v>
      </c>
      <c r="AS55" s="342">
        <v>2</v>
      </c>
      <c r="AT55" s="412">
        <v>77</v>
      </c>
      <c r="AU55" s="343">
        <v>11</v>
      </c>
      <c r="AV55" s="130">
        <v>2397</v>
      </c>
      <c r="AW55" s="124">
        <v>1891</v>
      </c>
      <c r="AX55" s="130">
        <v>310</v>
      </c>
      <c r="AY55" s="124">
        <v>202</v>
      </c>
      <c r="AZ55" s="130">
        <v>2087</v>
      </c>
      <c r="BA55" s="124">
        <v>1689</v>
      </c>
      <c r="BB55" s="406">
        <v>79</v>
      </c>
      <c r="BC55" s="394">
        <v>65</v>
      </c>
      <c r="BD55" s="344">
        <v>81</v>
      </c>
    </row>
    <row r="56" spans="1:56" x14ac:dyDescent="0.2">
      <c r="A56" s="140" t="s">
        <v>78</v>
      </c>
      <c r="B56" s="221" t="s">
        <v>79</v>
      </c>
      <c r="C56" s="130">
        <v>3479</v>
      </c>
      <c r="D56" s="112">
        <v>2626</v>
      </c>
      <c r="E56" s="124">
        <v>857</v>
      </c>
      <c r="F56" s="130">
        <v>492</v>
      </c>
      <c r="G56" s="112">
        <v>311</v>
      </c>
      <c r="H56" s="124">
        <v>83</v>
      </c>
      <c r="I56" s="130">
        <v>2987</v>
      </c>
      <c r="J56" s="112">
        <v>2315</v>
      </c>
      <c r="K56" s="124">
        <v>774</v>
      </c>
      <c r="L56" s="342">
        <v>75</v>
      </c>
      <c r="M56" s="412">
        <v>25</v>
      </c>
      <c r="N56" s="343">
        <v>63</v>
      </c>
      <c r="O56" s="342">
        <v>17</v>
      </c>
      <c r="P56" s="412">
        <v>78</v>
      </c>
      <c r="Q56" s="343">
        <v>26</v>
      </c>
      <c r="R56" s="130">
        <v>3479</v>
      </c>
      <c r="S56" s="112">
        <v>2378</v>
      </c>
      <c r="T56" s="124">
        <v>457</v>
      </c>
      <c r="U56" s="130">
        <v>492</v>
      </c>
      <c r="V56" s="112">
        <v>260</v>
      </c>
      <c r="W56" s="124">
        <v>25</v>
      </c>
      <c r="X56" s="130">
        <v>2987</v>
      </c>
      <c r="Y56" s="112">
        <v>2118</v>
      </c>
      <c r="Z56" s="124">
        <v>432</v>
      </c>
      <c r="AA56" s="342">
        <v>68</v>
      </c>
      <c r="AB56" s="412">
        <v>13</v>
      </c>
      <c r="AC56" s="343">
        <v>53</v>
      </c>
      <c r="AD56" s="342">
        <v>5</v>
      </c>
      <c r="AE56" s="412">
        <v>71</v>
      </c>
      <c r="AF56" s="343">
        <v>14</v>
      </c>
      <c r="AG56" s="130">
        <v>3479</v>
      </c>
      <c r="AH56" s="112">
        <v>2616</v>
      </c>
      <c r="AI56" s="124">
        <v>668</v>
      </c>
      <c r="AJ56" s="130">
        <v>492</v>
      </c>
      <c r="AK56" s="112">
        <v>302</v>
      </c>
      <c r="AL56" s="124">
        <v>53</v>
      </c>
      <c r="AM56" s="130">
        <v>2987</v>
      </c>
      <c r="AN56" s="112">
        <v>2314</v>
      </c>
      <c r="AO56" s="124">
        <v>615</v>
      </c>
      <c r="AP56" s="342">
        <v>75</v>
      </c>
      <c r="AQ56" s="412">
        <v>19</v>
      </c>
      <c r="AR56" s="343">
        <v>61</v>
      </c>
      <c r="AS56" s="342">
        <v>11</v>
      </c>
      <c r="AT56" s="412">
        <v>77</v>
      </c>
      <c r="AU56" s="343">
        <v>21</v>
      </c>
      <c r="AV56" s="130">
        <v>3479</v>
      </c>
      <c r="AW56" s="124">
        <v>2848</v>
      </c>
      <c r="AX56" s="130">
        <v>492</v>
      </c>
      <c r="AY56" s="124">
        <v>335</v>
      </c>
      <c r="AZ56" s="130">
        <v>2987</v>
      </c>
      <c r="BA56" s="124">
        <v>2513</v>
      </c>
      <c r="BB56" s="406">
        <v>82</v>
      </c>
      <c r="BC56" s="394">
        <v>68</v>
      </c>
      <c r="BD56" s="344">
        <v>84</v>
      </c>
    </row>
    <row r="57" spans="1:56" x14ac:dyDescent="0.2">
      <c r="A57" s="140" t="s">
        <v>80</v>
      </c>
      <c r="B57" s="221" t="s">
        <v>81</v>
      </c>
      <c r="C57" s="130">
        <v>1502</v>
      </c>
      <c r="D57" s="112">
        <v>1159</v>
      </c>
      <c r="E57" s="124">
        <v>385</v>
      </c>
      <c r="F57" s="130">
        <v>128</v>
      </c>
      <c r="G57" s="112">
        <v>71</v>
      </c>
      <c r="H57" s="124">
        <v>12</v>
      </c>
      <c r="I57" s="130">
        <v>1374</v>
      </c>
      <c r="J57" s="112">
        <v>1088</v>
      </c>
      <c r="K57" s="124">
        <v>373</v>
      </c>
      <c r="L57" s="342">
        <v>77</v>
      </c>
      <c r="M57" s="412">
        <v>26</v>
      </c>
      <c r="N57" s="343">
        <v>55</v>
      </c>
      <c r="O57" s="342">
        <v>9</v>
      </c>
      <c r="P57" s="412">
        <v>79</v>
      </c>
      <c r="Q57" s="343">
        <v>27</v>
      </c>
      <c r="R57" s="130">
        <v>1502</v>
      </c>
      <c r="S57" s="112">
        <v>1027</v>
      </c>
      <c r="T57" s="124">
        <v>256</v>
      </c>
      <c r="U57" s="130">
        <v>128</v>
      </c>
      <c r="V57" s="112">
        <v>60</v>
      </c>
      <c r="W57" s="124">
        <v>8</v>
      </c>
      <c r="X57" s="130">
        <v>1374</v>
      </c>
      <c r="Y57" s="112">
        <v>967</v>
      </c>
      <c r="Z57" s="124">
        <v>248</v>
      </c>
      <c r="AA57" s="342">
        <v>68</v>
      </c>
      <c r="AB57" s="412">
        <v>17</v>
      </c>
      <c r="AC57" s="343">
        <v>47</v>
      </c>
      <c r="AD57" s="342">
        <v>6</v>
      </c>
      <c r="AE57" s="412">
        <v>70</v>
      </c>
      <c r="AF57" s="343">
        <v>18</v>
      </c>
      <c r="AG57" s="130">
        <v>1502</v>
      </c>
      <c r="AH57" s="112">
        <v>1136</v>
      </c>
      <c r="AI57" s="124">
        <v>323</v>
      </c>
      <c r="AJ57" s="130">
        <v>128</v>
      </c>
      <c r="AK57" s="112">
        <v>73</v>
      </c>
      <c r="AL57" s="124">
        <v>8</v>
      </c>
      <c r="AM57" s="130">
        <v>1374</v>
      </c>
      <c r="AN57" s="112">
        <v>1063</v>
      </c>
      <c r="AO57" s="124">
        <v>315</v>
      </c>
      <c r="AP57" s="342">
        <v>76</v>
      </c>
      <c r="AQ57" s="412">
        <v>22</v>
      </c>
      <c r="AR57" s="343">
        <v>57</v>
      </c>
      <c r="AS57" s="342">
        <v>6</v>
      </c>
      <c r="AT57" s="412">
        <v>77</v>
      </c>
      <c r="AU57" s="343">
        <v>23</v>
      </c>
      <c r="AV57" s="130">
        <v>1502</v>
      </c>
      <c r="AW57" s="124">
        <v>1291</v>
      </c>
      <c r="AX57" s="130">
        <v>128</v>
      </c>
      <c r="AY57" s="124">
        <v>90</v>
      </c>
      <c r="AZ57" s="130">
        <v>1374</v>
      </c>
      <c r="BA57" s="124">
        <v>1201</v>
      </c>
      <c r="BB57" s="406">
        <v>86</v>
      </c>
      <c r="BC57" s="394">
        <v>70</v>
      </c>
      <c r="BD57" s="344">
        <v>87</v>
      </c>
    </row>
    <row r="58" spans="1:56" x14ac:dyDescent="0.2">
      <c r="A58" s="140" t="s">
        <v>82</v>
      </c>
      <c r="B58" s="221" t="s">
        <v>83</v>
      </c>
      <c r="C58" s="130">
        <v>1929</v>
      </c>
      <c r="D58" s="112">
        <v>1447</v>
      </c>
      <c r="E58" s="124">
        <v>452</v>
      </c>
      <c r="F58" s="130">
        <v>130</v>
      </c>
      <c r="G58" s="112">
        <v>68</v>
      </c>
      <c r="H58" s="124">
        <v>14</v>
      </c>
      <c r="I58" s="130">
        <v>1799</v>
      </c>
      <c r="J58" s="112">
        <v>1379</v>
      </c>
      <c r="K58" s="124">
        <v>438</v>
      </c>
      <c r="L58" s="342">
        <v>75</v>
      </c>
      <c r="M58" s="412">
        <v>23</v>
      </c>
      <c r="N58" s="343">
        <v>52</v>
      </c>
      <c r="O58" s="342">
        <v>11</v>
      </c>
      <c r="P58" s="412">
        <v>77</v>
      </c>
      <c r="Q58" s="343">
        <v>24</v>
      </c>
      <c r="R58" s="130">
        <v>1929</v>
      </c>
      <c r="S58" s="112">
        <v>1250</v>
      </c>
      <c r="T58" s="124">
        <v>243</v>
      </c>
      <c r="U58" s="130">
        <v>130</v>
      </c>
      <c r="V58" s="112">
        <v>51</v>
      </c>
      <c r="W58" s="124">
        <v>6</v>
      </c>
      <c r="X58" s="130">
        <v>1799</v>
      </c>
      <c r="Y58" s="112">
        <v>1199</v>
      </c>
      <c r="Z58" s="124">
        <v>237</v>
      </c>
      <c r="AA58" s="342">
        <v>65</v>
      </c>
      <c r="AB58" s="412">
        <v>13</v>
      </c>
      <c r="AC58" s="343">
        <v>39</v>
      </c>
      <c r="AD58" s="342">
        <v>5</v>
      </c>
      <c r="AE58" s="412">
        <v>67</v>
      </c>
      <c r="AF58" s="343">
        <v>13</v>
      </c>
      <c r="AG58" s="130">
        <v>1929</v>
      </c>
      <c r="AH58" s="112">
        <v>1396</v>
      </c>
      <c r="AI58" s="124">
        <v>328</v>
      </c>
      <c r="AJ58" s="130">
        <v>130</v>
      </c>
      <c r="AK58" s="112">
        <v>65</v>
      </c>
      <c r="AL58" s="124">
        <v>8</v>
      </c>
      <c r="AM58" s="130">
        <v>1799</v>
      </c>
      <c r="AN58" s="112">
        <v>1331</v>
      </c>
      <c r="AO58" s="124">
        <v>320</v>
      </c>
      <c r="AP58" s="342">
        <v>72</v>
      </c>
      <c r="AQ58" s="412">
        <v>17</v>
      </c>
      <c r="AR58" s="343">
        <v>50</v>
      </c>
      <c r="AS58" s="342">
        <v>6</v>
      </c>
      <c r="AT58" s="412">
        <v>74</v>
      </c>
      <c r="AU58" s="343">
        <v>18</v>
      </c>
      <c r="AV58" s="130">
        <v>1929</v>
      </c>
      <c r="AW58" s="124">
        <v>1646</v>
      </c>
      <c r="AX58" s="130">
        <v>130</v>
      </c>
      <c r="AY58" s="124">
        <v>88</v>
      </c>
      <c r="AZ58" s="130">
        <v>1799</v>
      </c>
      <c r="BA58" s="124">
        <v>1558</v>
      </c>
      <c r="BB58" s="406">
        <v>85</v>
      </c>
      <c r="BC58" s="394">
        <v>68</v>
      </c>
      <c r="BD58" s="344">
        <v>87</v>
      </c>
    </row>
    <row r="59" spans="1:56" x14ac:dyDescent="0.2">
      <c r="A59" s="140" t="s">
        <v>84</v>
      </c>
      <c r="B59" s="221" t="s">
        <v>85</v>
      </c>
      <c r="C59" s="130">
        <v>1977</v>
      </c>
      <c r="D59" s="112">
        <v>1470</v>
      </c>
      <c r="E59" s="124">
        <v>530</v>
      </c>
      <c r="F59" s="130">
        <v>281</v>
      </c>
      <c r="G59" s="112">
        <v>175</v>
      </c>
      <c r="H59" s="124">
        <v>47</v>
      </c>
      <c r="I59" s="130">
        <v>1696</v>
      </c>
      <c r="J59" s="112">
        <v>1295</v>
      </c>
      <c r="K59" s="124">
        <v>483</v>
      </c>
      <c r="L59" s="342">
        <v>74</v>
      </c>
      <c r="M59" s="412">
        <v>27</v>
      </c>
      <c r="N59" s="343">
        <v>62</v>
      </c>
      <c r="O59" s="342">
        <v>17</v>
      </c>
      <c r="P59" s="412">
        <v>76</v>
      </c>
      <c r="Q59" s="343">
        <v>28</v>
      </c>
      <c r="R59" s="130">
        <v>1977</v>
      </c>
      <c r="S59" s="112">
        <v>1278</v>
      </c>
      <c r="T59" s="124">
        <v>332</v>
      </c>
      <c r="U59" s="130">
        <v>281</v>
      </c>
      <c r="V59" s="112">
        <v>137</v>
      </c>
      <c r="W59" s="124">
        <v>20</v>
      </c>
      <c r="X59" s="130">
        <v>1696</v>
      </c>
      <c r="Y59" s="112">
        <v>1141</v>
      </c>
      <c r="Z59" s="124">
        <v>312</v>
      </c>
      <c r="AA59" s="342">
        <v>65</v>
      </c>
      <c r="AB59" s="412">
        <v>17</v>
      </c>
      <c r="AC59" s="343">
        <v>49</v>
      </c>
      <c r="AD59" s="342">
        <v>7</v>
      </c>
      <c r="AE59" s="412">
        <v>67</v>
      </c>
      <c r="AF59" s="343">
        <v>18</v>
      </c>
      <c r="AG59" s="130">
        <v>1977</v>
      </c>
      <c r="AH59" s="112">
        <v>1450</v>
      </c>
      <c r="AI59" s="124">
        <v>432</v>
      </c>
      <c r="AJ59" s="130">
        <v>281</v>
      </c>
      <c r="AK59" s="112">
        <v>167</v>
      </c>
      <c r="AL59" s="124">
        <v>32</v>
      </c>
      <c r="AM59" s="130">
        <v>1696</v>
      </c>
      <c r="AN59" s="112">
        <v>1283</v>
      </c>
      <c r="AO59" s="124">
        <v>400</v>
      </c>
      <c r="AP59" s="342">
        <v>73</v>
      </c>
      <c r="AQ59" s="412">
        <v>22</v>
      </c>
      <c r="AR59" s="343">
        <v>59</v>
      </c>
      <c r="AS59" s="342">
        <v>11</v>
      </c>
      <c r="AT59" s="412">
        <v>76</v>
      </c>
      <c r="AU59" s="343">
        <v>24</v>
      </c>
      <c r="AV59" s="130">
        <v>1977</v>
      </c>
      <c r="AW59" s="124">
        <v>1507</v>
      </c>
      <c r="AX59" s="130">
        <v>281</v>
      </c>
      <c r="AY59" s="124">
        <v>174</v>
      </c>
      <c r="AZ59" s="130">
        <v>1696</v>
      </c>
      <c r="BA59" s="124">
        <v>1333</v>
      </c>
      <c r="BB59" s="406">
        <v>76</v>
      </c>
      <c r="BC59" s="394">
        <v>62</v>
      </c>
      <c r="BD59" s="344">
        <v>79</v>
      </c>
    </row>
    <row r="60" spans="1:56" x14ac:dyDescent="0.2">
      <c r="A60" s="140" t="s">
        <v>86</v>
      </c>
      <c r="B60" s="221" t="s">
        <v>87</v>
      </c>
      <c r="C60" s="130">
        <v>2417</v>
      </c>
      <c r="D60" s="112">
        <v>1833</v>
      </c>
      <c r="E60" s="124">
        <v>571</v>
      </c>
      <c r="F60" s="130">
        <v>223</v>
      </c>
      <c r="G60" s="112">
        <v>149</v>
      </c>
      <c r="H60" s="124">
        <v>31</v>
      </c>
      <c r="I60" s="130">
        <v>2194</v>
      </c>
      <c r="J60" s="112">
        <v>1684</v>
      </c>
      <c r="K60" s="124">
        <v>540</v>
      </c>
      <c r="L60" s="342">
        <v>76</v>
      </c>
      <c r="M60" s="412">
        <v>24</v>
      </c>
      <c r="N60" s="343">
        <v>67</v>
      </c>
      <c r="O60" s="342">
        <v>14</v>
      </c>
      <c r="P60" s="412">
        <v>77</v>
      </c>
      <c r="Q60" s="343">
        <v>25</v>
      </c>
      <c r="R60" s="130">
        <v>2417</v>
      </c>
      <c r="S60" s="112">
        <v>1655</v>
      </c>
      <c r="T60" s="124">
        <v>378</v>
      </c>
      <c r="U60" s="130">
        <v>223</v>
      </c>
      <c r="V60" s="112">
        <v>124</v>
      </c>
      <c r="W60" s="124">
        <v>14</v>
      </c>
      <c r="X60" s="130">
        <v>2194</v>
      </c>
      <c r="Y60" s="112">
        <v>1531</v>
      </c>
      <c r="Z60" s="124">
        <v>364</v>
      </c>
      <c r="AA60" s="342">
        <v>68</v>
      </c>
      <c r="AB60" s="412">
        <v>16</v>
      </c>
      <c r="AC60" s="343">
        <v>56</v>
      </c>
      <c r="AD60" s="342">
        <v>6</v>
      </c>
      <c r="AE60" s="412">
        <v>70</v>
      </c>
      <c r="AF60" s="343">
        <v>17</v>
      </c>
      <c r="AG60" s="130">
        <v>2417</v>
      </c>
      <c r="AH60" s="112">
        <v>1847</v>
      </c>
      <c r="AI60" s="124">
        <v>554</v>
      </c>
      <c r="AJ60" s="130">
        <v>223</v>
      </c>
      <c r="AK60" s="112">
        <v>143</v>
      </c>
      <c r="AL60" s="124">
        <v>21</v>
      </c>
      <c r="AM60" s="130">
        <v>2194</v>
      </c>
      <c r="AN60" s="112">
        <v>1704</v>
      </c>
      <c r="AO60" s="124">
        <v>533</v>
      </c>
      <c r="AP60" s="342">
        <v>76</v>
      </c>
      <c r="AQ60" s="412">
        <v>23</v>
      </c>
      <c r="AR60" s="343">
        <v>64</v>
      </c>
      <c r="AS60" s="342">
        <v>9</v>
      </c>
      <c r="AT60" s="412">
        <v>78</v>
      </c>
      <c r="AU60" s="343">
        <v>24</v>
      </c>
      <c r="AV60" s="130">
        <v>2417</v>
      </c>
      <c r="AW60" s="124">
        <v>1972</v>
      </c>
      <c r="AX60" s="130">
        <v>223</v>
      </c>
      <c r="AY60" s="124">
        <v>158</v>
      </c>
      <c r="AZ60" s="130">
        <v>2194</v>
      </c>
      <c r="BA60" s="124">
        <v>1814</v>
      </c>
      <c r="BB60" s="406">
        <v>82</v>
      </c>
      <c r="BC60" s="394">
        <v>71</v>
      </c>
      <c r="BD60" s="344">
        <v>83</v>
      </c>
    </row>
    <row r="61" spans="1:56" x14ac:dyDescent="0.2">
      <c r="A61" s="140" t="s">
        <v>88</v>
      </c>
      <c r="B61" s="221" t="s">
        <v>89</v>
      </c>
      <c r="C61" s="130">
        <v>1671</v>
      </c>
      <c r="D61" s="112">
        <v>1337</v>
      </c>
      <c r="E61" s="124">
        <v>528</v>
      </c>
      <c r="F61" s="130">
        <v>79</v>
      </c>
      <c r="G61" s="112">
        <v>43</v>
      </c>
      <c r="H61" s="124">
        <v>5</v>
      </c>
      <c r="I61" s="130">
        <v>1592</v>
      </c>
      <c r="J61" s="112">
        <v>1294</v>
      </c>
      <c r="K61" s="124">
        <v>523</v>
      </c>
      <c r="L61" s="342">
        <v>80</v>
      </c>
      <c r="M61" s="412">
        <v>32</v>
      </c>
      <c r="N61" s="343">
        <v>54</v>
      </c>
      <c r="O61" s="342">
        <v>6</v>
      </c>
      <c r="P61" s="412">
        <v>81</v>
      </c>
      <c r="Q61" s="343">
        <v>33</v>
      </c>
      <c r="R61" s="130">
        <v>1671</v>
      </c>
      <c r="S61" s="112">
        <v>1201</v>
      </c>
      <c r="T61" s="124">
        <v>357</v>
      </c>
      <c r="U61" s="130">
        <v>79</v>
      </c>
      <c r="V61" s="112">
        <v>29</v>
      </c>
      <c r="W61" s="124" t="s">
        <v>1185</v>
      </c>
      <c r="X61" s="130">
        <v>1592</v>
      </c>
      <c r="Y61" s="112">
        <v>1172</v>
      </c>
      <c r="Z61" s="124" t="s">
        <v>1185</v>
      </c>
      <c r="AA61" s="342">
        <v>72</v>
      </c>
      <c r="AB61" s="412">
        <v>21</v>
      </c>
      <c r="AC61" s="343">
        <v>37</v>
      </c>
      <c r="AD61" s="342" t="s">
        <v>1185</v>
      </c>
      <c r="AE61" s="412">
        <v>74</v>
      </c>
      <c r="AF61" s="343" t="s">
        <v>1185</v>
      </c>
      <c r="AG61" s="130">
        <v>1671</v>
      </c>
      <c r="AH61" s="112">
        <v>1304</v>
      </c>
      <c r="AI61" s="124">
        <v>439</v>
      </c>
      <c r="AJ61" s="130">
        <v>79</v>
      </c>
      <c r="AK61" s="112">
        <v>41</v>
      </c>
      <c r="AL61" s="124">
        <v>3</v>
      </c>
      <c r="AM61" s="130">
        <v>1592</v>
      </c>
      <c r="AN61" s="112">
        <v>1263</v>
      </c>
      <c r="AO61" s="124">
        <v>436</v>
      </c>
      <c r="AP61" s="342">
        <v>78</v>
      </c>
      <c r="AQ61" s="412">
        <v>26</v>
      </c>
      <c r="AR61" s="343">
        <v>52</v>
      </c>
      <c r="AS61" s="342">
        <v>4</v>
      </c>
      <c r="AT61" s="412">
        <v>79</v>
      </c>
      <c r="AU61" s="343">
        <v>27</v>
      </c>
      <c r="AV61" s="130">
        <v>1671</v>
      </c>
      <c r="AW61" s="124">
        <v>1468</v>
      </c>
      <c r="AX61" s="130">
        <v>79</v>
      </c>
      <c r="AY61" s="124">
        <v>58</v>
      </c>
      <c r="AZ61" s="130">
        <v>1592</v>
      </c>
      <c r="BA61" s="124">
        <v>1410</v>
      </c>
      <c r="BB61" s="406">
        <v>88</v>
      </c>
      <c r="BC61" s="394">
        <v>73</v>
      </c>
      <c r="BD61" s="344">
        <v>89</v>
      </c>
    </row>
    <row r="62" spans="1:56" x14ac:dyDescent="0.2">
      <c r="A62" s="140" t="s">
        <v>90</v>
      </c>
      <c r="B62" s="221" t="s">
        <v>91</v>
      </c>
      <c r="C62" s="130">
        <v>1966</v>
      </c>
      <c r="D62" s="112">
        <v>1577</v>
      </c>
      <c r="E62" s="124">
        <v>647</v>
      </c>
      <c r="F62" s="130">
        <v>100</v>
      </c>
      <c r="G62" s="112">
        <v>52</v>
      </c>
      <c r="H62" s="124">
        <v>8</v>
      </c>
      <c r="I62" s="130">
        <v>1866</v>
      </c>
      <c r="J62" s="112">
        <v>1525</v>
      </c>
      <c r="K62" s="124">
        <v>639</v>
      </c>
      <c r="L62" s="342">
        <v>80</v>
      </c>
      <c r="M62" s="412">
        <v>33</v>
      </c>
      <c r="N62" s="343">
        <v>52</v>
      </c>
      <c r="O62" s="342">
        <v>8</v>
      </c>
      <c r="P62" s="412">
        <v>82</v>
      </c>
      <c r="Q62" s="343">
        <v>34</v>
      </c>
      <c r="R62" s="130">
        <v>1966</v>
      </c>
      <c r="S62" s="112">
        <v>1363</v>
      </c>
      <c r="T62" s="124">
        <v>340</v>
      </c>
      <c r="U62" s="130">
        <v>100</v>
      </c>
      <c r="V62" s="112">
        <v>41</v>
      </c>
      <c r="W62" s="124">
        <v>3</v>
      </c>
      <c r="X62" s="130">
        <v>1866</v>
      </c>
      <c r="Y62" s="112">
        <v>1322</v>
      </c>
      <c r="Z62" s="124">
        <v>337</v>
      </c>
      <c r="AA62" s="342">
        <v>69</v>
      </c>
      <c r="AB62" s="412">
        <v>17</v>
      </c>
      <c r="AC62" s="343">
        <v>41</v>
      </c>
      <c r="AD62" s="342">
        <v>3</v>
      </c>
      <c r="AE62" s="412">
        <v>71</v>
      </c>
      <c r="AF62" s="343">
        <v>18</v>
      </c>
      <c r="AG62" s="130">
        <v>1966</v>
      </c>
      <c r="AH62" s="112">
        <v>1555</v>
      </c>
      <c r="AI62" s="124">
        <v>506</v>
      </c>
      <c r="AJ62" s="130">
        <v>100</v>
      </c>
      <c r="AK62" s="112">
        <v>55</v>
      </c>
      <c r="AL62" s="124">
        <v>7</v>
      </c>
      <c r="AM62" s="130">
        <v>1866</v>
      </c>
      <c r="AN62" s="112">
        <v>1500</v>
      </c>
      <c r="AO62" s="124">
        <v>499</v>
      </c>
      <c r="AP62" s="342">
        <v>79</v>
      </c>
      <c r="AQ62" s="412">
        <v>26</v>
      </c>
      <c r="AR62" s="343">
        <v>55</v>
      </c>
      <c r="AS62" s="342">
        <v>7</v>
      </c>
      <c r="AT62" s="412">
        <v>80</v>
      </c>
      <c r="AU62" s="343">
        <v>27</v>
      </c>
      <c r="AV62" s="130">
        <v>1966</v>
      </c>
      <c r="AW62" s="124">
        <v>1777</v>
      </c>
      <c r="AX62" s="130">
        <v>100</v>
      </c>
      <c r="AY62" s="124">
        <v>77</v>
      </c>
      <c r="AZ62" s="130">
        <v>1866</v>
      </c>
      <c r="BA62" s="124">
        <v>1700</v>
      </c>
      <c r="BB62" s="406">
        <v>90</v>
      </c>
      <c r="BC62" s="394">
        <v>77</v>
      </c>
      <c r="BD62" s="344">
        <v>91</v>
      </c>
    </row>
    <row r="63" spans="1:56" x14ac:dyDescent="0.2">
      <c r="A63" s="140" t="s">
        <v>92</v>
      </c>
      <c r="B63" s="221" t="s">
        <v>93</v>
      </c>
      <c r="C63" s="130">
        <v>3884</v>
      </c>
      <c r="D63" s="112">
        <v>2928</v>
      </c>
      <c r="E63" s="124">
        <v>1006</v>
      </c>
      <c r="F63" s="130">
        <v>501</v>
      </c>
      <c r="G63" s="112">
        <v>323</v>
      </c>
      <c r="H63" s="124">
        <v>80</v>
      </c>
      <c r="I63" s="130">
        <v>3383</v>
      </c>
      <c r="J63" s="112">
        <v>2605</v>
      </c>
      <c r="K63" s="124">
        <v>926</v>
      </c>
      <c r="L63" s="342">
        <v>75</v>
      </c>
      <c r="M63" s="412">
        <v>26</v>
      </c>
      <c r="N63" s="343">
        <v>64</v>
      </c>
      <c r="O63" s="342">
        <v>16</v>
      </c>
      <c r="P63" s="412">
        <v>77</v>
      </c>
      <c r="Q63" s="343">
        <v>27</v>
      </c>
      <c r="R63" s="130">
        <v>3884</v>
      </c>
      <c r="S63" s="112">
        <v>2513</v>
      </c>
      <c r="T63" s="124">
        <v>511</v>
      </c>
      <c r="U63" s="130">
        <v>501</v>
      </c>
      <c r="V63" s="112">
        <v>263</v>
      </c>
      <c r="W63" s="124">
        <v>37</v>
      </c>
      <c r="X63" s="130">
        <v>3383</v>
      </c>
      <c r="Y63" s="112">
        <v>2250</v>
      </c>
      <c r="Z63" s="124">
        <v>474</v>
      </c>
      <c r="AA63" s="342">
        <v>65</v>
      </c>
      <c r="AB63" s="412">
        <v>13</v>
      </c>
      <c r="AC63" s="343">
        <v>52</v>
      </c>
      <c r="AD63" s="342">
        <v>7</v>
      </c>
      <c r="AE63" s="412">
        <v>67</v>
      </c>
      <c r="AF63" s="343">
        <v>14</v>
      </c>
      <c r="AG63" s="130">
        <v>3884</v>
      </c>
      <c r="AH63" s="112">
        <v>2794</v>
      </c>
      <c r="AI63" s="124">
        <v>736</v>
      </c>
      <c r="AJ63" s="130">
        <v>501</v>
      </c>
      <c r="AK63" s="112">
        <v>304</v>
      </c>
      <c r="AL63" s="124">
        <v>38</v>
      </c>
      <c r="AM63" s="130">
        <v>3383</v>
      </c>
      <c r="AN63" s="112">
        <v>2490</v>
      </c>
      <c r="AO63" s="124">
        <v>698</v>
      </c>
      <c r="AP63" s="342">
        <v>72</v>
      </c>
      <c r="AQ63" s="412">
        <v>19</v>
      </c>
      <c r="AR63" s="343">
        <v>61</v>
      </c>
      <c r="AS63" s="342">
        <v>8</v>
      </c>
      <c r="AT63" s="412">
        <v>74</v>
      </c>
      <c r="AU63" s="343">
        <v>21</v>
      </c>
      <c r="AV63" s="130">
        <v>3884</v>
      </c>
      <c r="AW63" s="124">
        <v>3178</v>
      </c>
      <c r="AX63" s="130">
        <v>501</v>
      </c>
      <c r="AY63" s="124">
        <v>371</v>
      </c>
      <c r="AZ63" s="130">
        <v>3383</v>
      </c>
      <c r="BA63" s="124">
        <v>2807</v>
      </c>
      <c r="BB63" s="406">
        <v>82</v>
      </c>
      <c r="BC63" s="394">
        <v>74</v>
      </c>
      <c r="BD63" s="344">
        <v>83</v>
      </c>
    </row>
    <row r="64" spans="1:56" x14ac:dyDescent="0.2">
      <c r="A64" s="140" t="s">
        <v>94</v>
      </c>
      <c r="B64" s="221" t="s">
        <v>95</v>
      </c>
      <c r="C64" s="130">
        <v>2773</v>
      </c>
      <c r="D64" s="112">
        <v>2075</v>
      </c>
      <c r="E64" s="124">
        <v>709</v>
      </c>
      <c r="F64" s="130">
        <v>412</v>
      </c>
      <c r="G64" s="112">
        <v>251</v>
      </c>
      <c r="H64" s="124">
        <v>61</v>
      </c>
      <c r="I64" s="130">
        <v>2361</v>
      </c>
      <c r="J64" s="112">
        <v>1824</v>
      </c>
      <c r="K64" s="124">
        <v>648</v>
      </c>
      <c r="L64" s="342">
        <v>75</v>
      </c>
      <c r="M64" s="412">
        <v>26</v>
      </c>
      <c r="N64" s="343">
        <v>61</v>
      </c>
      <c r="O64" s="342">
        <v>15</v>
      </c>
      <c r="P64" s="412">
        <v>77</v>
      </c>
      <c r="Q64" s="343">
        <v>27</v>
      </c>
      <c r="R64" s="130">
        <v>2773</v>
      </c>
      <c r="S64" s="112">
        <v>1846</v>
      </c>
      <c r="T64" s="124">
        <v>360</v>
      </c>
      <c r="U64" s="130">
        <v>412</v>
      </c>
      <c r="V64" s="112">
        <v>194</v>
      </c>
      <c r="W64" s="124">
        <v>27</v>
      </c>
      <c r="X64" s="130">
        <v>2361</v>
      </c>
      <c r="Y64" s="112">
        <v>1652</v>
      </c>
      <c r="Z64" s="124">
        <v>333</v>
      </c>
      <c r="AA64" s="342">
        <v>67</v>
      </c>
      <c r="AB64" s="412">
        <v>13</v>
      </c>
      <c r="AC64" s="343">
        <v>47</v>
      </c>
      <c r="AD64" s="342">
        <v>7</v>
      </c>
      <c r="AE64" s="412">
        <v>70</v>
      </c>
      <c r="AF64" s="343">
        <v>14</v>
      </c>
      <c r="AG64" s="130">
        <v>2773</v>
      </c>
      <c r="AH64" s="112">
        <v>2048</v>
      </c>
      <c r="AI64" s="124">
        <v>499</v>
      </c>
      <c r="AJ64" s="130">
        <v>412</v>
      </c>
      <c r="AK64" s="112">
        <v>235</v>
      </c>
      <c r="AL64" s="124">
        <v>42</v>
      </c>
      <c r="AM64" s="130">
        <v>2361</v>
      </c>
      <c r="AN64" s="112">
        <v>1813</v>
      </c>
      <c r="AO64" s="124">
        <v>457</v>
      </c>
      <c r="AP64" s="342">
        <v>74</v>
      </c>
      <c r="AQ64" s="412">
        <v>18</v>
      </c>
      <c r="AR64" s="343">
        <v>57</v>
      </c>
      <c r="AS64" s="342">
        <v>10</v>
      </c>
      <c r="AT64" s="412">
        <v>77</v>
      </c>
      <c r="AU64" s="343">
        <v>19</v>
      </c>
      <c r="AV64" s="130">
        <v>2773</v>
      </c>
      <c r="AW64" s="124">
        <v>2367</v>
      </c>
      <c r="AX64" s="130">
        <v>412</v>
      </c>
      <c r="AY64" s="124">
        <v>282</v>
      </c>
      <c r="AZ64" s="130">
        <v>2361</v>
      </c>
      <c r="BA64" s="124">
        <v>2085</v>
      </c>
      <c r="BB64" s="406">
        <v>85</v>
      </c>
      <c r="BC64" s="394">
        <v>68</v>
      </c>
      <c r="BD64" s="344">
        <v>88</v>
      </c>
    </row>
    <row r="65" spans="1:56" x14ac:dyDescent="0.2">
      <c r="A65" s="140" t="s">
        <v>96</v>
      </c>
      <c r="B65" s="221" t="s">
        <v>97</v>
      </c>
      <c r="C65" s="130">
        <v>2340</v>
      </c>
      <c r="D65" s="112">
        <v>1700</v>
      </c>
      <c r="E65" s="124">
        <v>667</v>
      </c>
      <c r="F65" s="130">
        <v>443</v>
      </c>
      <c r="G65" s="112">
        <v>272</v>
      </c>
      <c r="H65" s="124">
        <v>74</v>
      </c>
      <c r="I65" s="130">
        <v>1897</v>
      </c>
      <c r="J65" s="112">
        <v>1428</v>
      </c>
      <c r="K65" s="124">
        <v>593</v>
      </c>
      <c r="L65" s="342">
        <v>73</v>
      </c>
      <c r="M65" s="412">
        <v>29</v>
      </c>
      <c r="N65" s="343">
        <v>61</v>
      </c>
      <c r="O65" s="342">
        <v>17</v>
      </c>
      <c r="P65" s="412">
        <v>75</v>
      </c>
      <c r="Q65" s="343">
        <v>31</v>
      </c>
      <c r="R65" s="130">
        <v>2340</v>
      </c>
      <c r="S65" s="112">
        <v>1464</v>
      </c>
      <c r="T65" s="124">
        <v>282</v>
      </c>
      <c r="U65" s="130">
        <v>443</v>
      </c>
      <c r="V65" s="112">
        <v>207</v>
      </c>
      <c r="W65" s="124">
        <v>20</v>
      </c>
      <c r="X65" s="130">
        <v>1897</v>
      </c>
      <c r="Y65" s="112">
        <v>1257</v>
      </c>
      <c r="Z65" s="124">
        <v>262</v>
      </c>
      <c r="AA65" s="342">
        <v>63</v>
      </c>
      <c r="AB65" s="412">
        <v>12</v>
      </c>
      <c r="AC65" s="343">
        <v>47</v>
      </c>
      <c r="AD65" s="342">
        <v>5</v>
      </c>
      <c r="AE65" s="412">
        <v>66</v>
      </c>
      <c r="AF65" s="343">
        <v>14</v>
      </c>
      <c r="AG65" s="130">
        <v>2340</v>
      </c>
      <c r="AH65" s="112">
        <v>1654</v>
      </c>
      <c r="AI65" s="124">
        <v>388</v>
      </c>
      <c r="AJ65" s="130">
        <v>443</v>
      </c>
      <c r="AK65" s="112">
        <v>257</v>
      </c>
      <c r="AL65" s="124">
        <v>40</v>
      </c>
      <c r="AM65" s="130">
        <v>1897</v>
      </c>
      <c r="AN65" s="112">
        <v>1397</v>
      </c>
      <c r="AO65" s="124">
        <v>348</v>
      </c>
      <c r="AP65" s="342">
        <v>71</v>
      </c>
      <c r="AQ65" s="412">
        <v>17</v>
      </c>
      <c r="AR65" s="343">
        <v>58</v>
      </c>
      <c r="AS65" s="342">
        <v>9</v>
      </c>
      <c r="AT65" s="412">
        <v>74</v>
      </c>
      <c r="AU65" s="343">
        <v>18</v>
      </c>
      <c r="AV65" s="130">
        <v>2340</v>
      </c>
      <c r="AW65" s="124">
        <v>1909</v>
      </c>
      <c r="AX65" s="130">
        <v>443</v>
      </c>
      <c r="AY65" s="124">
        <v>310</v>
      </c>
      <c r="AZ65" s="130">
        <v>1897</v>
      </c>
      <c r="BA65" s="124">
        <v>1599</v>
      </c>
      <c r="BB65" s="406">
        <v>82</v>
      </c>
      <c r="BC65" s="394">
        <v>70</v>
      </c>
      <c r="BD65" s="344">
        <v>84</v>
      </c>
    </row>
    <row r="66" spans="1:56" x14ac:dyDescent="0.2">
      <c r="A66" s="140" t="s">
        <v>98</v>
      </c>
      <c r="B66" s="221" t="s">
        <v>99</v>
      </c>
      <c r="C66" s="130">
        <v>2835</v>
      </c>
      <c r="D66" s="112">
        <v>2137</v>
      </c>
      <c r="E66" s="124">
        <v>684</v>
      </c>
      <c r="F66" s="130">
        <v>527</v>
      </c>
      <c r="G66" s="112">
        <v>321</v>
      </c>
      <c r="H66" s="124">
        <v>62</v>
      </c>
      <c r="I66" s="130">
        <v>2308</v>
      </c>
      <c r="J66" s="112">
        <v>1816</v>
      </c>
      <c r="K66" s="124">
        <v>622</v>
      </c>
      <c r="L66" s="342">
        <v>75</v>
      </c>
      <c r="M66" s="412">
        <v>24</v>
      </c>
      <c r="N66" s="343">
        <v>61</v>
      </c>
      <c r="O66" s="342">
        <v>12</v>
      </c>
      <c r="P66" s="412">
        <v>79</v>
      </c>
      <c r="Q66" s="343">
        <v>27</v>
      </c>
      <c r="R66" s="130">
        <v>2835</v>
      </c>
      <c r="S66" s="112">
        <v>1951</v>
      </c>
      <c r="T66" s="124">
        <v>446</v>
      </c>
      <c r="U66" s="130">
        <v>527</v>
      </c>
      <c r="V66" s="112">
        <v>294</v>
      </c>
      <c r="W66" s="124">
        <v>26</v>
      </c>
      <c r="X66" s="130">
        <v>2308</v>
      </c>
      <c r="Y66" s="112">
        <v>1657</v>
      </c>
      <c r="Z66" s="124">
        <v>420</v>
      </c>
      <c r="AA66" s="342">
        <v>69</v>
      </c>
      <c r="AB66" s="412">
        <v>16</v>
      </c>
      <c r="AC66" s="343">
        <v>56</v>
      </c>
      <c r="AD66" s="342">
        <v>5</v>
      </c>
      <c r="AE66" s="412">
        <v>72</v>
      </c>
      <c r="AF66" s="343">
        <v>18</v>
      </c>
      <c r="AG66" s="130">
        <v>2835</v>
      </c>
      <c r="AH66" s="112">
        <v>2112</v>
      </c>
      <c r="AI66" s="124">
        <v>509</v>
      </c>
      <c r="AJ66" s="130">
        <v>527</v>
      </c>
      <c r="AK66" s="112">
        <v>325</v>
      </c>
      <c r="AL66" s="124">
        <v>36</v>
      </c>
      <c r="AM66" s="130">
        <v>2308</v>
      </c>
      <c r="AN66" s="112">
        <v>1787</v>
      </c>
      <c r="AO66" s="124">
        <v>473</v>
      </c>
      <c r="AP66" s="342">
        <v>74</v>
      </c>
      <c r="AQ66" s="412">
        <v>18</v>
      </c>
      <c r="AR66" s="343">
        <v>62</v>
      </c>
      <c r="AS66" s="342">
        <v>7</v>
      </c>
      <c r="AT66" s="412">
        <v>77</v>
      </c>
      <c r="AU66" s="343">
        <v>20</v>
      </c>
      <c r="AV66" s="130">
        <v>2835</v>
      </c>
      <c r="AW66" s="124">
        <v>2294</v>
      </c>
      <c r="AX66" s="130">
        <v>527</v>
      </c>
      <c r="AY66" s="124">
        <v>370</v>
      </c>
      <c r="AZ66" s="130">
        <v>2308</v>
      </c>
      <c r="BA66" s="124">
        <v>1924</v>
      </c>
      <c r="BB66" s="406">
        <v>81</v>
      </c>
      <c r="BC66" s="394">
        <v>70</v>
      </c>
      <c r="BD66" s="344">
        <v>83</v>
      </c>
    </row>
    <row r="67" spans="1:56" x14ac:dyDescent="0.2">
      <c r="A67" s="140" t="s">
        <v>100</v>
      </c>
      <c r="B67" s="221" t="s">
        <v>101</v>
      </c>
      <c r="C67" s="130">
        <v>1286</v>
      </c>
      <c r="D67" s="112">
        <v>969</v>
      </c>
      <c r="E67" s="124">
        <v>283</v>
      </c>
      <c r="F67" s="130">
        <v>174</v>
      </c>
      <c r="G67" s="112">
        <v>102</v>
      </c>
      <c r="H67" s="124">
        <v>21</v>
      </c>
      <c r="I67" s="130">
        <v>1112</v>
      </c>
      <c r="J67" s="112">
        <v>867</v>
      </c>
      <c r="K67" s="124">
        <v>262</v>
      </c>
      <c r="L67" s="342">
        <v>75</v>
      </c>
      <c r="M67" s="412">
        <v>22</v>
      </c>
      <c r="N67" s="343">
        <v>59</v>
      </c>
      <c r="O67" s="342">
        <v>12</v>
      </c>
      <c r="P67" s="412">
        <v>78</v>
      </c>
      <c r="Q67" s="343">
        <v>24</v>
      </c>
      <c r="R67" s="130">
        <v>1286</v>
      </c>
      <c r="S67" s="112">
        <v>878</v>
      </c>
      <c r="T67" s="124">
        <v>174</v>
      </c>
      <c r="U67" s="130">
        <v>174</v>
      </c>
      <c r="V67" s="112">
        <v>83</v>
      </c>
      <c r="W67" s="124">
        <v>14</v>
      </c>
      <c r="X67" s="130">
        <v>1112</v>
      </c>
      <c r="Y67" s="112">
        <v>795</v>
      </c>
      <c r="Z67" s="124">
        <v>160</v>
      </c>
      <c r="AA67" s="342">
        <v>68</v>
      </c>
      <c r="AB67" s="412">
        <v>14</v>
      </c>
      <c r="AC67" s="343">
        <v>48</v>
      </c>
      <c r="AD67" s="342">
        <v>8</v>
      </c>
      <c r="AE67" s="412">
        <v>71</v>
      </c>
      <c r="AF67" s="343">
        <v>14</v>
      </c>
      <c r="AG67" s="130">
        <v>1286</v>
      </c>
      <c r="AH67" s="112">
        <v>934</v>
      </c>
      <c r="AI67" s="124">
        <v>203</v>
      </c>
      <c r="AJ67" s="130">
        <v>174</v>
      </c>
      <c r="AK67" s="112">
        <v>91</v>
      </c>
      <c r="AL67" s="124">
        <v>11</v>
      </c>
      <c r="AM67" s="130">
        <v>1112</v>
      </c>
      <c r="AN67" s="112">
        <v>843</v>
      </c>
      <c r="AO67" s="124">
        <v>192</v>
      </c>
      <c r="AP67" s="342">
        <v>73</v>
      </c>
      <c r="AQ67" s="412">
        <v>16</v>
      </c>
      <c r="AR67" s="343">
        <v>52</v>
      </c>
      <c r="AS67" s="342">
        <v>6</v>
      </c>
      <c r="AT67" s="412">
        <v>76</v>
      </c>
      <c r="AU67" s="343">
        <v>17</v>
      </c>
      <c r="AV67" s="130">
        <v>1286</v>
      </c>
      <c r="AW67" s="124">
        <v>1047</v>
      </c>
      <c r="AX67" s="130">
        <v>174</v>
      </c>
      <c r="AY67" s="124">
        <v>112</v>
      </c>
      <c r="AZ67" s="130">
        <v>1112</v>
      </c>
      <c r="BA67" s="124">
        <v>935</v>
      </c>
      <c r="BB67" s="406">
        <v>81</v>
      </c>
      <c r="BC67" s="394">
        <v>64</v>
      </c>
      <c r="BD67" s="344">
        <v>84</v>
      </c>
    </row>
    <row r="68" spans="1:56" x14ac:dyDescent="0.2">
      <c r="A68" s="140" t="s">
        <v>102</v>
      </c>
      <c r="B68" s="221" t="s">
        <v>103</v>
      </c>
      <c r="C68" s="130">
        <v>5445</v>
      </c>
      <c r="D68" s="112">
        <v>4098</v>
      </c>
      <c r="E68" s="124">
        <v>1196</v>
      </c>
      <c r="F68" s="130">
        <v>1172</v>
      </c>
      <c r="G68" s="112">
        <v>742</v>
      </c>
      <c r="H68" s="124">
        <v>132</v>
      </c>
      <c r="I68" s="130">
        <v>4273</v>
      </c>
      <c r="J68" s="112">
        <v>3356</v>
      </c>
      <c r="K68" s="124">
        <v>1064</v>
      </c>
      <c r="L68" s="342">
        <v>75</v>
      </c>
      <c r="M68" s="412">
        <v>22</v>
      </c>
      <c r="N68" s="343">
        <v>63</v>
      </c>
      <c r="O68" s="342">
        <v>11</v>
      </c>
      <c r="P68" s="412">
        <v>79</v>
      </c>
      <c r="Q68" s="343">
        <v>25</v>
      </c>
      <c r="R68" s="130">
        <v>5445</v>
      </c>
      <c r="S68" s="112">
        <v>3806</v>
      </c>
      <c r="T68" s="124">
        <v>701</v>
      </c>
      <c r="U68" s="130">
        <v>1172</v>
      </c>
      <c r="V68" s="112">
        <v>652</v>
      </c>
      <c r="W68" s="124">
        <v>71</v>
      </c>
      <c r="X68" s="130">
        <v>4273</v>
      </c>
      <c r="Y68" s="112">
        <v>3154</v>
      </c>
      <c r="Z68" s="124">
        <v>630</v>
      </c>
      <c r="AA68" s="342">
        <v>70</v>
      </c>
      <c r="AB68" s="412">
        <v>13</v>
      </c>
      <c r="AC68" s="343">
        <v>56</v>
      </c>
      <c r="AD68" s="342">
        <v>6</v>
      </c>
      <c r="AE68" s="412">
        <v>74</v>
      </c>
      <c r="AF68" s="343">
        <v>15</v>
      </c>
      <c r="AG68" s="130">
        <v>5445</v>
      </c>
      <c r="AH68" s="112">
        <v>4083</v>
      </c>
      <c r="AI68" s="124">
        <v>975</v>
      </c>
      <c r="AJ68" s="130">
        <v>1172</v>
      </c>
      <c r="AK68" s="112">
        <v>712</v>
      </c>
      <c r="AL68" s="124">
        <v>110</v>
      </c>
      <c r="AM68" s="130">
        <v>4273</v>
      </c>
      <c r="AN68" s="112">
        <v>3371</v>
      </c>
      <c r="AO68" s="124">
        <v>865</v>
      </c>
      <c r="AP68" s="342">
        <v>75</v>
      </c>
      <c r="AQ68" s="412">
        <v>18</v>
      </c>
      <c r="AR68" s="343">
        <v>61</v>
      </c>
      <c r="AS68" s="342">
        <v>9</v>
      </c>
      <c r="AT68" s="412">
        <v>79</v>
      </c>
      <c r="AU68" s="343">
        <v>20</v>
      </c>
      <c r="AV68" s="130">
        <v>5445</v>
      </c>
      <c r="AW68" s="124">
        <v>4570</v>
      </c>
      <c r="AX68" s="130">
        <v>1172</v>
      </c>
      <c r="AY68" s="124">
        <v>834</v>
      </c>
      <c r="AZ68" s="130">
        <v>4273</v>
      </c>
      <c r="BA68" s="124">
        <v>3736</v>
      </c>
      <c r="BB68" s="406">
        <v>84</v>
      </c>
      <c r="BC68" s="394">
        <v>71</v>
      </c>
      <c r="BD68" s="344">
        <v>87</v>
      </c>
    </row>
    <row r="69" spans="1:56" x14ac:dyDescent="0.2">
      <c r="A69" s="140" t="s">
        <v>104</v>
      </c>
      <c r="B69" s="221" t="s">
        <v>105</v>
      </c>
      <c r="C69" s="130">
        <v>4156</v>
      </c>
      <c r="D69" s="112">
        <v>3112</v>
      </c>
      <c r="E69" s="124">
        <v>817</v>
      </c>
      <c r="F69" s="130">
        <v>339</v>
      </c>
      <c r="G69" s="112">
        <v>182</v>
      </c>
      <c r="H69" s="124">
        <v>35</v>
      </c>
      <c r="I69" s="130">
        <v>3817</v>
      </c>
      <c r="J69" s="112">
        <v>2930</v>
      </c>
      <c r="K69" s="124">
        <v>782</v>
      </c>
      <c r="L69" s="342">
        <v>75</v>
      </c>
      <c r="M69" s="412">
        <v>20</v>
      </c>
      <c r="N69" s="343">
        <v>54</v>
      </c>
      <c r="O69" s="342">
        <v>10</v>
      </c>
      <c r="P69" s="412">
        <v>77</v>
      </c>
      <c r="Q69" s="343">
        <v>20</v>
      </c>
      <c r="R69" s="130">
        <v>4156</v>
      </c>
      <c r="S69" s="112">
        <v>2411</v>
      </c>
      <c r="T69" s="124">
        <v>310</v>
      </c>
      <c r="U69" s="130">
        <v>339</v>
      </c>
      <c r="V69" s="112">
        <v>129</v>
      </c>
      <c r="W69" s="124">
        <v>9</v>
      </c>
      <c r="X69" s="130">
        <v>3817</v>
      </c>
      <c r="Y69" s="112">
        <v>2282</v>
      </c>
      <c r="Z69" s="124">
        <v>301</v>
      </c>
      <c r="AA69" s="342">
        <v>58</v>
      </c>
      <c r="AB69" s="412">
        <v>7</v>
      </c>
      <c r="AC69" s="343">
        <v>38</v>
      </c>
      <c r="AD69" s="342">
        <v>3</v>
      </c>
      <c r="AE69" s="412">
        <v>60</v>
      </c>
      <c r="AF69" s="343">
        <v>8</v>
      </c>
      <c r="AG69" s="130">
        <v>4156</v>
      </c>
      <c r="AH69" s="112">
        <v>2950</v>
      </c>
      <c r="AI69" s="124">
        <v>641</v>
      </c>
      <c r="AJ69" s="130">
        <v>339</v>
      </c>
      <c r="AK69" s="112">
        <v>181</v>
      </c>
      <c r="AL69" s="124">
        <v>19</v>
      </c>
      <c r="AM69" s="130">
        <v>3817</v>
      </c>
      <c r="AN69" s="112">
        <v>2769</v>
      </c>
      <c r="AO69" s="124">
        <v>622</v>
      </c>
      <c r="AP69" s="342">
        <v>71</v>
      </c>
      <c r="AQ69" s="412">
        <v>15</v>
      </c>
      <c r="AR69" s="343">
        <v>53</v>
      </c>
      <c r="AS69" s="342">
        <v>6</v>
      </c>
      <c r="AT69" s="412">
        <v>73</v>
      </c>
      <c r="AU69" s="343">
        <v>16</v>
      </c>
      <c r="AV69" s="130">
        <v>4156</v>
      </c>
      <c r="AW69" s="124">
        <v>3418</v>
      </c>
      <c r="AX69" s="130">
        <v>339</v>
      </c>
      <c r="AY69" s="124">
        <v>204</v>
      </c>
      <c r="AZ69" s="130">
        <v>3817</v>
      </c>
      <c r="BA69" s="124">
        <v>3214</v>
      </c>
      <c r="BB69" s="406">
        <v>82</v>
      </c>
      <c r="BC69" s="394">
        <v>60</v>
      </c>
      <c r="BD69" s="344">
        <v>84</v>
      </c>
    </row>
    <row r="70" spans="1:56" x14ac:dyDescent="0.2">
      <c r="A70" s="140" t="s">
        <v>106</v>
      </c>
      <c r="B70" s="221" t="s">
        <v>107</v>
      </c>
      <c r="C70" s="130">
        <v>3749</v>
      </c>
      <c r="D70" s="112">
        <v>2768</v>
      </c>
      <c r="E70" s="124">
        <v>969</v>
      </c>
      <c r="F70" s="130">
        <v>429</v>
      </c>
      <c r="G70" s="112">
        <v>254</v>
      </c>
      <c r="H70" s="124">
        <v>66</v>
      </c>
      <c r="I70" s="130">
        <v>3320</v>
      </c>
      <c r="J70" s="112">
        <v>2514</v>
      </c>
      <c r="K70" s="124">
        <v>903</v>
      </c>
      <c r="L70" s="342">
        <v>74</v>
      </c>
      <c r="M70" s="412">
        <v>26</v>
      </c>
      <c r="N70" s="343">
        <v>59</v>
      </c>
      <c r="O70" s="342">
        <v>15</v>
      </c>
      <c r="P70" s="412">
        <v>76</v>
      </c>
      <c r="Q70" s="343">
        <v>27</v>
      </c>
      <c r="R70" s="130">
        <v>3749</v>
      </c>
      <c r="S70" s="112">
        <v>2183</v>
      </c>
      <c r="T70" s="124">
        <v>439</v>
      </c>
      <c r="U70" s="130">
        <v>429</v>
      </c>
      <c r="V70" s="112">
        <v>185</v>
      </c>
      <c r="W70" s="124">
        <v>22</v>
      </c>
      <c r="X70" s="130">
        <v>3320</v>
      </c>
      <c r="Y70" s="112">
        <v>1998</v>
      </c>
      <c r="Z70" s="124">
        <v>417</v>
      </c>
      <c r="AA70" s="342">
        <v>58</v>
      </c>
      <c r="AB70" s="412">
        <v>12</v>
      </c>
      <c r="AC70" s="343">
        <v>43</v>
      </c>
      <c r="AD70" s="342">
        <v>5</v>
      </c>
      <c r="AE70" s="412">
        <v>60</v>
      </c>
      <c r="AF70" s="343">
        <v>13</v>
      </c>
      <c r="AG70" s="130">
        <v>3749</v>
      </c>
      <c r="AH70" s="112">
        <v>2606</v>
      </c>
      <c r="AI70" s="124">
        <v>643</v>
      </c>
      <c r="AJ70" s="130">
        <v>429</v>
      </c>
      <c r="AK70" s="112">
        <v>244</v>
      </c>
      <c r="AL70" s="124">
        <v>30</v>
      </c>
      <c r="AM70" s="130">
        <v>3320</v>
      </c>
      <c r="AN70" s="112">
        <v>2362</v>
      </c>
      <c r="AO70" s="124">
        <v>613</v>
      </c>
      <c r="AP70" s="342">
        <v>70</v>
      </c>
      <c r="AQ70" s="412">
        <v>17</v>
      </c>
      <c r="AR70" s="343">
        <v>57</v>
      </c>
      <c r="AS70" s="342">
        <v>7</v>
      </c>
      <c r="AT70" s="412">
        <v>71</v>
      </c>
      <c r="AU70" s="343">
        <v>18</v>
      </c>
      <c r="AV70" s="130">
        <v>3749</v>
      </c>
      <c r="AW70" s="124">
        <v>3070</v>
      </c>
      <c r="AX70" s="130">
        <v>429</v>
      </c>
      <c r="AY70" s="124">
        <v>298</v>
      </c>
      <c r="AZ70" s="130">
        <v>3320</v>
      </c>
      <c r="BA70" s="124">
        <v>2772</v>
      </c>
      <c r="BB70" s="406">
        <v>82</v>
      </c>
      <c r="BC70" s="394">
        <v>69</v>
      </c>
      <c r="BD70" s="344">
        <v>83</v>
      </c>
    </row>
    <row r="71" spans="1:56" x14ac:dyDescent="0.2">
      <c r="A71" s="140" t="s">
        <v>108</v>
      </c>
      <c r="B71" s="221" t="s">
        <v>109</v>
      </c>
      <c r="C71" s="130">
        <v>2946</v>
      </c>
      <c r="D71" s="112">
        <v>2154</v>
      </c>
      <c r="E71" s="124">
        <v>785</v>
      </c>
      <c r="F71" s="130">
        <v>268</v>
      </c>
      <c r="G71" s="112">
        <v>162</v>
      </c>
      <c r="H71" s="124">
        <v>44</v>
      </c>
      <c r="I71" s="130">
        <v>2678</v>
      </c>
      <c r="J71" s="112">
        <v>1992</v>
      </c>
      <c r="K71" s="124">
        <v>741</v>
      </c>
      <c r="L71" s="342">
        <v>73</v>
      </c>
      <c r="M71" s="412">
        <v>27</v>
      </c>
      <c r="N71" s="343">
        <v>60</v>
      </c>
      <c r="O71" s="342">
        <v>16</v>
      </c>
      <c r="P71" s="412">
        <v>74</v>
      </c>
      <c r="Q71" s="343">
        <v>28</v>
      </c>
      <c r="R71" s="130">
        <v>2946</v>
      </c>
      <c r="S71" s="112">
        <v>1828</v>
      </c>
      <c r="T71" s="124">
        <v>422</v>
      </c>
      <c r="U71" s="130">
        <v>268</v>
      </c>
      <c r="V71" s="112">
        <v>139</v>
      </c>
      <c r="W71" s="124">
        <v>18</v>
      </c>
      <c r="X71" s="130">
        <v>2678</v>
      </c>
      <c r="Y71" s="112">
        <v>1689</v>
      </c>
      <c r="Z71" s="124">
        <v>404</v>
      </c>
      <c r="AA71" s="342">
        <v>62</v>
      </c>
      <c r="AB71" s="412">
        <v>14</v>
      </c>
      <c r="AC71" s="343">
        <v>52</v>
      </c>
      <c r="AD71" s="342">
        <v>7</v>
      </c>
      <c r="AE71" s="412">
        <v>63</v>
      </c>
      <c r="AF71" s="343">
        <v>15</v>
      </c>
      <c r="AG71" s="130">
        <v>2946</v>
      </c>
      <c r="AH71" s="112">
        <v>2035</v>
      </c>
      <c r="AI71" s="124">
        <v>517</v>
      </c>
      <c r="AJ71" s="130">
        <v>268</v>
      </c>
      <c r="AK71" s="112">
        <v>150</v>
      </c>
      <c r="AL71" s="124">
        <v>34</v>
      </c>
      <c r="AM71" s="130">
        <v>2678</v>
      </c>
      <c r="AN71" s="112">
        <v>1885</v>
      </c>
      <c r="AO71" s="124">
        <v>483</v>
      </c>
      <c r="AP71" s="342">
        <v>69</v>
      </c>
      <c r="AQ71" s="412">
        <v>18</v>
      </c>
      <c r="AR71" s="343">
        <v>56</v>
      </c>
      <c r="AS71" s="342">
        <v>13</v>
      </c>
      <c r="AT71" s="412">
        <v>70</v>
      </c>
      <c r="AU71" s="343">
        <v>18</v>
      </c>
      <c r="AV71" s="130">
        <v>2946</v>
      </c>
      <c r="AW71" s="124">
        <v>2481</v>
      </c>
      <c r="AX71" s="130">
        <v>268</v>
      </c>
      <c r="AY71" s="124">
        <v>196</v>
      </c>
      <c r="AZ71" s="130">
        <v>2678</v>
      </c>
      <c r="BA71" s="124">
        <v>2285</v>
      </c>
      <c r="BB71" s="406">
        <v>84</v>
      </c>
      <c r="BC71" s="394">
        <v>73</v>
      </c>
      <c r="BD71" s="344">
        <v>85</v>
      </c>
    </row>
    <row r="72" spans="1:56" x14ac:dyDescent="0.2">
      <c r="A72" s="140" t="s">
        <v>110</v>
      </c>
      <c r="B72" s="221" t="s">
        <v>111</v>
      </c>
      <c r="C72" s="130">
        <v>5768</v>
      </c>
      <c r="D72" s="112">
        <v>4240</v>
      </c>
      <c r="E72" s="124">
        <v>1475</v>
      </c>
      <c r="F72" s="130">
        <v>636</v>
      </c>
      <c r="G72" s="112">
        <v>354</v>
      </c>
      <c r="H72" s="124">
        <v>73</v>
      </c>
      <c r="I72" s="130">
        <v>5132</v>
      </c>
      <c r="J72" s="112">
        <v>3886</v>
      </c>
      <c r="K72" s="124">
        <v>1402</v>
      </c>
      <c r="L72" s="342">
        <v>74</v>
      </c>
      <c r="M72" s="412">
        <v>26</v>
      </c>
      <c r="N72" s="343">
        <v>56</v>
      </c>
      <c r="O72" s="342">
        <v>11</v>
      </c>
      <c r="P72" s="412">
        <v>76</v>
      </c>
      <c r="Q72" s="343">
        <v>27</v>
      </c>
      <c r="R72" s="130">
        <v>5768</v>
      </c>
      <c r="S72" s="112">
        <v>3733</v>
      </c>
      <c r="T72" s="124">
        <v>824</v>
      </c>
      <c r="U72" s="130">
        <v>636</v>
      </c>
      <c r="V72" s="112">
        <v>297</v>
      </c>
      <c r="W72" s="124">
        <v>34</v>
      </c>
      <c r="X72" s="130">
        <v>5132</v>
      </c>
      <c r="Y72" s="112">
        <v>3436</v>
      </c>
      <c r="Z72" s="124">
        <v>790</v>
      </c>
      <c r="AA72" s="342">
        <v>65</v>
      </c>
      <c r="AB72" s="412">
        <v>14</v>
      </c>
      <c r="AC72" s="343">
        <v>47</v>
      </c>
      <c r="AD72" s="342">
        <v>5</v>
      </c>
      <c r="AE72" s="412">
        <v>67</v>
      </c>
      <c r="AF72" s="343">
        <v>15</v>
      </c>
      <c r="AG72" s="130">
        <v>5768</v>
      </c>
      <c r="AH72" s="112">
        <v>4104</v>
      </c>
      <c r="AI72" s="124">
        <v>1039</v>
      </c>
      <c r="AJ72" s="130">
        <v>636</v>
      </c>
      <c r="AK72" s="112">
        <v>342</v>
      </c>
      <c r="AL72" s="124">
        <v>45</v>
      </c>
      <c r="AM72" s="130">
        <v>5132</v>
      </c>
      <c r="AN72" s="112">
        <v>3762</v>
      </c>
      <c r="AO72" s="124">
        <v>994</v>
      </c>
      <c r="AP72" s="342">
        <v>71</v>
      </c>
      <c r="AQ72" s="412">
        <v>18</v>
      </c>
      <c r="AR72" s="343">
        <v>54</v>
      </c>
      <c r="AS72" s="342">
        <v>7</v>
      </c>
      <c r="AT72" s="412">
        <v>73</v>
      </c>
      <c r="AU72" s="343">
        <v>19</v>
      </c>
      <c r="AV72" s="130">
        <v>5768</v>
      </c>
      <c r="AW72" s="124">
        <v>4881</v>
      </c>
      <c r="AX72" s="130">
        <v>636</v>
      </c>
      <c r="AY72" s="124">
        <v>443</v>
      </c>
      <c r="AZ72" s="130">
        <v>5132</v>
      </c>
      <c r="BA72" s="124">
        <v>4438</v>
      </c>
      <c r="BB72" s="406">
        <v>85</v>
      </c>
      <c r="BC72" s="394">
        <v>70</v>
      </c>
      <c r="BD72" s="344">
        <v>86</v>
      </c>
    </row>
    <row r="73" spans="1:56" x14ac:dyDescent="0.2">
      <c r="A73" s="140" t="s">
        <v>112</v>
      </c>
      <c r="B73" s="221" t="s">
        <v>113</v>
      </c>
      <c r="C73" s="130">
        <v>23</v>
      </c>
      <c r="D73" s="112">
        <v>17</v>
      </c>
      <c r="E73" s="124">
        <v>7</v>
      </c>
      <c r="F73" s="130" t="s">
        <v>1185</v>
      </c>
      <c r="G73" s="112" t="s">
        <v>1185</v>
      </c>
      <c r="H73" s="124" t="s">
        <v>1185</v>
      </c>
      <c r="I73" s="130">
        <v>23</v>
      </c>
      <c r="J73" s="112" t="s">
        <v>1185</v>
      </c>
      <c r="K73" s="124" t="s">
        <v>1185</v>
      </c>
      <c r="L73" s="342">
        <v>74</v>
      </c>
      <c r="M73" s="412">
        <v>30</v>
      </c>
      <c r="N73" s="343" t="s">
        <v>1185</v>
      </c>
      <c r="O73" s="342" t="s">
        <v>1185</v>
      </c>
      <c r="P73" s="412" t="s">
        <v>1185</v>
      </c>
      <c r="Q73" s="343" t="s">
        <v>1185</v>
      </c>
      <c r="R73" s="130">
        <v>23</v>
      </c>
      <c r="S73" s="112">
        <v>19</v>
      </c>
      <c r="T73" s="124" t="s">
        <v>1185</v>
      </c>
      <c r="U73" s="130" t="s">
        <v>1185</v>
      </c>
      <c r="V73" s="112" t="s">
        <v>1185</v>
      </c>
      <c r="W73" s="124" t="s">
        <v>1185</v>
      </c>
      <c r="X73" s="130">
        <v>23</v>
      </c>
      <c r="Y73" s="112" t="s">
        <v>1185</v>
      </c>
      <c r="Z73" s="124" t="s">
        <v>1185</v>
      </c>
      <c r="AA73" s="342">
        <v>83</v>
      </c>
      <c r="AB73" s="412" t="s">
        <v>1185</v>
      </c>
      <c r="AC73" s="343" t="s">
        <v>1185</v>
      </c>
      <c r="AD73" s="342" t="s">
        <v>1185</v>
      </c>
      <c r="AE73" s="412" t="s">
        <v>1185</v>
      </c>
      <c r="AF73" s="343" t="s">
        <v>1185</v>
      </c>
      <c r="AG73" s="130">
        <v>23</v>
      </c>
      <c r="AH73" s="112">
        <v>38</v>
      </c>
      <c r="AI73" s="124">
        <v>3</v>
      </c>
      <c r="AJ73" s="130" t="s">
        <v>1185</v>
      </c>
      <c r="AK73" s="112" t="s">
        <v>1185</v>
      </c>
      <c r="AL73" s="124" t="s">
        <v>1185</v>
      </c>
      <c r="AM73" s="130">
        <v>23</v>
      </c>
      <c r="AN73" s="112" t="s">
        <v>1185</v>
      </c>
      <c r="AO73" s="124" t="s">
        <v>1185</v>
      </c>
      <c r="AP73" s="342">
        <v>165</v>
      </c>
      <c r="AQ73" s="412">
        <v>13</v>
      </c>
      <c r="AR73" s="343" t="s">
        <v>1152</v>
      </c>
      <c r="AS73" s="342" t="s">
        <v>1152</v>
      </c>
      <c r="AT73" s="412">
        <v>83</v>
      </c>
      <c r="AU73" s="343">
        <v>13</v>
      </c>
      <c r="AV73" s="130">
        <v>23</v>
      </c>
      <c r="AW73" s="124">
        <v>23</v>
      </c>
      <c r="AX73" s="130" t="s">
        <v>1191</v>
      </c>
      <c r="AY73" s="124" t="s">
        <v>1191</v>
      </c>
      <c r="AZ73" s="130">
        <v>23</v>
      </c>
      <c r="BA73" s="124">
        <v>23</v>
      </c>
      <c r="BB73" s="406">
        <v>100</v>
      </c>
      <c r="BC73" s="394" t="s">
        <v>1191</v>
      </c>
      <c r="BD73" s="344">
        <v>100</v>
      </c>
    </row>
    <row r="74" spans="1:56" x14ac:dyDescent="0.2">
      <c r="A74" s="140" t="s">
        <v>114</v>
      </c>
      <c r="B74" s="221" t="s">
        <v>115</v>
      </c>
      <c r="C74" s="130">
        <v>5369</v>
      </c>
      <c r="D74" s="112">
        <v>3944</v>
      </c>
      <c r="E74" s="124">
        <v>1251</v>
      </c>
      <c r="F74" s="130">
        <v>370</v>
      </c>
      <c r="G74" s="112">
        <v>176</v>
      </c>
      <c r="H74" s="124">
        <v>32</v>
      </c>
      <c r="I74" s="130">
        <v>4999</v>
      </c>
      <c r="J74" s="112">
        <v>3768</v>
      </c>
      <c r="K74" s="124">
        <v>1219</v>
      </c>
      <c r="L74" s="342">
        <v>73</v>
      </c>
      <c r="M74" s="412">
        <v>23</v>
      </c>
      <c r="N74" s="343">
        <v>48</v>
      </c>
      <c r="O74" s="342">
        <v>9</v>
      </c>
      <c r="P74" s="412">
        <v>75</v>
      </c>
      <c r="Q74" s="343">
        <v>24</v>
      </c>
      <c r="R74" s="130">
        <v>5369</v>
      </c>
      <c r="S74" s="112">
        <v>3404</v>
      </c>
      <c r="T74" s="124">
        <v>651</v>
      </c>
      <c r="U74" s="130">
        <v>370</v>
      </c>
      <c r="V74" s="112">
        <v>141</v>
      </c>
      <c r="W74" s="124">
        <v>17</v>
      </c>
      <c r="X74" s="130">
        <v>4999</v>
      </c>
      <c r="Y74" s="112">
        <v>3263</v>
      </c>
      <c r="Z74" s="124">
        <v>634</v>
      </c>
      <c r="AA74" s="342">
        <v>63</v>
      </c>
      <c r="AB74" s="412">
        <v>12</v>
      </c>
      <c r="AC74" s="343">
        <v>38</v>
      </c>
      <c r="AD74" s="342">
        <v>5</v>
      </c>
      <c r="AE74" s="412">
        <v>65</v>
      </c>
      <c r="AF74" s="343">
        <v>13</v>
      </c>
      <c r="AG74" s="130">
        <v>5369</v>
      </c>
      <c r="AH74" s="112">
        <v>3817</v>
      </c>
      <c r="AI74" s="124">
        <v>825</v>
      </c>
      <c r="AJ74" s="130">
        <v>370</v>
      </c>
      <c r="AK74" s="112">
        <v>176</v>
      </c>
      <c r="AL74" s="124">
        <v>19</v>
      </c>
      <c r="AM74" s="130">
        <v>4999</v>
      </c>
      <c r="AN74" s="112">
        <v>3641</v>
      </c>
      <c r="AO74" s="124">
        <v>806</v>
      </c>
      <c r="AP74" s="342">
        <v>71</v>
      </c>
      <c r="AQ74" s="412">
        <v>15</v>
      </c>
      <c r="AR74" s="343">
        <v>48</v>
      </c>
      <c r="AS74" s="342">
        <v>5</v>
      </c>
      <c r="AT74" s="412">
        <v>73</v>
      </c>
      <c r="AU74" s="343">
        <v>16</v>
      </c>
      <c r="AV74" s="130">
        <v>5369</v>
      </c>
      <c r="AW74" s="124">
        <v>4460</v>
      </c>
      <c r="AX74" s="130">
        <v>370</v>
      </c>
      <c r="AY74" s="124">
        <v>226</v>
      </c>
      <c r="AZ74" s="130">
        <v>4999</v>
      </c>
      <c r="BA74" s="124">
        <v>4234</v>
      </c>
      <c r="BB74" s="406">
        <v>83</v>
      </c>
      <c r="BC74" s="394">
        <v>61</v>
      </c>
      <c r="BD74" s="344">
        <v>85</v>
      </c>
    </row>
    <row r="75" spans="1:56" x14ac:dyDescent="0.2">
      <c r="A75" s="140" t="s">
        <v>116</v>
      </c>
      <c r="B75" s="221" t="s">
        <v>117</v>
      </c>
      <c r="C75" s="130">
        <v>2242</v>
      </c>
      <c r="D75" s="112">
        <v>1618</v>
      </c>
      <c r="E75" s="124">
        <v>494</v>
      </c>
      <c r="F75" s="130">
        <v>246</v>
      </c>
      <c r="G75" s="112">
        <v>138</v>
      </c>
      <c r="H75" s="124">
        <v>36</v>
      </c>
      <c r="I75" s="130">
        <v>1996</v>
      </c>
      <c r="J75" s="112">
        <v>1480</v>
      </c>
      <c r="K75" s="124">
        <v>458</v>
      </c>
      <c r="L75" s="342">
        <v>72</v>
      </c>
      <c r="M75" s="412">
        <v>22</v>
      </c>
      <c r="N75" s="343">
        <v>56</v>
      </c>
      <c r="O75" s="342">
        <v>15</v>
      </c>
      <c r="P75" s="412">
        <v>74</v>
      </c>
      <c r="Q75" s="343">
        <v>23</v>
      </c>
      <c r="R75" s="130">
        <v>2242</v>
      </c>
      <c r="S75" s="112">
        <v>1454</v>
      </c>
      <c r="T75" s="124">
        <v>254</v>
      </c>
      <c r="U75" s="130">
        <v>246</v>
      </c>
      <c r="V75" s="112">
        <v>126</v>
      </c>
      <c r="W75" s="124">
        <v>8</v>
      </c>
      <c r="X75" s="130">
        <v>1996</v>
      </c>
      <c r="Y75" s="112">
        <v>1328</v>
      </c>
      <c r="Z75" s="124">
        <v>246</v>
      </c>
      <c r="AA75" s="342">
        <v>65</v>
      </c>
      <c r="AB75" s="412">
        <v>11</v>
      </c>
      <c r="AC75" s="343">
        <v>51</v>
      </c>
      <c r="AD75" s="342">
        <v>3</v>
      </c>
      <c r="AE75" s="412">
        <v>67</v>
      </c>
      <c r="AF75" s="343">
        <v>12</v>
      </c>
      <c r="AG75" s="130">
        <v>2242</v>
      </c>
      <c r="AH75" s="112">
        <v>1586</v>
      </c>
      <c r="AI75" s="124">
        <v>337</v>
      </c>
      <c r="AJ75" s="130">
        <v>246</v>
      </c>
      <c r="AK75" s="112">
        <v>132</v>
      </c>
      <c r="AL75" s="124">
        <v>18</v>
      </c>
      <c r="AM75" s="130">
        <v>1996</v>
      </c>
      <c r="AN75" s="112">
        <v>1454</v>
      </c>
      <c r="AO75" s="124">
        <v>319</v>
      </c>
      <c r="AP75" s="342">
        <v>71</v>
      </c>
      <c r="AQ75" s="412">
        <v>15</v>
      </c>
      <c r="AR75" s="343">
        <v>54</v>
      </c>
      <c r="AS75" s="342">
        <v>7</v>
      </c>
      <c r="AT75" s="412">
        <v>73</v>
      </c>
      <c r="AU75" s="343">
        <v>16</v>
      </c>
      <c r="AV75" s="130">
        <v>2242</v>
      </c>
      <c r="AW75" s="124">
        <v>1816</v>
      </c>
      <c r="AX75" s="130">
        <v>246</v>
      </c>
      <c r="AY75" s="124">
        <v>171</v>
      </c>
      <c r="AZ75" s="130">
        <v>1996</v>
      </c>
      <c r="BA75" s="124">
        <v>1645</v>
      </c>
      <c r="BB75" s="406">
        <v>81</v>
      </c>
      <c r="BC75" s="394">
        <v>70</v>
      </c>
      <c r="BD75" s="344">
        <v>82</v>
      </c>
    </row>
    <row r="76" spans="1:56" x14ac:dyDescent="0.2">
      <c r="A76" s="140" t="s">
        <v>118</v>
      </c>
      <c r="B76" s="221" t="s">
        <v>119</v>
      </c>
      <c r="C76" s="130">
        <v>3402</v>
      </c>
      <c r="D76" s="112">
        <v>2623</v>
      </c>
      <c r="E76" s="124">
        <v>1010</v>
      </c>
      <c r="F76" s="130">
        <v>348</v>
      </c>
      <c r="G76" s="112">
        <v>178</v>
      </c>
      <c r="H76" s="124">
        <v>37</v>
      </c>
      <c r="I76" s="130">
        <v>3054</v>
      </c>
      <c r="J76" s="112">
        <v>2445</v>
      </c>
      <c r="K76" s="124">
        <v>973</v>
      </c>
      <c r="L76" s="342">
        <v>77</v>
      </c>
      <c r="M76" s="412">
        <v>30</v>
      </c>
      <c r="N76" s="343">
        <v>51</v>
      </c>
      <c r="O76" s="342">
        <v>11</v>
      </c>
      <c r="P76" s="412">
        <v>80</v>
      </c>
      <c r="Q76" s="343">
        <v>32</v>
      </c>
      <c r="R76" s="130">
        <v>3402</v>
      </c>
      <c r="S76" s="112">
        <v>2335</v>
      </c>
      <c r="T76" s="124">
        <v>552</v>
      </c>
      <c r="U76" s="130">
        <v>348</v>
      </c>
      <c r="V76" s="112">
        <v>132</v>
      </c>
      <c r="W76" s="124">
        <v>13</v>
      </c>
      <c r="X76" s="130">
        <v>3054</v>
      </c>
      <c r="Y76" s="112">
        <v>2203</v>
      </c>
      <c r="Z76" s="124">
        <v>539</v>
      </c>
      <c r="AA76" s="342">
        <v>69</v>
      </c>
      <c r="AB76" s="412">
        <v>16</v>
      </c>
      <c r="AC76" s="343">
        <v>38</v>
      </c>
      <c r="AD76" s="342">
        <v>4</v>
      </c>
      <c r="AE76" s="412">
        <v>72</v>
      </c>
      <c r="AF76" s="343">
        <v>18</v>
      </c>
      <c r="AG76" s="130">
        <v>3402</v>
      </c>
      <c r="AH76" s="112">
        <v>2572</v>
      </c>
      <c r="AI76" s="124">
        <v>767</v>
      </c>
      <c r="AJ76" s="130">
        <v>348</v>
      </c>
      <c r="AK76" s="112">
        <v>173</v>
      </c>
      <c r="AL76" s="124">
        <v>23</v>
      </c>
      <c r="AM76" s="130">
        <v>3054</v>
      </c>
      <c r="AN76" s="112">
        <v>2399</v>
      </c>
      <c r="AO76" s="124">
        <v>744</v>
      </c>
      <c r="AP76" s="342">
        <v>76</v>
      </c>
      <c r="AQ76" s="412">
        <v>23</v>
      </c>
      <c r="AR76" s="343">
        <v>50</v>
      </c>
      <c r="AS76" s="342">
        <v>7</v>
      </c>
      <c r="AT76" s="412">
        <v>79</v>
      </c>
      <c r="AU76" s="343">
        <v>24</v>
      </c>
      <c r="AV76" s="130">
        <v>3402</v>
      </c>
      <c r="AW76" s="124">
        <v>2883</v>
      </c>
      <c r="AX76" s="130">
        <v>348</v>
      </c>
      <c r="AY76" s="124">
        <v>216</v>
      </c>
      <c r="AZ76" s="130">
        <v>3054</v>
      </c>
      <c r="BA76" s="124">
        <v>2667</v>
      </c>
      <c r="BB76" s="406">
        <v>85</v>
      </c>
      <c r="BC76" s="394">
        <v>62</v>
      </c>
      <c r="BD76" s="344">
        <v>87</v>
      </c>
    </row>
    <row r="77" spans="1:56" x14ac:dyDescent="0.2">
      <c r="A77" s="140" t="s">
        <v>120</v>
      </c>
      <c r="B77" s="221" t="s">
        <v>121</v>
      </c>
      <c r="C77" s="130">
        <v>3297</v>
      </c>
      <c r="D77" s="112">
        <v>2585</v>
      </c>
      <c r="E77" s="124">
        <v>959</v>
      </c>
      <c r="F77" s="130">
        <v>466</v>
      </c>
      <c r="G77" s="112">
        <v>279</v>
      </c>
      <c r="H77" s="124">
        <v>62</v>
      </c>
      <c r="I77" s="130">
        <v>2831</v>
      </c>
      <c r="J77" s="112">
        <v>2306</v>
      </c>
      <c r="K77" s="124">
        <v>897</v>
      </c>
      <c r="L77" s="342">
        <v>78</v>
      </c>
      <c r="M77" s="412">
        <v>29</v>
      </c>
      <c r="N77" s="343">
        <v>60</v>
      </c>
      <c r="O77" s="342">
        <v>13</v>
      </c>
      <c r="P77" s="412">
        <v>81</v>
      </c>
      <c r="Q77" s="343">
        <v>32</v>
      </c>
      <c r="R77" s="130">
        <v>3297</v>
      </c>
      <c r="S77" s="112">
        <v>2312</v>
      </c>
      <c r="T77" s="124">
        <v>571</v>
      </c>
      <c r="U77" s="130">
        <v>466</v>
      </c>
      <c r="V77" s="112">
        <v>228</v>
      </c>
      <c r="W77" s="124">
        <v>24</v>
      </c>
      <c r="X77" s="130">
        <v>2831</v>
      </c>
      <c r="Y77" s="112">
        <v>2084</v>
      </c>
      <c r="Z77" s="124">
        <v>547</v>
      </c>
      <c r="AA77" s="342">
        <v>70</v>
      </c>
      <c r="AB77" s="412">
        <v>17</v>
      </c>
      <c r="AC77" s="343">
        <v>49</v>
      </c>
      <c r="AD77" s="342">
        <v>5</v>
      </c>
      <c r="AE77" s="412">
        <v>74</v>
      </c>
      <c r="AF77" s="343">
        <v>19</v>
      </c>
      <c r="AG77" s="130">
        <v>3297</v>
      </c>
      <c r="AH77" s="112">
        <v>2512</v>
      </c>
      <c r="AI77" s="124">
        <v>745</v>
      </c>
      <c r="AJ77" s="130">
        <v>466</v>
      </c>
      <c r="AK77" s="112">
        <v>285</v>
      </c>
      <c r="AL77" s="124">
        <v>45</v>
      </c>
      <c r="AM77" s="130">
        <v>2831</v>
      </c>
      <c r="AN77" s="112">
        <v>2227</v>
      </c>
      <c r="AO77" s="124">
        <v>700</v>
      </c>
      <c r="AP77" s="342">
        <v>76</v>
      </c>
      <c r="AQ77" s="412">
        <v>23</v>
      </c>
      <c r="AR77" s="343">
        <v>61</v>
      </c>
      <c r="AS77" s="342">
        <v>10</v>
      </c>
      <c r="AT77" s="412">
        <v>79</v>
      </c>
      <c r="AU77" s="343">
        <v>25</v>
      </c>
      <c r="AV77" s="130">
        <v>3297</v>
      </c>
      <c r="AW77" s="124">
        <v>2862</v>
      </c>
      <c r="AX77" s="130">
        <v>466</v>
      </c>
      <c r="AY77" s="124">
        <v>346</v>
      </c>
      <c r="AZ77" s="130">
        <v>2831</v>
      </c>
      <c r="BA77" s="124">
        <v>2516</v>
      </c>
      <c r="BB77" s="406">
        <v>87</v>
      </c>
      <c r="BC77" s="394">
        <v>74</v>
      </c>
      <c r="BD77" s="344">
        <v>89</v>
      </c>
    </row>
    <row r="78" spans="1:56" x14ac:dyDescent="0.2">
      <c r="A78" s="140" t="s">
        <v>122</v>
      </c>
      <c r="B78" s="221" t="s">
        <v>123</v>
      </c>
      <c r="C78" s="130">
        <v>2320</v>
      </c>
      <c r="D78" s="112">
        <v>1831</v>
      </c>
      <c r="E78" s="124">
        <v>602</v>
      </c>
      <c r="F78" s="130">
        <v>154</v>
      </c>
      <c r="G78" s="112">
        <v>90</v>
      </c>
      <c r="H78" s="124">
        <v>16</v>
      </c>
      <c r="I78" s="130">
        <v>2166</v>
      </c>
      <c r="J78" s="112">
        <v>1741</v>
      </c>
      <c r="K78" s="124">
        <v>586</v>
      </c>
      <c r="L78" s="342">
        <v>79</v>
      </c>
      <c r="M78" s="412">
        <v>26</v>
      </c>
      <c r="N78" s="343">
        <v>58</v>
      </c>
      <c r="O78" s="342">
        <v>10</v>
      </c>
      <c r="P78" s="412">
        <v>80</v>
      </c>
      <c r="Q78" s="343">
        <v>27</v>
      </c>
      <c r="R78" s="130">
        <v>2320</v>
      </c>
      <c r="S78" s="112">
        <v>1638</v>
      </c>
      <c r="T78" s="124">
        <v>310</v>
      </c>
      <c r="U78" s="130">
        <v>154</v>
      </c>
      <c r="V78" s="112">
        <v>74</v>
      </c>
      <c r="W78" s="124">
        <v>6</v>
      </c>
      <c r="X78" s="130">
        <v>2166</v>
      </c>
      <c r="Y78" s="112">
        <v>1564</v>
      </c>
      <c r="Z78" s="124">
        <v>304</v>
      </c>
      <c r="AA78" s="342">
        <v>71</v>
      </c>
      <c r="AB78" s="412">
        <v>13</v>
      </c>
      <c r="AC78" s="343">
        <v>48</v>
      </c>
      <c r="AD78" s="342">
        <v>4</v>
      </c>
      <c r="AE78" s="412">
        <v>72</v>
      </c>
      <c r="AF78" s="343">
        <v>14</v>
      </c>
      <c r="AG78" s="130">
        <v>2320</v>
      </c>
      <c r="AH78" s="112">
        <v>1757</v>
      </c>
      <c r="AI78" s="124">
        <v>437</v>
      </c>
      <c r="AJ78" s="130">
        <v>154</v>
      </c>
      <c r="AK78" s="112">
        <v>81</v>
      </c>
      <c r="AL78" s="124">
        <v>8</v>
      </c>
      <c r="AM78" s="130">
        <v>2166</v>
      </c>
      <c r="AN78" s="112">
        <v>1676</v>
      </c>
      <c r="AO78" s="124">
        <v>429</v>
      </c>
      <c r="AP78" s="342">
        <v>76</v>
      </c>
      <c r="AQ78" s="412">
        <v>19</v>
      </c>
      <c r="AR78" s="343">
        <v>53</v>
      </c>
      <c r="AS78" s="342">
        <v>5</v>
      </c>
      <c r="AT78" s="412">
        <v>77</v>
      </c>
      <c r="AU78" s="343">
        <v>20</v>
      </c>
      <c r="AV78" s="130">
        <v>2320</v>
      </c>
      <c r="AW78" s="124">
        <v>1965</v>
      </c>
      <c r="AX78" s="130">
        <v>154</v>
      </c>
      <c r="AY78" s="124">
        <v>105</v>
      </c>
      <c r="AZ78" s="130">
        <v>2166</v>
      </c>
      <c r="BA78" s="124">
        <v>1860</v>
      </c>
      <c r="BB78" s="406">
        <v>85</v>
      </c>
      <c r="BC78" s="394">
        <v>68</v>
      </c>
      <c r="BD78" s="344">
        <v>86</v>
      </c>
    </row>
    <row r="79" spans="1:56" x14ac:dyDescent="0.2">
      <c r="A79" s="140" t="s">
        <v>126</v>
      </c>
      <c r="B79" s="221" t="s">
        <v>127</v>
      </c>
      <c r="C79" s="130">
        <v>1102</v>
      </c>
      <c r="D79" s="112">
        <v>852</v>
      </c>
      <c r="E79" s="124">
        <v>313</v>
      </c>
      <c r="F79" s="130">
        <v>71</v>
      </c>
      <c r="G79" s="112">
        <v>34</v>
      </c>
      <c r="H79" s="124">
        <v>9</v>
      </c>
      <c r="I79" s="130">
        <v>1031</v>
      </c>
      <c r="J79" s="112">
        <v>818</v>
      </c>
      <c r="K79" s="124">
        <v>304</v>
      </c>
      <c r="L79" s="342">
        <v>77</v>
      </c>
      <c r="M79" s="412">
        <v>28</v>
      </c>
      <c r="N79" s="343">
        <v>48</v>
      </c>
      <c r="O79" s="342">
        <v>13</v>
      </c>
      <c r="P79" s="412">
        <v>79</v>
      </c>
      <c r="Q79" s="343">
        <v>29</v>
      </c>
      <c r="R79" s="130">
        <v>1102</v>
      </c>
      <c r="S79" s="112">
        <v>744</v>
      </c>
      <c r="T79" s="124">
        <v>191</v>
      </c>
      <c r="U79" s="130">
        <v>71</v>
      </c>
      <c r="V79" s="112">
        <v>23</v>
      </c>
      <c r="W79" s="124">
        <v>5</v>
      </c>
      <c r="X79" s="130">
        <v>1031</v>
      </c>
      <c r="Y79" s="112">
        <v>721</v>
      </c>
      <c r="Z79" s="124">
        <v>186</v>
      </c>
      <c r="AA79" s="342">
        <v>68</v>
      </c>
      <c r="AB79" s="412">
        <v>17</v>
      </c>
      <c r="AC79" s="343">
        <v>32</v>
      </c>
      <c r="AD79" s="342">
        <v>7</v>
      </c>
      <c r="AE79" s="412">
        <v>70</v>
      </c>
      <c r="AF79" s="343">
        <v>18</v>
      </c>
      <c r="AG79" s="130">
        <v>1102</v>
      </c>
      <c r="AH79" s="112">
        <v>834</v>
      </c>
      <c r="AI79" s="124">
        <v>232</v>
      </c>
      <c r="AJ79" s="130">
        <v>71</v>
      </c>
      <c r="AK79" s="112">
        <v>28</v>
      </c>
      <c r="AL79" s="124">
        <v>4</v>
      </c>
      <c r="AM79" s="130">
        <v>1031</v>
      </c>
      <c r="AN79" s="112">
        <v>806</v>
      </c>
      <c r="AO79" s="124">
        <v>228</v>
      </c>
      <c r="AP79" s="342">
        <v>76</v>
      </c>
      <c r="AQ79" s="412">
        <v>21</v>
      </c>
      <c r="AR79" s="343">
        <v>39</v>
      </c>
      <c r="AS79" s="342">
        <v>6</v>
      </c>
      <c r="AT79" s="412">
        <v>78</v>
      </c>
      <c r="AU79" s="343">
        <v>22</v>
      </c>
      <c r="AV79" s="130">
        <v>1102</v>
      </c>
      <c r="AW79" s="124">
        <v>936</v>
      </c>
      <c r="AX79" s="130">
        <v>71</v>
      </c>
      <c r="AY79" s="124">
        <v>43</v>
      </c>
      <c r="AZ79" s="130">
        <v>1031</v>
      </c>
      <c r="BA79" s="124">
        <v>893</v>
      </c>
      <c r="BB79" s="406">
        <v>85</v>
      </c>
      <c r="BC79" s="394">
        <v>61</v>
      </c>
      <c r="BD79" s="344">
        <v>87</v>
      </c>
    </row>
    <row r="80" spans="1:56" x14ac:dyDescent="0.2">
      <c r="A80" s="140" t="s">
        <v>128</v>
      </c>
      <c r="B80" s="221" t="s">
        <v>129</v>
      </c>
      <c r="C80" s="130">
        <v>691</v>
      </c>
      <c r="D80" s="112">
        <v>557</v>
      </c>
      <c r="E80" s="124">
        <v>172</v>
      </c>
      <c r="F80" s="130">
        <v>34</v>
      </c>
      <c r="G80" s="112">
        <v>21</v>
      </c>
      <c r="H80" s="124">
        <v>3</v>
      </c>
      <c r="I80" s="130">
        <v>657</v>
      </c>
      <c r="J80" s="112">
        <v>536</v>
      </c>
      <c r="K80" s="124">
        <v>169</v>
      </c>
      <c r="L80" s="342">
        <v>81</v>
      </c>
      <c r="M80" s="412">
        <v>25</v>
      </c>
      <c r="N80" s="343">
        <v>62</v>
      </c>
      <c r="O80" s="342">
        <v>9</v>
      </c>
      <c r="P80" s="412">
        <v>82</v>
      </c>
      <c r="Q80" s="343">
        <v>26</v>
      </c>
      <c r="R80" s="130">
        <v>691</v>
      </c>
      <c r="S80" s="112">
        <v>447</v>
      </c>
      <c r="T80" s="124">
        <v>94</v>
      </c>
      <c r="U80" s="130">
        <v>34</v>
      </c>
      <c r="V80" s="112">
        <v>14</v>
      </c>
      <c r="W80" s="124" t="s">
        <v>1185</v>
      </c>
      <c r="X80" s="130">
        <v>657</v>
      </c>
      <c r="Y80" s="112">
        <v>433</v>
      </c>
      <c r="Z80" s="124" t="s">
        <v>1185</v>
      </c>
      <c r="AA80" s="342">
        <v>65</v>
      </c>
      <c r="AB80" s="412">
        <v>14</v>
      </c>
      <c r="AC80" s="343">
        <v>41</v>
      </c>
      <c r="AD80" s="342" t="s">
        <v>1185</v>
      </c>
      <c r="AE80" s="412">
        <v>66</v>
      </c>
      <c r="AF80" s="343" t="s">
        <v>1185</v>
      </c>
      <c r="AG80" s="130">
        <v>691</v>
      </c>
      <c r="AH80" s="112">
        <v>512</v>
      </c>
      <c r="AI80" s="124">
        <v>112</v>
      </c>
      <c r="AJ80" s="130">
        <v>34</v>
      </c>
      <c r="AK80" s="112">
        <v>20</v>
      </c>
      <c r="AL80" s="124" t="s">
        <v>1185</v>
      </c>
      <c r="AM80" s="130">
        <v>657</v>
      </c>
      <c r="AN80" s="112">
        <v>492</v>
      </c>
      <c r="AO80" s="124" t="s">
        <v>1185</v>
      </c>
      <c r="AP80" s="342">
        <v>74</v>
      </c>
      <c r="AQ80" s="412">
        <v>16</v>
      </c>
      <c r="AR80" s="343">
        <v>59</v>
      </c>
      <c r="AS80" s="342">
        <v>6</v>
      </c>
      <c r="AT80" s="412">
        <v>75</v>
      </c>
      <c r="AU80" s="343">
        <v>17</v>
      </c>
      <c r="AV80" s="130">
        <v>691</v>
      </c>
      <c r="AW80" s="124">
        <v>602</v>
      </c>
      <c r="AX80" s="130">
        <v>34</v>
      </c>
      <c r="AY80" s="124" t="s">
        <v>1191</v>
      </c>
      <c r="AZ80" s="130">
        <v>657</v>
      </c>
      <c r="BA80" s="124">
        <v>580</v>
      </c>
      <c r="BB80" s="406">
        <v>87</v>
      </c>
      <c r="BC80" s="394" t="s">
        <v>1191</v>
      </c>
      <c r="BD80" s="344">
        <v>88</v>
      </c>
    </row>
    <row r="81" spans="1:56" x14ac:dyDescent="0.2">
      <c r="A81" s="140" t="s">
        <v>130</v>
      </c>
      <c r="B81" s="221" t="s">
        <v>131</v>
      </c>
      <c r="C81" s="130">
        <v>2061</v>
      </c>
      <c r="D81" s="112">
        <v>1488</v>
      </c>
      <c r="E81" s="124">
        <v>473</v>
      </c>
      <c r="F81" s="130">
        <v>191</v>
      </c>
      <c r="G81" s="112">
        <v>100</v>
      </c>
      <c r="H81" s="124">
        <v>17</v>
      </c>
      <c r="I81" s="130">
        <v>1870</v>
      </c>
      <c r="J81" s="112">
        <v>1388</v>
      </c>
      <c r="K81" s="124">
        <v>456</v>
      </c>
      <c r="L81" s="342">
        <v>72</v>
      </c>
      <c r="M81" s="412">
        <v>23</v>
      </c>
      <c r="N81" s="343">
        <v>52</v>
      </c>
      <c r="O81" s="342">
        <v>9</v>
      </c>
      <c r="P81" s="412">
        <v>74</v>
      </c>
      <c r="Q81" s="343">
        <v>24</v>
      </c>
      <c r="R81" s="130">
        <v>2061</v>
      </c>
      <c r="S81" s="112">
        <v>1203</v>
      </c>
      <c r="T81" s="124">
        <v>212</v>
      </c>
      <c r="U81" s="130">
        <v>191</v>
      </c>
      <c r="V81" s="112">
        <v>61</v>
      </c>
      <c r="W81" s="124">
        <v>3</v>
      </c>
      <c r="X81" s="130">
        <v>1870</v>
      </c>
      <c r="Y81" s="112">
        <v>1142</v>
      </c>
      <c r="Z81" s="124">
        <v>209</v>
      </c>
      <c r="AA81" s="342">
        <v>58</v>
      </c>
      <c r="AB81" s="412">
        <v>10</v>
      </c>
      <c r="AC81" s="343">
        <v>32</v>
      </c>
      <c r="AD81" s="342">
        <v>2</v>
      </c>
      <c r="AE81" s="412">
        <v>61</v>
      </c>
      <c r="AF81" s="343">
        <v>11</v>
      </c>
      <c r="AG81" s="130">
        <v>2061</v>
      </c>
      <c r="AH81" s="112">
        <v>1355</v>
      </c>
      <c r="AI81" s="124">
        <v>246</v>
      </c>
      <c r="AJ81" s="130">
        <v>191</v>
      </c>
      <c r="AK81" s="112">
        <v>76</v>
      </c>
      <c r="AL81" s="124">
        <v>7</v>
      </c>
      <c r="AM81" s="130">
        <v>1870</v>
      </c>
      <c r="AN81" s="112">
        <v>1279</v>
      </c>
      <c r="AO81" s="124">
        <v>239</v>
      </c>
      <c r="AP81" s="342">
        <v>66</v>
      </c>
      <c r="AQ81" s="412">
        <v>12</v>
      </c>
      <c r="AR81" s="343">
        <v>40</v>
      </c>
      <c r="AS81" s="342">
        <v>4</v>
      </c>
      <c r="AT81" s="412">
        <v>68</v>
      </c>
      <c r="AU81" s="343">
        <v>13</v>
      </c>
      <c r="AV81" s="130">
        <v>2061</v>
      </c>
      <c r="AW81" s="124">
        <v>1572</v>
      </c>
      <c r="AX81" s="130">
        <v>191</v>
      </c>
      <c r="AY81" s="124">
        <v>114</v>
      </c>
      <c r="AZ81" s="130">
        <v>1870</v>
      </c>
      <c r="BA81" s="124">
        <v>1458</v>
      </c>
      <c r="BB81" s="406">
        <v>76</v>
      </c>
      <c r="BC81" s="394">
        <v>60</v>
      </c>
      <c r="BD81" s="344">
        <v>78</v>
      </c>
    </row>
    <row r="82" spans="1:56" x14ac:dyDescent="0.2">
      <c r="A82" s="140" t="s">
        <v>132</v>
      </c>
      <c r="B82" s="221" t="s">
        <v>133</v>
      </c>
      <c r="C82" s="130">
        <v>1176</v>
      </c>
      <c r="D82" s="112">
        <v>859</v>
      </c>
      <c r="E82" s="124">
        <v>327</v>
      </c>
      <c r="F82" s="130">
        <v>147</v>
      </c>
      <c r="G82" s="112">
        <v>72</v>
      </c>
      <c r="H82" s="124">
        <v>11</v>
      </c>
      <c r="I82" s="130">
        <v>1029</v>
      </c>
      <c r="J82" s="112">
        <v>787</v>
      </c>
      <c r="K82" s="124">
        <v>316</v>
      </c>
      <c r="L82" s="342">
        <v>73</v>
      </c>
      <c r="M82" s="412">
        <v>28</v>
      </c>
      <c r="N82" s="343">
        <v>49</v>
      </c>
      <c r="O82" s="342">
        <v>7</v>
      </c>
      <c r="P82" s="412">
        <v>76</v>
      </c>
      <c r="Q82" s="343">
        <v>31</v>
      </c>
      <c r="R82" s="130">
        <v>1176</v>
      </c>
      <c r="S82" s="112">
        <v>748</v>
      </c>
      <c r="T82" s="124">
        <v>160</v>
      </c>
      <c r="U82" s="130">
        <v>147</v>
      </c>
      <c r="V82" s="112">
        <v>63</v>
      </c>
      <c r="W82" s="124">
        <v>5</v>
      </c>
      <c r="X82" s="130">
        <v>1029</v>
      </c>
      <c r="Y82" s="112">
        <v>685</v>
      </c>
      <c r="Z82" s="124">
        <v>155</v>
      </c>
      <c r="AA82" s="342">
        <v>64</v>
      </c>
      <c r="AB82" s="412">
        <v>14</v>
      </c>
      <c r="AC82" s="343">
        <v>43</v>
      </c>
      <c r="AD82" s="342">
        <v>3</v>
      </c>
      <c r="AE82" s="412">
        <v>67</v>
      </c>
      <c r="AF82" s="343">
        <v>15</v>
      </c>
      <c r="AG82" s="130">
        <v>1176</v>
      </c>
      <c r="AH82" s="112">
        <v>825</v>
      </c>
      <c r="AI82" s="124">
        <v>204</v>
      </c>
      <c r="AJ82" s="130">
        <v>147</v>
      </c>
      <c r="AK82" s="112">
        <v>64</v>
      </c>
      <c r="AL82" s="124">
        <v>4</v>
      </c>
      <c r="AM82" s="130">
        <v>1029</v>
      </c>
      <c r="AN82" s="112">
        <v>761</v>
      </c>
      <c r="AO82" s="124">
        <v>200</v>
      </c>
      <c r="AP82" s="342">
        <v>70</v>
      </c>
      <c r="AQ82" s="412">
        <v>17</v>
      </c>
      <c r="AR82" s="343">
        <v>44</v>
      </c>
      <c r="AS82" s="342">
        <v>3</v>
      </c>
      <c r="AT82" s="412">
        <v>74</v>
      </c>
      <c r="AU82" s="343">
        <v>19</v>
      </c>
      <c r="AV82" s="130">
        <v>1176</v>
      </c>
      <c r="AW82" s="124">
        <v>950</v>
      </c>
      <c r="AX82" s="130">
        <v>147</v>
      </c>
      <c r="AY82" s="124">
        <v>80</v>
      </c>
      <c r="AZ82" s="130">
        <v>1029</v>
      </c>
      <c r="BA82" s="124">
        <v>870</v>
      </c>
      <c r="BB82" s="406">
        <v>81</v>
      </c>
      <c r="BC82" s="394">
        <v>54</v>
      </c>
      <c r="BD82" s="344">
        <v>85</v>
      </c>
    </row>
    <row r="83" spans="1:56" x14ac:dyDescent="0.2">
      <c r="A83" s="140" t="s">
        <v>140</v>
      </c>
      <c r="B83" s="221" t="s">
        <v>141</v>
      </c>
      <c r="C83" s="130">
        <v>2070</v>
      </c>
      <c r="D83" s="112">
        <v>1567</v>
      </c>
      <c r="E83" s="124">
        <v>464</v>
      </c>
      <c r="F83" s="130">
        <v>169</v>
      </c>
      <c r="G83" s="112">
        <v>96</v>
      </c>
      <c r="H83" s="124">
        <v>13</v>
      </c>
      <c r="I83" s="130">
        <v>1901</v>
      </c>
      <c r="J83" s="112">
        <v>1471</v>
      </c>
      <c r="K83" s="124">
        <v>451</v>
      </c>
      <c r="L83" s="342">
        <v>76</v>
      </c>
      <c r="M83" s="412">
        <v>22</v>
      </c>
      <c r="N83" s="343">
        <v>57</v>
      </c>
      <c r="O83" s="342">
        <v>8</v>
      </c>
      <c r="P83" s="412">
        <v>77</v>
      </c>
      <c r="Q83" s="343">
        <v>24</v>
      </c>
      <c r="R83" s="130">
        <v>2070</v>
      </c>
      <c r="S83" s="112">
        <v>1362</v>
      </c>
      <c r="T83" s="124">
        <v>255</v>
      </c>
      <c r="U83" s="130">
        <v>169</v>
      </c>
      <c r="V83" s="112">
        <v>77</v>
      </c>
      <c r="W83" s="124">
        <v>11</v>
      </c>
      <c r="X83" s="130">
        <v>1901</v>
      </c>
      <c r="Y83" s="112">
        <v>1285</v>
      </c>
      <c r="Z83" s="124">
        <v>244</v>
      </c>
      <c r="AA83" s="342">
        <v>66</v>
      </c>
      <c r="AB83" s="412">
        <v>12</v>
      </c>
      <c r="AC83" s="343">
        <v>46</v>
      </c>
      <c r="AD83" s="342">
        <v>7</v>
      </c>
      <c r="AE83" s="412">
        <v>68</v>
      </c>
      <c r="AF83" s="343">
        <v>13</v>
      </c>
      <c r="AG83" s="130">
        <v>2070</v>
      </c>
      <c r="AH83" s="112">
        <v>1498</v>
      </c>
      <c r="AI83" s="124">
        <v>378</v>
      </c>
      <c r="AJ83" s="130">
        <v>169</v>
      </c>
      <c r="AK83" s="112">
        <v>92</v>
      </c>
      <c r="AL83" s="124">
        <v>10</v>
      </c>
      <c r="AM83" s="130">
        <v>1901</v>
      </c>
      <c r="AN83" s="112">
        <v>1406</v>
      </c>
      <c r="AO83" s="124">
        <v>368</v>
      </c>
      <c r="AP83" s="342">
        <v>72</v>
      </c>
      <c r="AQ83" s="412">
        <v>18</v>
      </c>
      <c r="AR83" s="343">
        <v>54</v>
      </c>
      <c r="AS83" s="342">
        <v>6</v>
      </c>
      <c r="AT83" s="412">
        <v>74</v>
      </c>
      <c r="AU83" s="343">
        <v>19</v>
      </c>
      <c r="AV83" s="130">
        <v>2070</v>
      </c>
      <c r="AW83" s="124">
        <v>1715</v>
      </c>
      <c r="AX83" s="130">
        <v>169</v>
      </c>
      <c r="AY83" s="124">
        <v>112</v>
      </c>
      <c r="AZ83" s="130">
        <v>1901</v>
      </c>
      <c r="BA83" s="124">
        <v>1603</v>
      </c>
      <c r="BB83" s="406">
        <v>83</v>
      </c>
      <c r="BC83" s="394">
        <v>66</v>
      </c>
      <c r="BD83" s="344">
        <v>84</v>
      </c>
    </row>
    <row r="84" spans="1:56" x14ac:dyDescent="0.2">
      <c r="A84" s="140" t="s">
        <v>142</v>
      </c>
      <c r="B84" s="221" t="s">
        <v>143</v>
      </c>
      <c r="C84" s="130">
        <v>1839</v>
      </c>
      <c r="D84" s="112">
        <v>1405</v>
      </c>
      <c r="E84" s="124">
        <v>548</v>
      </c>
      <c r="F84" s="130">
        <v>123</v>
      </c>
      <c r="G84" s="112">
        <v>52</v>
      </c>
      <c r="H84" s="124">
        <v>12</v>
      </c>
      <c r="I84" s="130">
        <v>1716</v>
      </c>
      <c r="J84" s="112">
        <v>1353</v>
      </c>
      <c r="K84" s="124">
        <v>536</v>
      </c>
      <c r="L84" s="342">
        <v>76</v>
      </c>
      <c r="M84" s="412">
        <v>30</v>
      </c>
      <c r="N84" s="343">
        <v>42</v>
      </c>
      <c r="O84" s="342">
        <v>10</v>
      </c>
      <c r="P84" s="412">
        <v>79</v>
      </c>
      <c r="Q84" s="343">
        <v>31</v>
      </c>
      <c r="R84" s="130">
        <v>1839</v>
      </c>
      <c r="S84" s="112">
        <v>1227</v>
      </c>
      <c r="T84" s="124">
        <v>317</v>
      </c>
      <c r="U84" s="130">
        <v>123</v>
      </c>
      <c r="V84" s="112">
        <v>37</v>
      </c>
      <c r="W84" s="124">
        <v>6</v>
      </c>
      <c r="X84" s="130">
        <v>1716</v>
      </c>
      <c r="Y84" s="112">
        <v>1190</v>
      </c>
      <c r="Z84" s="124">
        <v>311</v>
      </c>
      <c r="AA84" s="342">
        <v>67</v>
      </c>
      <c r="AB84" s="412">
        <v>17</v>
      </c>
      <c r="AC84" s="343">
        <v>30</v>
      </c>
      <c r="AD84" s="342">
        <v>5</v>
      </c>
      <c r="AE84" s="412">
        <v>69</v>
      </c>
      <c r="AF84" s="343">
        <v>18</v>
      </c>
      <c r="AG84" s="130">
        <v>1839</v>
      </c>
      <c r="AH84" s="112">
        <v>1355</v>
      </c>
      <c r="AI84" s="124">
        <v>387</v>
      </c>
      <c r="AJ84" s="130">
        <v>123</v>
      </c>
      <c r="AK84" s="112">
        <v>44</v>
      </c>
      <c r="AL84" s="124">
        <v>7</v>
      </c>
      <c r="AM84" s="130">
        <v>1716</v>
      </c>
      <c r="AN84" s="112">
        <v>1311</v>
      </c>
      <c r="AO84" s="124">
        <v>380</v>
      </c>
      <c r="AP84" s="342">
        <v>74</v>
      </c>
      <c r="AQ84" s="412">
        <v>21</v>
      </c>
      <c r="AR84" s="343">
        <v>36</v>
      </c>
      <c r="AS84" s="342">
        <v>6</v>
      </c>
      <c r="AT84" s="412">
        <v>76</v>
      </c>
      <c r="AU84" s="343">
        <v>22</v>
      </c>
      <c r="AV84" s="130">
        <v>1839</v>
      </c>
      <c r="AW84" s="124">
        <v>1568</v>
      </c>
      <c r="AX84" s="130">
        <v>123</v>
      </c>
      <c r="AY84" s="124">
        <v>69</v>
      </c>
      <c r="AZ84" s="130">
        <v>1716</v>
      </c>
      <c r="BA84" s="124">
        <v>1499</v>
      </c>
      <c r="BB84" s="406">
        <v>85</v>
      </c>
      <c r="BC84" s="394">
        <v>56</v>
      </c>
      <c r="BD84" s="344">
        <v>87</v>
      </c>
    </row>
    <row r="85" spans="1:56" x14ac:dyDescent="0.2">
      <c r="A85" s="140" t="s">
        <v>144</v>
      </c>
      <c r="B85" s="221" t="s">
        <v>145</v>
      </c>
      <c r="C85" s="130">
        <v>1048</v>
      </c>
      <c r="D85" s="112">
        <v>737</v>
      </c>
      <c r="E85" s="124">
        <v>279</v>
      </c>
      <c r="F85" s="130">
        <v>115</v>
      </c>
      <c r="G85" s="112">
        <v>65</v>
      </c>
      <c r="H85" s="124">
        <v>21</v>
      </c>
      <c r="I85" s="130">
        <v>933</v>
      </c>
      <c r="J85" s="112">
        <v>672</v>
      </c>
      <c r="K85" s="124">
        <v>258</v>
      </c>
      <c r="L85" s="342">
        <v>70</v>
      </c>
      <c r="M85" s="412">
        <v>27</v>
      </c>
      <c r="N85" s="343">
        <v>57</v>
      </c>
      <c r="O85" s="342">
        <v>18</v>
      </c>
      <c r="P85" s="412">
        <v>72</v>
      </c>
      <c r="Q85" s="343">
        <v>28</v>
      </c>
      <c r="R85" s="130">
        <v>1048</v>
      </c>
      <c r="S85" s="112">
        <v>594</v>
      </c>
      <c r="T85" s="124">
        <v>141</v>
      </c>
      <c r="U85" s="130">
        <v>115</v>
      </c>
      <c r="V85" s="112">
        <v>50</v>
      </c>
      <c r="W85" s="124">
        <v>10</v>
      </c>
      <c r="X85" s="130">
        <v>933</v>
      </c>
      <c r="Y85" s="112">
        <v>544</v>
      </c>
      <c r="Z85" s="124">
        <v>131</v>
      </c>
      <c r="AA85" s="342">
        <v>57</v>
      </c>
      <c r="AB85" s="412">
        <v>13</v>
      </c>
      <c r="AC85" s="343">
        <v>43</v>
      </c>
      <c r="AD85" s="342">
        <v>9</v>
      </c>
      <c r="AE85" s="412">
        <v>58</v>
      </c>
      <c r="AF85" s="343">
        <v>14</v>
      </c>
      <c r="AG85" s="130">
        <v>1048</v>
      </c>
      <c r="AH85" s="112">
        <v>691</v>
      </c>
      <c r="AI85" s="124">
        <v>201</v>
      </c>
      <c r="AJ85" s="130">
        <v>115</v>
      </c>
      <c r="AK85" s="112">
        <v>57</v>
      </c>
      <c r="AL85" s="124">
        <v>15</v>
      </c>
      <c r="AM85" s="130">
        <v>933</v>
      </c>
      <c r="AN85" s="112">
        <v>634</v>
      </c>
      <c r="AO85" s="124">
        <v>186</v>
      </c>
      <c r="AP85" s="342">
        <v>66</v>
      </c>
      <c r="AQ85" s="412">
        <v>19</v>
      </c>
      <c r="AR85" s="343">
        <v>50</v>
      </c>
      <c r="AS85" s="342">
        <v>13</v>
      </c>
      <c r="AT85" s="412">
        <v>68</v>
      </c>
      <c r="AU85" s="343">
        <v>20</v>
      </c>
      <c r="AV85" s="130">
        <v>1048</v>
      </c>
      <c r="AW85" s="124">
        <v>858</v>
      </c>
      <c r="AX85" s="130">
        <v>115</v>
      </c>
      <c r="AY85" s="124">
        <v>74</v>
      </c>
      <c r="AZ85" s="130">
        <v>933</v>
      </c>
      <c r="BA85" s="124">
        <v>784</v>
      </c>
      <c r="BB85" s="406">
        <v>82</v>
      </c>
      <c r="BC85" s="394">
        <v>64</v>
      </c>
      <c r="BD85" s="344">
        <v>84</v>
      </c>
    </row>
    <row r="86" spans="1:56" x14ac:dyDescent="0.2">
      <c r="A86" s="140" t="s">
        <v>148</v>
      </c>
      <c r="B86" s="221" t="s">
        <v>149</v>
      </c>
      <c r="C86" s="130">
        <v>803</v>
      </c>
      <c r="D86" s="112">
        <v>550</v>
      </c>
      <c r="E86" s="124">
        <v>198</v>
      </c>
      <c r="F86" s="130">
        <v>130</v>
      </c>
      <c r="G86" s="112">
        <v>71</v>
      </c>
      <c r="H86" s="124">
        <v>21</v>
      </c>
      <c r="I86" s="130">
        <v>673</v>
      </c>
      <c r="J86" s="112">
        <v>479</v>
      </c>
      <c r="K86" s="124">
        <v>177</v>
      </c>
      <c r="L86" s="342">
        <v>68</v>
      </c>
      <c r="M86" s="412">
        <v>25</v>
      </c>
      <c r="N86" s="343">
        <v>55</v>
      </c>
      <c r="O86" s="342">
        <v>16</v>
      </c>
      <c r="P86" s="412">
        <v>71</v>
      </c>
      <c r="Q86" s="343">
        <v>26</v>
      </c>
      <c r="R86" s="130">
        <v>803</v>
      </c>
      <c r="S86" s="112">
        <v>486</v>
      </c>
      <c r="T86" s="124">
        <v>120</v>
      </c>
      <c r="U86" s="130">
        <v>130</v>
      </c>
      <c r="V86" s="112">
        <v>59</v>
      </c>
      <c r="W86" s="124">
        <v>20</v>
      </c>
      <c r="X86" s="130">
        <v>673</v>
      </c>
      <c r="Y86" s="112">
        <v>427</v>
      </c>
      <c r="Z86" s="124">
        <v>100</v>
      </c>
      <c r="AA86" s="342">
        <v>61</v>
      </c>
      <c r="AB86" s="412">
        <v>15</v>
      </c>
      <c r="AC86" s="343">
        <v>45</v>
      </c>
      <c r="AD86" s="342">
        <v>15</v>
      </c>
      <c r="AE86" s="412">
        <v>63</v>
      </c>
      <c r="AF86" s="343">
        <v>15</v>
      </c>
      <c r="AG86" s="130">
        <v>803</v>
      </c>
      <c r="AH86" s="112">
        <v>529</v>
      </c>
      <c r="AI86" s="124">
        <v>129</v>
      </c>
      <c r="AJ86" s="130">
        <v>130</v>
      </c>
      <c r="AK86" s="112">
        <v>70</v>
      </c>
      <c r="AL86" s="124">
        <v>17</v>
      </c>
      <c r="AM86" s="130">
        <v>673</v>
      </c>
      <c r="AN86" s="112">
        <v>459</v>
      </c>
      <c r="AO86" s="124">
        <v>112</v>
      </c>
      <c r="AP86" s="342">
        <v>66</v>
      </c>
      <c r="AQ86" s="412">
        <v>16</v>
      </c>
      <c r="AR86" s="343">
        <v>54</v>
      </c>
      <c r="AS86" s="342">
        <v>13</v>
      </c>
      <c r="AT86" s="412">
        <v>68</v>
      </c>
      <c r="AU86" s="343">
        <v>17</v>
      </c>
      <c r="AV86" s="130">
        <v>803</v>
      </c>
      <c r="AW86" s="124">
        <v>692</v>
      </c>
      <c r="AX86" s="130">
        <v>130</v>
      </c>
      <c r="AY86" s="124">
        <v>95</v>
      </c>
      <c r="AZ86" s="130">
        <v>673</v>
      </c>
      <c r="BA86" s="124">
        <v>597</v>
      </c>
      <c r="BB86" s="406">
        <v>86</v>
      </c>
      <c r="BC86" s="394">
        <v>73</v>
      </c>
      <c r="BD86" s="344">
        <v>89</v>
      </c>
    </row>
    <row r="87" spans="1:56" x14ac:dyDescent="0.2">
      <c r="A87" s="140" t="s">
        <v>150</v>
      </c>
      <c r="B87" s="221" t="s">
        <v>151</v>
      </c>
      <c r="C87" s="130">
        <v>1216</v>
      </c>
      <c r="D87" s="112">
        <v>786</v>
      </c>
      <c r="E87" s="124">
        <v>222</v>
      </c>
      <c r="F87" s="130">
        <v>132</v>
      </c>
      <c r="G87" s="112">
        <v>56</v>
      </c>
      <c r="H87" s="124">
        <v>14</v>
      </c>
      <c r="I87" s="130">
        <v>1084</v>
      </c>
      <c r="J87" s="112">
        <v>730</v>
      </c>
      <c r="K87" s="124">
        <v>208</v>
      </c>
      <c r="L87" s="342">
        <v>65</v>
      </c>
      <c r="M87" s="412">
        <v>18</v>
      </c>
      <c r="N87" s="343">
        <v>42</v>
      </c>
      <c r="O87" s="342">
        <v>11</v>
      </c>
      <c r="P87" s="412">
        <v>67</v>
      </c>
      <c r="Q87" s="343">
        <v>19</v>
      </c>
      <c r="R87" s="130">
        <v>1216</v>
      </c>
      <c r="S87" s="112">
        <v>540</v>
      </c>
      <c r="T87" s="124">
        <v>86</v>
      </c>
      <c r="U87" s="130">
        <v>132</v>
      </c>
      <c r="V87" s="112">
        <v>38</v>
      </c>
      <c r="W87" s="124">
        <v>7</v>
      </c>
      <c r="X87" s="130">
        <v>1084</v>
      </c>
      <c r="Y87" s="112">
        <v>502</v>
      </c>
      <c r="Z87" s="124">
        <v>79</v>
      </c>
      <c r="AA87" s="342">
        <v>44</v>
      </c>
      <c r="AB87" s="412">
        <v>7</v>
      </c>
      <c r="AC87" s="343">
        <v>29</v>
      </c>
      <c r="AD87" s="342">
        <v>5</v>
      </c>
      <c r="AE87" s="412">
        <v>46</v>
      </c>
      <c r="AF87" s="343">
        <v>7</v>
      </c>
      <c r="AG87" s="130">
        <v>1216</v>
      </c>
      <c r="AH87" s="112">
        <v>736</v>
      </c>
      <c r="AI87" s="124">
        <v>151</v>
      </c>
      <c r="AJ87" s="130">
        <v>132</v>
      </c>
      <c r="AK87" s="112">
        <v>54</v>
      </c>
      <c r="AL87" s="124">
        <v>11</v>
      </c>
      <c r="AM87" s="130">
        <v>1084</v>
      </c>
      <c r="AN87" s="112">
        <v>682</v>
      </c>
      <c r="AO87" s="124">
        <v>140</v>
      </c>
      <c r="AP87" s="342">
        <v>61</v>
      </c>
      <c r="AQ87" s="412">
        <v>12</v>
      </c>
      <c r="AR87" s="343">
        <v>41</v>
      </c>
      <c r="AS87" s="342">
        <v>8</v>
      </c>
      <c r="AT87" s="412">
        <v>63</v>
      </c>
      <c r="AU87" s="343">
        <v>13</v>
      </c>
      <c r="AV87" s="130">
        <v>1216</v>
      </c>
      <c r="AW87" s="124">
        <v>957</v>
      </c>
      <c r="AX87" s="130">
        <v>132</v>
      </c>
      <c r="AY87" s="124">
        <v>83</v>
      </c>
      <c r="AZ87" s="130">
        <v>1084</v>
      </c>
      <c r="BA87" s="124">
        <v>874</v>
      </c>
      <c r="BB87" s="406">
        <v>79</v>
      </c>
      <c r="BC87" s="394">
        <v>63</v>
      </c>
      <c r="BD87" s="344">
        <v>81</v>
      </c>
    </row>
    <row r="88" spans="1:56" x14ac:dyDescent="0.2">
      <c r="A88" s="140" t="s">
        <v>152</v>
      </c>
      <c r="B88" s="221" t="s">
        <v>153</v>
      </c>
      <c r="C88" s="130">
        <v>691</v>
      </c>
      <c r="D88" s="112">
        <v>501</v>
      </c>
      <c r="E88" s="124">
        <v>152</v>
      </c>
      <c r="F88" s="130">
        <v>106</v>
      </c>
      <c r="G88" s="112">
        <v>71</v>
      </c>
      <c r="H88" s="124">
        <v>15</v>
      </c>
      <c r="I88" s="130">
        <v>585</v>
      </c>
      <c r="J88" s="112">
        <v>430</v>
      </c>
      <c r="K88" s="124">
        <v>137</v>
      </c>
      <c r="L88" s="342">
        <v>73</v>
      </c>
      <c r="M88" s="412">
        <v>22</v>
      </c>
      <c r="N88" s="343">
        <v>67</v>
      </c>
      <c r="O88" s="342">
        <v>14</v>
      </c>
      <c r="P88" s="412">
        <v>74</v>
      </c>
      <c r="Q88" s="343">
        <v>23</v>
      </c>
      <c r="R88" s="130">
        <v>691</v>
      </c>
      <c r="S88" s="112">
        <v>434</v>
      </c>
      <c r="T88" s="124">
        <v>82</v>
      </c>
      <c r="U88" s="130">
        <v>106</v>
      </c>
      <c r="V88" s="112">
        <v>52</v>
      </c>
      <c r="W88" s="124">
        <v>8</v>
      </c>
      <c r="X88" s="130">
        <v>585</v>
      </c>
      <c r="Y88" s="112">
        <v>382</v>
      </c>
      <c r="Z88" s="124">
        <v>74</v>
      </c>
      <c r="AA88" s="342">
        <v>63</v>
      </c>
      <c r="AB88" s="412">
        <v>12</v>
      </c>
      <c r="AC88" s="343">
        <v>49</v>
      </c>
      <c r="AD88" s="342">
        <v>8</v>
      </c>
      <c r="AE88" s="412">
        <v>65</v>
      </c>
      <c r="AF88" s="343">
        <v>13</v>
      </c>
      <c r="AG88" s="130">
        <v>691</v>
      </c>
      <c r="AH88" s="112">
        <v>491</v>
      </c>
      <c r="AI88" s="124">
        <v>89</v>
      </c>
      <c r="AJ88" s="130">
        <v>106</v>
      </c>
      <c r="AK88" s="112">
        <v>70</v>
      </c>
      <c r="AL88" s="124">
        <v>12</v>
      </c>
      <c r="AM88" s="130">
        <v>585</v>
      </c>
      <c r="AN88" s="112">
        <v>421</v>
      </c>
      <c r="AO88" s="124">
        <v>77</v>
      </c>
      <c r="AP88" s="342">
        <v>71</v>
      </c>
      <c r="AQ88" s="412">
        <v>13</v>
      </c>
      <c r="AR88" s="343">
        <v>66</v>
      </c>
      <c r="AS88" s="342">
        <v>11</v>
      </c>
      <c r="AT88" s="412">
        <v>72</v>
      </c>
      <c r="AU88" s="343">
        <v>13</v>
      </c>
      <c r="AV88" s="130">
        <v>691</v>
      </c>
      <c r="AW88" s="124">
        <v>555</v>
      </c>
      <c r="AX88" s="130">
        <v>106</v>
      </c>
      <c r="AY88" s="124">
        <v>79</v>
      </c>
      <c r="AZ88" s="130">
        <v>585</v>
      </c>
      <c r="BA88" s="124">
        <v>476</v>
      </c>
      <c r="BB88" s="406">
        <v>80</v>
      </c>
      <c r="BC88" s="394">
        <v>75</v>
      </c>
      <c r="BD88" s="344">
        <v>81</v>
      </c>
    </row>
    <row r="89" spans="1:56" x14ac:dyDescent="0.2">
      <c r="A89" s="140" t="s">
        <v>154</v>
      </c>
      <c r="B89" s="221" t="s">
        <v>155</v>
      </c>
      <c r="C89" s="130">
        <v>522</v>
      </c>
      <c r="D89" s="112">
        <v>344</v>
      </c>
      <c r="E89" s="124">
        <v>103</v>
      </c>
      <c r="F89" s="130">
        <v>32</v>
      </c>
      <c r="G89" s="112">
        <v>8</v>
      </c>
      <c r="H89" s="124" t="s">
        <v>1185</v>
      </c>
      <c r="I89" s="130">
        <v>490</v>
      </c>
      <c r="J89" s="112">
        <v>336</v>
      </c>
      <c r="K89" s="124" t="s">
        <v>1185</v>
      </c>
      <c r="L89" s="342">
        <v>66</v>
      </c>
      <c r="M89" s="412">
        <v>20</v>
      </c>
      <c r="N89" s="343">
        <v>25</v>
      </c>
      <c r="O89" s="342" t="s">
        <v>1185</v>
      </c>
      <c r="P89" s="412">
        <v>69</v>
      </c>
      <c r="Q89" s="343" t="s">
        <v>1185</v>
      </c>
      <c r="R89" s="130">
        <v>522</v>
      </c>
      <c r="S89" s="112">
        <v>295</v>
      </c>
      <c r="T89" s="124">
        <v>46</v>
      </c>
      <c r="U89" s="130">
        <v>32</v>
      </c>
      <c r="V89" s="112">
        <v>7</v>
      </c>
      <c r="W89" s="124" t="s">
        <v>1185</v>
      </c>
      <c r="X89" s="130">
        <v>490</v>
      </c>
      <c r="Y89" s="112">
        <v>288</v>
      </c>
      <c r="Z89" s="124" t="s">
        <v>1185</v>
      </c>
      <c r="AA89" s="342">
        <v>57</v>
      </c>
      <c r="AB89" s="412">
        <v>9</v>
      </c>
      <c r="AC89" s="343">
        <v>22</v>
      </c>
      <c r="AD89" s="342" t="s">
        <v>1185</v>
      </c>
      <c r="AE89" s="412">
        <v>59</v>
      </c>
      <c r="AF89" s="343" t="s">
        <v>1185</v>
      </c>
      <c r="AG89" s="130">
        <v>522</v>
      </c>
      <c r="AH89" s="112">
        <v>331</v>
      </c>
      <c r="AI89" s="124">
        <v>73</v>
      </c>
      <c r="AJ89" s="130">
        <v>32</v>
      </c>
      <c r="AK89" s="112">
        <v>10</v>
      </c>
      <c r="AL89" s="124" t="s">
        <v>1185</v>
      </c>
      <c r="AM89" s="130">
        <v>490</v>
      </c>
      <c r="AN89" s="112">
        <v>321</v>
      </c>
      <c r="AO89" s="124" t="s">
        <v>1185</v>
      </c>
      <c r="AP89" s="342">
        <v>63</v>
      </c>
      <c r="AQ89" s="412">
        <v>14</v>
      </c>
      <c r="AR89" s="343">
        <v>31</v>
      </c>
      <c r="AS89" s="342">
        <v>6</v>
      </c>
      <c r="AT89" s="412">
        <v>66</v>
      </c>
      <c r="AU89" s="343">
        <v>14</v>
      </c>
      <c r="AV89" s="130">
        <v>522</v>
      </c>
      <c r="AW89" s="124">
        <v>439</v>
      </c>
      <c r="AX89" s="130">
        <v>32</v>
      </c>
      <c r="AY89" s="124" t="s">
        <v>1191</v>
      </c>
      <c r="AZ89" s="130">
        <v>490</v>
      </c>
      <c r="BA89" s="124">
        <v>419</v>
      </c>
      <c r="BB89" s="406">
        <v>84</v>
      </c>
      <c r="BC89" s="394" t="s">
        <v>1191</v>
      </c>
      <c r="BD89" s="344">
        <v>86</v>
      </c>
    </row>
    <row r="90" spans="1:56" x14ac:dyDescent="0.2">
      <c r="A90" s="140" t="s">
        <v>156</v>
      </c>
      <c r="B90" s="221" t="s">
        <v>157</v>
      </c>
      <c r="C90" s="130">
        <v>948</v>
      </c>
      <c r="D90" s="112">
        <v>700</v>
      </c>
      <c r="E90" s="124">
        <v>242</v>
      </c>
      <c r="F90" s="130">
        <v>59</v>
      </c>
      <c r="G90" s="112">
        <v>25</v>
      </c>
      <c r="H90" s="124">
        <v>5</v>
      </c>
      <c r="I90" s="130">
        <v>889</v>
      </c>
      <c r="J90" s="112">
        <v>675</v>
      </c>
      <c r="K90" s="124">
        <v>237</v>
      </c>
      <c r="L90" s="342">
        <v>74</v>
      </c>
      <c r="M90" s="412">
        <v>26</v>
      </c>
      <c r="N90" s="343">
        <v>42</v>
      </c>
      <c r="O90" s="342">
        <v>8</v>
      </c>
      <c r="P90" s="412">
        <v>76</v>
      </c>
      <c r="Q90" s="343">
        <v>27</v>
      </c>
      <c r="R90" s="130">
        <v>948</v>
      </c>
      <c r="S90" s="112">
        <v>615</v>
      </c>
      <c r="T90" s="124">
        <v>136</v>
      </c>
      <c r="U90" s="130">
        <v>59</v>
      </c>
      <c r="V90" s="112">
        <v>21</v>
      </c>
      <c r="W90" s="124" t="s">
        <v>1185</v>
      </c>
      <c r="X90" s="130">
        <v>889</v>
      </c>
      <c r="Y90" s="112">
        <v>594</v>
      </c>
      <c r="Z90" s="124" t="s">
        <v>1185</v>
      </c>
      <c r="AA90" s="342">
        <v>65</v>
      </c>
      <c r="AB90" s="412">
        <v>14</v>
      </c>
      <c r="AC90" s="343">
        <v>36</v>
      </c>
      <c r="AD90" s="342" t="s">
        <v>1185</v>
      </c>
      <c r="AE90" s="412">
        <v>67</v>
      </c>
      <c r="AF90" s="343" t="s">
        <v>1185</v>
      </c>
      <c r="AG90" s="130">
        <v>948</v>
      </c>
      <c r="AH90" s="112">
        <v>705</v>
      </c>
      <c r="AI90" s="124">
        <v>166</v>
      </c>
      <c r="AJ90" s="130">
        <v>59</v>
      </c>
      <c r="AK90" s="112">
        <v>24</v>
      </c>
      <c r="AL90" s="124">
        <v>3</v>
      </c>
      <c r="AM90" s="130">
        <v>889</v>
      </c>
      <c r="AN90" s="112">
        <v>681</v>
      </c>
      <c r="AO90" s="124">
        <v>163</v>
      </c>
      <c r="AP90" s="342">
        <v>74</v>
      </c>
      <c r="AQ90" s="412">
        <v>18</v>
      </c>
      <c r="AR90" s="343">
        <v>41</v>
      </c>
      <c r="AS90" s="342">
        <v>5</v>
      </c>
      <c r="AT90" s="412">
        <v>77</v>
      </c>
      <c r="AU90" s="343">
        <v>18</v>
      </c>
      <c r="AV90" s="130">
        <v>948</v>
      </c>
      <c r="AW90" s="124">
        <v>844</v>
      </c>
      <c r="AX90" s="130">
        <v>59</v>
      </c>
      <c r="AY90" s="124">
        <v>44</v>
      </c>
      <c r="AZ90" s="130">
        <v>889</v>
      </c>
      <c r="BA90" s="124">
        <v>800</v>
      </c>
      <c r="BB90" s="406">
        <v>89</v>
      </c>
      <c r="BC90" s="394">
        <v>75</v>
      </c>
      <c r="BD90" s="344">
        <v>90</v>
      </c>
    </row>
    <row r="91" spans="1:56" x14ac:dyDescent="0.2">
      <c r="A91" s="140" t="s">
        <v>158</v>
      </c>
      <c r="B91" s="221" t="s">
        <v>159</v>
      </c>
      <c r="C91" s="130">
        <v>1320</v>
      </c>
      <c r="D91" s="112">
        <v>992</v>
      </c>
      <c r="E91" s="124">
        <v>340</v>
      </c>
      <c r="F91" s="130">
        <v>199</v>
      </c>
      <c r="G91" s="112">
        <v>114</v>
      </c>
      <c r="H91" s="124">
        <v>31</v>
      </c>
      <c r="I91" s="130">
        <v>1121</v>
      </c>
      <c r="J91" s="112">
        <v>878</v>
      </c>
      <c r="K91" s="124">
        <v>309</v>
      </c>
      <c r="L91" s="342">
        <v>75</v>
      </c>
      <c r="M91" s="412">
        <v>26</v>
      </c>
      <c r="N91" s="343">
        <v>57</v>
      </c>
      <c r="O91" s="342">
        <v>16</v>
      </c>
      <c r="P91" s="412">
        <v>78</v>
      </c>
      <c r="Q91" s="343">
        <v>28</v>
      </c>
      <c r="R91" s="130">
        <v>1320</v>
      </c>
      <c r="S91" s="112">
        <v>885</v>
      </c>
      <c r="T91" s="124">
        <v>189</v>
      </c>
      <c r="U91" s="130">
        <v>199</v>
      </c>
      <c r="V91" s="112">
        <v>96</v>
      </c>
      <c r="W91" s="124">
        <v>14</v>
      </c>
      <c r="X91" s="130">
        <v>1121</v>
      </c>
      <c r="Y91" s="112">
        <v>789</v>
      </c>
      <c r="Z91" s="124">
        <v>175</v>
      </c>
      <c r="AA91" s="342">
        <v>67</v>
      </c>
      <c r="AB91" s="412">
        <v>14</v>
      </c>
      <c r="AC91" s="343">
        <v>48</v>
      </c>
      <c r="AD91" s="342">
        <v>7</v>
      </c>
      <c r="AE91" s="412">
        <v>70</v>
      </c>
      <c r="AF91" s="343">
        <v>16</v>
      </c>
      <c r="AG91" s="130">
        <v>1320</v>
      </c>
      <c r="AH91" s="112">
        <v>971</v>
      </c>
      <c r="AI91" s="124">
        <v>239</v>
      </c>
      <c r="AJ91" s="130">
        <v>199</v>
      </c>
      <c r="AK91" s="112">
        <v>105</v>
      </c>
      <c r="AL91" s="124">
        <v>21</v>
      </c>
      <c r="AM91" s="130">
        <v>1121</v>
      </c>
      <c r="AN91" s="112">
        <v>866</v>
      </c>
      <c r="AO91" s="124">
        <v>218</v>
      </c>
      <c r="AP91" s="342">
        <v>74</v>
      </c>
      <c r="AQ91" s="412">
        <v>18</v>
      </c>
      <c r="AR91" s="343">
        <v>53</v>
      </c>
      <c r="AS91" s="342">
        <v>11</v>
      </c>
      <c r="AT91" s="412">
        <v>77</v>
      </c>
      <c r="AU91" s="343">
        <v>19</v>
      </c>
      <c r="AV91" s="130">
        <v>1320</v>
      </c>
      <c r="AW91" s="124">
        <v>1108</v>
      </c>
      <c r="AX91" s="130">
        <v>199</v>
      </c>
      <c r="AY91" s="124">
        <v>124</v>
      </c>
      <c r="AZ91" s="130">
        <v>1121</v>
      </c>
      <c r="BA91" s="124">
        <v>984</v>
      </c>
      <c r="BB91" s="406">
        <v>84</v>
      </c>
      <c r="BC91" s="394">
        <v>62</v>
      </c>
      <c r="BD91" s="344">
        <v>88</v>
      </c>
    </row>
    <row r="92" spans="1:56" x14ac:dyDescent="0.2">
      <c r="A92" s="140" t="s">
        <v>162</v>
      </c>
      <c r="B92" s="221" t="s">
        <v>163</v>
      </c>
      <c r="C92" s="130">
        <v>838</v>
      </c>
      <c r="D92" s="112">
        <v>610</v>
      </c>
      <c r="E92" s="124">
        <v>208</v>
      </c>
      <c r="F92" s="130">
        <v>162</v>
      </c>
      <c r="G92" s="112">
        <v>100</v>
      </c>
      <c r="H92" s="124">
        <v>26</v>
      </c>
      <c r="I92" s="130">
        <v>676</v>
      </c>
      <c r="J92" s="112">
        <v>510</v>
      </c>
      <c r="K92" s="124">
        <v>182</v>
      </c>
      <c r="L92" s="342">
        <v>73</v>
      </c>
      <c r="M92" s="412">
        <v>25</v>
      </c>
      <c r="N92" s="343">
        <v>62</v>
      </c>
      <c r="O92" s="342">
        <v>16</v>
      </c>
      <c r="P92" s="412">
        <v>75</v>
      </c>
      <c r="Q92" s="343">
        <v>27</v>
      </c>
      <c r="R92" s="130">
        <v>838</v>
      </c>
      <c r="S92" s="112">
        <v>507</v>
      </c>
      <c r="T92" s="124">
        <v>139</v>
      </c>
      <c r="U92" s="130">
        <v>162</v>
      </c>
      <c r="V92" s="112">
        <v>79</v>
      </c>
      <c r="W92" s="124">
        <v>22</v>
      </c>
      <c r="X92" s="130">
        <v>676</v>
      </c>
      <c r="Y92" s="112">
        <v>428</v>
      </c>
      <c r="Z92" s="124">
        <v>117</v>
      </c>
      <c r="AA92" s="342">
        <v>61</v>
      </c>
      <c r="AB92" s="412">
        <v>17</v>
      </c>
      <c r="AC92" s="343">
        <v>49</v>
      </c>
      <c r="AD92" s="342">
        <v>14</v>
      </c>
      <c r="AE92" s="412">
        <v>63</v>
      </c>
      <c r="AF92" s="343">
        <v>17</v>
      </c>
      <c r="AG92" s="130">
        <v>838</v>
      </c>
      <c r="AH92" s="112">
        <v>608</v>
      </c>
      <c r="AI92" s="124">
        <v>185</v>
      </c>
      <c r="AJ92" s="130">
        <v>162</v>
      </c>
      <c r="AK92" s="112">
        <v>94</v>
      </c>
      <c r="AL92" s="124">
        <v>27</v>
      </c>
      <c r="AM92" s="130">
        <v>676</v>
      </c>
      <c r="AN92" s="112">
        <v>514</v>
      </c>
      <c r="AO92" s="124">
        <v>158</v>
      </c>
      <c r="AP92" s="342">
        <v>73</v>
      </c>
      <c r="AQ92" s="412">
        <v>22</v>
      </c>
      <c r="AR92" s="343">
        <v>58</v>
      </c>
      <c r="AS92" s="342">
        <v>17</v>
      </c>
      <c r="AT92" s="412">
        <v>76</v>
      </c>
      <c r="AU92" s="343">
        <v>23</v>
      </c>
      <c r="AV92" s="130">
        <v>838</v>
      </c>
      <c r="AW92" s="124">
        <v>696</v>
      </c>
      <c r="AX92" s="130">
        <v>162</v>
      </c>
      <c r="AY92" s="124">
        <v>117</v>
      </c>
      <c r="AZ92" s="130">
        <v>676</v>
      </c>
      <c r="BA92" s="124">
        <v>579</v>
      </c>
      <c r="BB92" s="406">
        <v>83</v>
      </c>
      <c r="BC92" s="394">
        <v>72</v>
      </c>
      <c r="BD92" s="344">
        <v>86</v>
      </c>
    </row>
    <row r="93" spans="1:56" x14ac:dyDescent="0.2">
      <c r="A93" s="140" t="s">
        <v>164</v>
      </c>
      <c r="B93" s="221" t="s">
        <v>165</v>
      </c>
      <c r="C93" s="130">
        <v>1070</v>
      </c>
      <c r="D93" s="112">
        <v>792</v>
      </c>
      <c r="E93" s="124">
        <v>218</v>
      </c>
      <c r="F93" s="130">
        <v>210</v>
      </c>
      <c r="G93" s="112">
        <v>116</v>
      </c>
      <c r="H93" s="124">
        <v>30</v>
      </c>
      <c r="I93" s="130">
        <v>860</v>
      </c>
      <c r="J93" s="112">
        <v>676</v>
      </c>
      <c r="K93" s="124">
        <v>188</v>
      </c>
      <c r="L93" s="342">
        <v>74</v>
      </c>
      <c r="M93" s="412">
        <v>20</v>
      </c>
      <c r="N93" s="343">
        <v>55</v>
      </c>
      <c r="O93" s="342">
        <v>14</v>
      </c>
      <c r="P93" s="412">
        <v>79</v>
      </c>
      <c r="Q93" s="343">
        <v>22</v>
      </c>
      <c r="R93" s="130">
        <v>1070</v>
      </c>
      <c r="S93" s="112">
        <v>721</v>
      </c>
      <c r="T93" s="124">
        <v>124</v>
      </c>
      <c r="U93" s="130">
        <v>210</v>
      </c>
      <c r="V93" s="112">
        <v>108</v>
      </c>
      <c r="W93" s="124">
        <v>14</v>
      </c>
      <c r="X93" s="130">
        <v>860</v>
      </c>
      <c r="Y93" s="112">
        <v>613</v>
      </c>
      <c r="Z93" s="124">
        <v>110</v>
      </c>
      <c r="AA93" s="342">
        <v>67</v>
      </c>
      <c r="AB93" s="412">
        <v>12</v>
      </c>
      <c r="AC93" s="343">
        <v>51</v>
      </c>
      <c r="AD93" s="342">
        <v>7</v>
      </c>
      <c r="AE93" s="412">
        <v>71</v>
      </c>
      <c r="AF93" s="343">
        <v>13</v>
      </c>
      <c r="AG93" s="130">
        <v>1070</v>
      </c>
      <c r="AH93" s="112">
        <v>782</v>
      </c>
      <c r="AI93" s="124">
        <v>178</v>
      </c>
      <c r="AJ93" s="130">
        <v>210</v>
      </c>
      <c r="AK93" s="112">
        <v>124</v>
      </c>
      <c r="AL93" s="124">
        <v>18</v>
      </c>
      <c r="AM93" s="130">
        <v>860</v>
      </c>
      <c r="AN93" s="112">
        <v>658</v>
      </c>
      <c r="AO93" s="124">
        <v>160</v>
      </c>
      <c r="AP93" s="342">
        <v>73</v>
      </c>
      <c r="AQ93" s="412">
        <v>17</v>
      </c>
      <c r="AR93" s="343">
        <v>59</v>
      </c>
      <c r="AS93" s="342">
        <v>9</v>
      </c>
      <c r="AT93" s="412">
        <v>77</v>
      </c>
      <c r="AU93" s="343">
        <v>19</v>
      </c>
      <c r="AV93" s="130">
        <v>1070</v>
      </c>
      <c r="AW93" s="124">
        <v>914</v>
      </c>
      <c r="AX93" s="130">
        <v>210</v>
      </c>
      <c r="AY93" s="124">
        <v>145</v>
      </c>
      <c r="AZ93" s="130">
        <v>860</v>
      </c>
      <c r="BA93" s="124">
        <v>769</v>
      </c>
      <c r="BB93" s="406">
        <v>85</v>
      </c>
      <c r="BC93" s="394">
        <v>69</v>
      </c>
      <c r="BD93" s="344">
        <v>89</v>
      </c>
    </row>
    <row r="94" spans="1:56" x14ac:dyDescent="0.2">
      <c r="A94" s="140" t="s">
        <v>166</v>
      </c>
      <c r="B94" s="221" t="s">
        <v>167</v>
      </c>
      <c r="C94" s="130">
        <v>693</v>
      </c>
      <c r="D94" s="112">
        <v>547</v>
      </c>
      <c r="E94" s="124">
        <v>192</v>
      </c>
      <c r="F94" s="130">
        <v>51</v>
      </c>
      <c r="G94" s="112">
        <v>31</v>
      </c>
      <c r="H94" s="124">
        <v>7</v>
      </c>
      <c r="I94" s="130">
        <v>642</v>
      </c>
      <c r="J94" s="112">
        <v>516</v>
      </c>
      <c r="K94" s="124">
        <v>185</v>
      </c>
      <c r="L94" s="342">
        <v>79</v>
      </c>
      <c r="M94" s="412">
        <v>28</v>
      </c>
      <c r="N94" s="343">
        <v>61</v>
      </c>
      <c r="O94" s="342">
        <v>14</v>
      </c>
      <c r="P94" s="412">
        <v>80</v>
      </c>
      <c r="Q94" s="343">
        <v>29</v>
      </c>
      <c r="R94" s="130">
        <v>693</v>
      </c>
      <c r="S94" s="112">
        <v>465</v>
      </c>
      <c r="T94" s="124">
        <v>111</v>
      </c>
      <c r="U94" s="130">
        <v>51</v>
      </c>
      <c r="V94" s="112">
        <v>27</v>
      </c>
      <c r="W94" s="124" t="s">
        <v>1185</v>
      </c>
      <c r="X94" s="130">
        <v>642</v>
      </c>
      <c r="Y94" s="112">
        <v>438</v>
      </c>
      <c r="Z94" s="124" t="s">
        <v>1185</v>
      </c>
      <c r="AA94" s="342">
        <v>67</v>
      </c>
      <c r="AB94" s="412">
        <v>16</v>
      </c>
      <c r="AC94" s="343">
        <v>53</v>
      </c>
      <c r="AD94" s="342" t="s">
        <v>1185</v>
      </c>
      <c r="AE94" s="412">
        <v>68</v>
      </c>
      <c r="AF94" s="343" t="s">
        <v>1185</v>
      </c>
      <c r="AG94" s="130">
        <v>693</v>
      </c>
      <c r="AH94" s="112">
        <v>524</v>
      </c>
      <c r="AI94" s="124">
        <v>146</v>
      </c>
      <c r="AJ94" s="130">
        <v>51</v>
      </c>
      <c r="AK94" s="112">
        <v>32</v>
      </c>
      <c r="AL94" s="124">
        <v>4</v>
      </c>
      <c r="AM94" s="130">
        <v>642</v>
      </c>
      <c r="AN94" s="112">
        <v>492</v>
      </c>
      <c r="AO94" s="124">
        <v>142</v>
      </c>
      <c r="AP94" s="342">
        <v>76</v>
      </c>
      <c r="AQ94" s="412">
        <v>21</v>
      </c>
      <c r="AR94" s="343">
        <v>63</v>
      </c>
      <c r="AS94" s="342">
        <v>8</v>
      </c>
      <c r="AT94" s="412">
        <v>77</v>
      </c>
      <c r="AU94" s="343">
        <v>22</v>
      </c>
      <c r="AV94" s="130">
        <v>693</v>
      </c>
      <c r="AW94" s="124">
        <v>620</v>
      </c>
      <c r="AX94" s="130">
        <v>51</v>
      </c>
      <c r="AY94" s="124" t="s">
        <v>1191</v>
      </c>
      <c r="AZ94" s="130">
        <v>642</v>
      </c>
      <c r="BA94" s="124">
        <v>585</v>
      </c>
      <c r="BB94" s="406">
        <v>89</v>
      </c>
      <c r="BC94" s="394" t="s">
        <v>1191</v>
      </c>
      <c r="BD94" s="344">
        <v>91</v>
      </c>
    </row>
    <row r="95" spans="1:56" x14ac:dyDescent="0.2">
      <c r="A95" s="140" t="s">
        <v>168</v>
      </c>
      <c r="B95" s="221" t="s">
        <v>169</v>
      </c>
      <c r="C95" s="130">
        <v>1284</v>
      </c>
      <c r="D95" s="112">
        <v>941</v>
      </c>
      <c r="E95" s="124">
        <v>272</v>
      </c>
      <c r="F95" s="130">
        <v>199</v>
      </c>
      <c r="G95" s="112">
        <v>107</v>
      </c>
      <c r="H95" s="124">
        <v>16</v>
      </c>
      <c r="I95" s="130">
        <v>1085</v>
      </c>
      <c r="J95" s="112">
        <v>834</v>
      </c>
      <c r="K95" s="124">
        <v>256</v>
      </c>
      <c r="L95" s="342">
        <v>73</v>
      </c>
      <c r="M95" s="412">
        <v>21</v>
      </c>
      <c r="N95" s="343">
        <v>54</v>
      </c>
      <c r="O95" s="342">
        <v>8</v>
      </c>
      <c r="P95" s="412">
        <v>77</v>
      </c>
      <c r="Q95" s="343">
        <v>24</v>
      </c>
      <c r="R95" s="130">
        <v>1284</v>
      </c>
      <c r="S95" s="112">
        <v>845</v>
      </c>
      <c r="T95" s="124">
        <v>171</v>
      </c>
      <c r="U95" s="130">
        <v>199</v>
      </c>
      <c r="V95" s="112">
        <v>90</v>
      </c>
      <c r="W95" s="124">
        <v>11</v>
      </c>
      <c r="X95" s="130">
        <v>1085</v>
      </c>
      <c r="Y95" s="112">
        <v>755</v>
      </c>
      <c r="Z95" s="124">
        <v>160</v>
      </c>
      <c r="AA95" s="342">
        <v>66</v>
      </c>
      <c r="AB95" s="412">
        <v>13</v>
      </c>
      <c r="AC95" s="343">
        <v>45</v>
      </c>
      <c r="AD95" s="342">
        <v>6</v>
      </c>
      <c r="AE95" s="412">
        <v>70</v>
      </c>
      <c r="AF95" s="343">
        <v>15</v>
      </c>
      <c r="AG95" s="130">
        <v>1284</v>
      </c>
      <c r="AH95" s="112">
        <v>937</v>
      </c>
      <c r="AI95" s="124">
        <v>221</v>
      </c>
      <c r="AJ95" s="130">
        <v>199</v>
      </c>
      <c r="AK95" s="112">
        <v>106</v>
      </c>
      <c r="AL95" s="124">
        <v>11</v>
      </c>
      <c r="AM95" s="130">
        <v>1085</v>
      </c>
      <c r="AN95" s="112">
        <v>831</v>
      </c>
      <c r="AO95" s="124">
        <v>210</v>
      </c>
      <c r="AP95" s="342">
        <v>73</v>
      </c>
      <c r="AQ95" s="412">
        <v>17</v>
      </c>
      <c r="AR95" s="343">
        <v>53</v>
      </c>
      <c r="AS95" s="342">
        <v>6</v>
      </c>
      <c r="AT95" s="412">
        <v>77</v>
      </c>
      <c r="AU95" s="343">
        <v>19</v>
      </c>
      <c r="AV95" s="130">
        <v>1284</v>
      </c>
      <c r="AW95" s="124">
        <v>1023</v>
      </c>
      <c r="AX95" s="130">
        <v>199</v>
      </c>
      <c r="AY95" s="124">
        <v>116</v>
      </c>
      <c r="AZ95" s="130">
        <v>1085</v>
      </c>
      <c r="BA95" s="124">
        <v>907</v>
      </c>
      <c r="BB95" s="406">
        <v>80</v>
      </c>
      <c r="BC95" s="394">
        <v>58</v>
      </c>
      <c r="BD95" s="344">
        <v>84</v>
      </c>
    </row>
    <row r="96" spans="1:56" x14ac:dyDescent="0.2">
      <c r="A96" s="140" t="s">
        <v>170</v>
      </c>
      <c r="B96" s="221" t="s">
        <v>171</v>
      </c>
      <c r="C96" s="130">
        <v>1009</v>
      </c>
      <c r="D96" s="112">
        <v>735</v>
      </c>
      <c r="E96" s="124">
        <v>250</v>
      </c>
      <c r="F96" s="130">
        <v>108</v>
      </c>
      <c r="G96" s="112">
        <v>62</v>
      </c>
      <c r="H96" s="124">
        <v>11</v>
      </c>
      <c r="I96" s="130">
        <v>901</v>
      </c>
      <c r="J96" s="112">
        <v>673</v>
      </c>
      <c r="K96" s="124">
        <v>239</v>
      </c>
      <c r="L96" s="342">
        <v>73</v>
      </c>
      <c r="M96" s="412">
        <v>25</v>
      </c>
      <c r="N96" s="343">
        <v>57</v>
      </c>
      <c r="O96" s="342">
        <v>10</v>
      </c>
      <c r="P96" s="412">
        <v>75</v>
      </c>
      <c r="Q96" s="343">
        <v>27</v>
      </c>
      <c r="R96" s="130">
        <v>1009</v>
      </c>
      <c r="S96" s="112">
        <v>606</v>
      </c>
      <c r="T96" s="124">
        <v>119</v>
      </c>
      <c r="U96" s="130">
        <v>108</v>
      </c>
      <c r="V96" s="112">
        <v>49</v>
      </c>
      <c r="W96" s="124">
        <v>5</v>
      </c>
      <c r="X96" s="130">
        <v>901</v>
      </c>
      <c r="Y96" s="112">
        <v>557</v>
      </c>
      <c r="Z96" s="124">
        <v>114</v>
      </c>
      <c r="AA96" s="342">
        <v>60</v>
      </c>
      <c r="AB96" s="412">
        <v>12</v>
      </c>
      <c r="AC96" s="343">
        <v>45</v>
      </c>
      <c r="AD96" s="342">
        <v>5</v>
      </c>
      <c r="AE96" s="412">
        <v>62</v>
      </c>
      <c r="AF96" s="343">
        <v>13</v>
      </c>
      <c r="AG96" s="130">
        <v>1009</v>
      </c>
      <c r="AH96" s="112">
        <v>708</v>
      </c>
      <c r="AI96" s="124">
        <v>202</v>
      </c>
      <c r="AJ96" s="130">
        <v>108</v>
      </c>
      <c r="AK96" s="112">
        <v>53</v>
      </c>
      <c r="AL96" s="124">
        <v>11</v>
      </c>
      <c r="AM96" s="130">
        <v>901</v>
      </c>
      <c r="AN96" s="112">
        <v>655</v>
      </c>
      <c r="AO96" s="124">
        <v>191</v>
      </c>
      <c r="AP96" s="342">
        <v>70</v>
      </c>
      <c r="AQ96" s="412">
        <v>20</v>
      </c>
      <c r="AR96" s="343">
        <v>49</v>
      </c>
      <c r="AS96" s="342">
        <v>10</v>
      </c>
      <c r="AT96" s="412">
        <v>73</v>
      </c>
      <c r="AU96" s="343">
        <v>21</v>
      </c>
      <c r="AV96" s="130">
        <v>1009</v>
      </c>
      <c r="AW96" s="124">
        <v>922</v>
      </c>
      <c r="AX96" s="130">
        <v>108</v>
      </c>
      <c r="AY96" s="124">
        <v>90</v>
      </c>
      <c r="AZ96" s="130">
        <v>901</v>
      </c>
      <c r="BA96" s="124">
        <v>832</v>
      </c>
      <c r="BB96" s="406">
        <v>91</v>
      </c>
      <c r="BC96" s="394">
        <v>83</v>
      </c>
      <c r="BD96" s="344">
        <v>92</v>
      </c>
    </row>
    <row r="97" spans="1:56" x14ac:dyDescent="0.2">
      <c r="A97" s="140" t="s">
        <v>172</v>
      </c>
      <c r="B97" s="221" t="s">
        <v>173</v>
      </c>
      <c r="C97" s="130">
        <v>1062</v>
      </c>
      <c r="D97" s="112">
        <v>804</v>
      </c>
      <c r="E97" s="124">
        <v>278</v>
      </c>
      <c r="F97" s="130">
        <v>119</v>
      </c>
      <c r="G97" s="112">
        <v>68</v>
      </c>
      <c r="H97" s="124">
        <v>11</v>
      </c>
      <c r="I97" s="130">
        <v>943</v>
      </c>
      <c r="J97" s="112">
        <v>736</v>
      </c>
      <c r="K97" s="124">
        <v>267</v>
      </c>
      <c r="L97" s="342">
        <v>76</v>
      </c>
      <c r="M97" s="412">
        <v>26</v>
      </c>
      <c r="N97" s="343">
        <v>57</v>
      </c>
      <c r="O97" s="342">
        <v>9</v>
      </c>
      <c r="P97" s="412">
        <v>78</v>
      </c>
      <c r="Q97" s="343">
        <v>28</v>
      </c>
      <c r="R97" s="130">
        <v>1062</v>
      </c>
      <c r="S97" s="112">
        <v>713</v>
      </c>
      <c r="T97" s="124">
        <v>163</v>
      </c>
      <c r="U97" s="130">
        <v>119</v>
      </c>
      <c r="V97" s="112">
        <v>55</v>
      </c>
      <c r="W97" s="124">
        <v>5</v>
      </c>
      <c r="X97" s="130">
        <v>943</v>
      </c>
      <c r="Y97" s="112">
        <v>658</v>
      </c>
      <c r="Z97" s="124">
        <v>158</v>
      </c>
      <c r="AA97" s="342">
        <v>67</v>
      </c>
      <c r="AB97" s="412">
        <v>15</v>
      </c>
      <c r="AC97" s="343">
        <v>46</v>
      </c>
      <c r="AD97" s="342">
        <v>4</v>
      </c>
      <c r="AE97" s="412">
        <v>70</v>
      </c>
      <c r="AF97" s="343">
        <v>17</v>
      </c>
      <c r="AG97" s="130">
        <v>1062</v>
      </c>
      <c r="AH97" s="112">
        <v>798</v>
      </c>
      <c r="AI97" s="124">
        <v>220</v>
      </c>
      <c r="AJ97" s="130">
        <v>119</v>
      </c>
      <c r="AK97" s="112">
        <v>60</v>
      </c>
      <c r="AL97" s="124">
        <v>10</v>
      </c>
      <c r="AM97" s="130">
        <v>943</v>
      </c>
      <c r="AN97" s="112">
        <v>738</v>
      </c>
      <c r="AO97" s="124">
        <v>210</v>
      </c>
      <c r="AP97" s="342">
        <v>75</v>
      </c>
      <c r="AQ97" s="412">
        <v>21</v>
      </c>
      <c r="AR97" s="343">
        <v>50</v>
      </c>
      <c r="AS97" s="342">
        <v>8</v>
      </c>
      <c r="AT97" s="412">
        <v>78</v>
      </c>
      <c r="AU97" s="343">
        <v>22</v>
      </c>
      <c r="AV97" s="130">
        <v>1062</v>
      </c>
      <c r="AW97" s="124">
        <v>968</v>
      </c>
      <c r="AX97" s="130">
        <v>119</v>
      </c>
      <c r="AY97" s="124">
        <v>98</v>
      </c>
      <c r="AZ97" s="130">
        <v>943</v>
      </c>
      <c r="BA97" s="124">
        <v>870</v>
      </c>
      <c r="BB97" s="406">
        <v>91</v>
      </c>
      <c r="BC97" s="394">
        <v>82</v>
      </c>
      <c r="BD97" s="344">
        <v>92</v>
      </c>
    </row>
    <row r="98" spans="1:56" x14ac:dyDescent="0.2">
      <c r="A98" s="140" t="s">
        <v>174</v>
      </c>
      <c r="B98" s="221" t="s">
        <v>175</v>
      </c>
      <c r="C98" s="130">
        <v>1125</v>
      </c>
      <c r="D98" s="112">
        <v>843</v>
      </c>
      <c r="E98" s="124">
        <v>261</v>
      </c>
      <c r="F98" s="130">
        <v>134</v>
      </c>
      <c r="G98" s="112">
        <v>73</v>
      </c>
      <c r="H98" s="124">
        <v>17</v>
      </c>
      <c r="I98" s="130">
        <v>991</v>
      </c>
      <c r="J98" s="112">
        <v>770</v>
      </c>
      <c r="K98" s="124">
        <v>244</v>
      </c>
      <c r="L98" s="342">
        <v>75</v>
      </c>
      <c r="M98" s="412">
        <v>23</v>
      </c>
      <c r="N98" s="343">
        <v>54</v>
      </c>
      <c r="O98" s="342">
        <v>13</v>
      </c>
      <c r="P98" s="412">
        <v>78</v>
      </c>
      <c r="Q98" s="343">
        <v>25</v>
      </c>
      <c r="R98" s="130">
        <v>1125</v>
      </c>
      <c r="S98" s="112">
        <v>735</v>
      </c>
      <c r="T98" s="124">
        <v>151</v>
      </c>
      <c r="U98" s="130">
        <v>134</v>
      </c>
      <c r="V98" s="112">
        <v>58</v>
      </c>
      <c r="W98" s="124">
        <v>5</v>
      </c>
      <c r="X98" s="130">
        <v>991</v>
      </c>
      <c r="Y98" s="112">
        <v>677</v>
      </c>
      <c r="Z98" s="124">
        <v>146</v>
      </c>
      <c r="AA98" s="342">
        <v>65</v>
      </c>
      <c r="AB98" s="412">
        <v>13</v>
      </c>
      <c r="AC98" s="343">
        <v>43</v>
      </c>
      <c r="AD98" s="342">
        <v>4</v>
      </c>
      <c r="AE98" s="412">
        <v>68</v>
      </c>
      <c r="AF98" s="343">
        <v>15</v>
      </c>
      <c r="AG98" s="130">
        <v>1125</v>
      </c>
      <c r="AH98" s="112">
        <v>820</v>
      </c>
      <c r="AI98" s="124">
        <v>189</v>
      </c>
      <c r="AJ98" s="130">
        <v>134</v>
      </c>
      <c r="AK98" s="112">
        <v>73</v>
      </c>
      <c r="AL98" s="124">
        <v>13</v>
      </c>
      <c r="AM98" s="130">
        <v>991</v>
      </c>
      <c r="AN98" s="112">
        <v>747</v>
      </c>
      <c r="AO98" s="124">
        <v>176</v>
      </c>
      <c r="AP98" s="342">
        <v>73</v>
      </c>
      <c r="AQ98" s="412">
        <v>17</v>
      </c>
      <c r="AR98" s="343">
        <v>54</v>
      </c>
      <c r="AS98" s="342">
        <v>10</v>
      </c>
      <c r="AT98" s="412">
        <v>75</v>
      </c>
      <c r="AU98" s="343">
        <v>18</v>
      </c>
      <c r="AV98" s="130">
        <v>1125</v>
      </c>
      <c r="AW98" s="124">
        <v>970</v>
      </c>
      <c r="AX98" s="130">
        <v>134</v>
      </c>
      <c r="AY98" s="124">
        <v>95</v>
      </c>
      <c r="AZ98" s="130">
        <v>991</v>
      </c>
      <c r="BA98" s="124">
        <v>875</v>
      </c>
      <c r="BB98" s="406">
        <v>86</v>
      </c>
      <c r="BC98" s="394">
        <v>71</v>
      </c>
      <c r="BD98" s="344">
        <v>88</v>
      </c>
    </row>
    <row r="99" spans="1:56" x14ac:dyDescent="0.2">
      <c r="A99" s="140" t="s">
        <v>176</v>
      </c>
      <c r="B99" s="221" t="s">
        <v>177</v>
      </c>
      <c r="C99" s="130">
        <v>1444</v>
      </c>
      <c r="D99" s="112">
        <v>1025</v>
      </c>
      <c r="E99" s="124">
        <v>345</v>
      </c>
      <c r="F99" s="130">
        <v>188</v>
      </c>
      <c r="G99" s="112">
        <v>104</v>
      </c>
      <c r="H99" s="124">
        <v>25</v>
      </c>
      <c r="I99" s="130">
        <v>1256</v>
      </c>
      <c r="J99" s="112">
        <v>921</v>
      </c>
      <c r="K99" s="124">
        <v>320</v>
      </c>
      <c r="L99" s="342">
        <v>71</v>
      </c>
      <c r="M99" s="412">
        <v>24</v>
      </c>
      <c r="N99" s="343">
        <v>55</v>
      </c>
      <c r="O99" s="342">
        <v>13</v>
      </c>
      <c r="P99" s="412">
        <v>73</v>
      </c>
      <c r="Q99" s="343">
        <v>25</v>
      </c>
      <c r="R99" s="130">
        <v>1444</v>
      </c>
      <c r="S99" s="112">
        <v>870</v>
      </c>
      <c r="T99" s="124">
        <v>182</v>
      </c>
      <c r="U99" s="130">
        <v>188</v>
      </c>
      <c r="V99" s="112">
        <v>73</v>
      </c>
      <c r="W99" s="124">
        <v>7</v>
      </c>
      <c r="X99" s="130">
        <v>1256</v>
      </c>
      <c r="Y99" s="112">
        <v>797</v>
      </c>
      <c r="Z99" s="124">
        <v>175</v>
      </c>
      <c r="AA99" s="342">
        <v>60</v>
      </c>
      <c r="AB99" s="412">
        <v>13</v>
      </c>
      <c r="AC99" s="343">
        <v>39</v>
      </c>
      <c r="AD99" s="342">
        <v>4</v>
      </c>
      <c r="AE99" s="412">
        <v>63</v>
      </c>
      <c r="AF99" s="343">
        <v>14</v>
      </c>
      <c r="AG99" s="130">
        <v>1444</v>
      </c>
      <c r="AH99" s="112">
        <v>967</v>
      </c>
      <c r="AI99" s="124">
        <v>202</v>
      </c>
      <c r="AJ99" s="130">
        <v>188</v>
      </c>
      <c r="AK99" s="112">
        <v>91</v>
      </c>
      <c r="AL99" s="124">
        <v>14</v>
      </c>
      <c r="AM99" s="130">
        <v>1256</v>
      </c>
      <c r="AN99" s="112">
        <v>876</v>
      </c>
      <c r="AO99" s="124">
        <v>188</v>
      </c>
      <c r="AP99" s="342">
        <v>67</v>
      </c>
      <c r="AQ99" s="412">
        <v>14</v>
      </c>
      <c r="AR99" s="343">
        <v>48</v>
      </c>
      <c r="AS99" s="342">
        <v>7</v>
      </c>
      <c r="AT99" s="412">
        <v>70</v>
      </c>
      <c r="AU99" s="343">
        <v>15</v>
      </c>
      <c r="AV99" s="130">
        <v>1444</v>
      </c>
      <c r="AW99" s="124">
        <v>1145</v>
      </c>
      <c r="AX99" s="130">
        <v>188</v>
      </c>
      <c r="AY99" s="124">
        <v>118</v>
      </c>
      <c r="AZ99" s="130">
        <v>1256</v>
      </c>
      <c r="BA99" s="124">
        <v>1027</v>
      </c>
      <c r="BB99" s="406">
        <v>79</v>
      </c>
      <c r="BC99" s="394">
        <v>63</v>
      </c>
      <c r="BD99" s="344">
        <v>82</v>
      </c>
    </row>
    <row r="100" spans="1:56" x14ac:dyDescent="0.2">
      <c r="A100" s="140" t="s">
        <v>180</v>
      </c>
      <c r="B100" s="221" t="s">
        <v>181</v>
      </c>
      <c r="C100" s="130">
        <v>1192</v>
      </c>
      <c r="D100" s="112">
        <v>857</v>
      </c>
      <c r="E100" s="124">
        <v>266</v>
      </c>
      <c r="F100" s="130">
        <v>223</v>
      </c>
      <c r="G100" s="112">
        <v>121</v>
      </c>
      <c r="H100" s="124">
        <v>24</v>
      </c>
      <c r="I100" s="130">
        <v>969</v>
      </c>
      <c r="J100" s="112">
        <v>736</v>
      </c>
      <c r="K100" s="124">
        <v>242</v>
      </c>
      <c r="L100" s="342">
        <v>72</v>
      </c>
      <c r="M100" s="412">
        <v>22</v>
      </c>
      <c r="N100" s="343">
        <v>54</v>
      </c>
      <c r="O100" s="342">
        <v>11</v>
      </c>
      <c r="P100" s="412">
        <v>76</v>
      </c>
      <c r="Q100" s="343">
        <v>25</v>
      </c>
      <c r="R100" s="130">
        <v>1192</v>
      </c>
      <c r="S100" s="112">
        <v>747</v>
      </c>
      <c r="T100" s="124">
        <v>146</v>
      </c>
      <c r="U100" s="130">
        <v>223</v>
      </c>
      <c r="V100" s="112">
        <v>104</v>
      </c>
      <c r="W100" s="124">
        <v>14</v>
      </c>
      <c r="X100" s="130">
        <v>969</v>
      </c>
      <c r="Y100" s="112">
        <v>643</v>
      </c>
      <c r="Z100" s="124">
        <v>132</v>
      </c>
      <c r="AA100" s="342">
        <v>63</v>
      </c>
      <c r="AB100" s="412">
        <v>12</v>
      </c>
      <c r="AC100" s="343">
        <v>47</v>
      </c>
      <c r="AD100" s="342">
        <v>6</v>
      </c>
      <c r="AE100" s="412">
        <v>66</v>
      </c>
      <c r="AF100" s="343">
        <v>14</v>
      </c>
      <c r="AG100" s="130">
        <v>1192</v>
      </c>
      <c r="AH100" s="112">
        <v>825</v>
      </c>
      <c r="AI100" s="124">
        <v>194</v>
      </c>
      <c r="AJ100" s="130">
        <v>223</v>
      </c>
      <c r="AK100" s="112">
        <v>115</v>
      </c>
      <c r="AL100" s="124">
        <v>16</v>
      </c>
      <c r="AM100" s="130">
        <v>969</v>
      </c>
      <c r="AN100" s="112">
        <v>710</v>
      </c>
      <c r="AO100" s="124">
        <v>178</v>
      </c>
      <c r="AP100" s="342">
        <v>69</v>
      </c>
      <c r="AQ100" s="412">
        <v>16</v>
      </c>
      <c r="AR100" s="343">
        <v>52</v>
      </c>
      <c r="AS100" s="342">
        <v>7</v>
      </c>
      <c r="AT100" s="412">
        <v>73</v>
      </c>
      <c r="AU100" s="343">
        <v>18</v>
      </c>
      <c r="AV100" s="130">
        <v>1192</v>
      </c>
      <c r="AW100" s="124">
        <v>941</v>
      </c>
      <c r="AX100" s="130">
        <v>223</v>
      </c>
      <c r="AY100" s="124">
        <v>144</v>
      </c>
      <c r="AZ100" s="130">
        <v>969</v>
      </c>
      <c r="BA100" s="124">
        <v>797</v>
      </c>
      <c r="BB100" s="406">
        <v>79</v>
      </c>
      <c r="BC100" s="394">
        <v>65</v>
      </c>
      <c r="BD100" s="344">
        <v>82</v>
      </c>
    </row>
    <row r="101" spans="1:56" x14ac:dyDescent="0.2">
      <c r="A101" s="140" t="s">
        <v>182</v>
      </c>
      <c r="B101" s="221" t="s">
        <v>183</v>
      </c>
      <c r="C101" s="130">
        <v>857</v>
      </c>
      <c r="D101" s="112">
        <v>617</v>
      </c>
      <c r="E101" s="124">
        <v>167</v>
      </c>
      <c r="F101" s="130">
        <v>124</v>
      </c>
      <c r="G101" s="112">
        <v>66</v>
      </c>
      <c r="H101" s="124">
        <v>16</v>
      </c>
      <c r="I101" s="130">
        <v>733</v>
      </c>
      <c r="J101" s="112">
        <v>551</v>
      </c>
      <c r="K101" s="124">
        <v>151</v>
      </c>
      <c r="L101" s="342">
        <v>72</v>
      </c>
      <c r="M101" s="412">
        <v>19</v>
      </c>
      <c r="N101" s="343">
        <v>53</v>
      </c>
      <c r="O101" s="342">
        <v>13</v>
      </c>
      <c r="P101" s="412">
        <v>75</v>
      </c>
      <c r="Q101" s="343">
        <v>21</v>
      </c>
      <c r="R101" s="130">
        <v>857</v>
      </c>
      <c r="S101" s="112">
        <v>532</v>
      </c>
      <c r="T101" s="124">
        <v>89</v>
      </c>
      <c r="U101" s="130">
        <v>124</v>
      </c>
      <c r="V101" s="112">
        <v>54</v>
      </c>
      <c r="W101" s="124">
        <v>4</v>
      </c>
      <c r="X101" s="130">
        <v>733</v>
      </c>
      <c r="Y101" s="112">
        <v>478</v>
      </c>
      <c r="Z101" s="124">
        <v>85</v>
      </c>
      <c r="AA101" s="342">
        <v>62</v>
      </c>
      <c r="AB101" s="412">
        <v>10</v>
      </c>
      <c r="AC101" s="343">
        <v>44</v>
      </c>
      <c r="AD101" s="342">
        <v>3</v>
      </c>
      <c r="AE101" s="412">
        <v>65</v>
      </c>
      <c r="AF101" s="343">
        <v>12</v>
      </c>
      <c r="AG101" s="130">
        <v>857</v>
      </c>
      <c r="AH101" s="112">
        <v>601</v>
      </c>
      <c r="AI101" s="124">
        <v>118</v>
      </c>
      <c r="AJ101" s="130">
        <v>124</v>
      </c>
      <c r="AK101" s="112">
        <v>60</v>
      </c>
      <c r="AL101" s="124">
        <v>7</v>
      </c>
      <c r="AM101" s="130">
        <v>733</v>
      </c>
      <c r="AN101" s="112">
        <v>541</v>
      </c>
      <c r="AO101" s="124">
        <v>111</v>
      </c>
      <c r="AP101" s="342">
        <v>70</v>
      </c>
      <c r="AQ101" s="412">
        <v>14</v>
      </c>
      <c r="AR101" s="343">
        <v>48</v>
      </c>
      <c r="AS101" s="342">
        <v>6</v>
      </c>
      <c r="AT101" s="412">
        <v>74</v>
      </c>
      <c r="AU101" s="343">
        <v>15</v>
      </c>
      <c r="AV101" s="130">
        <v>857</v>
      </c>
      <c r="AW101" s="124">
        <v>714</v>
      </c>
      <c r="AX101" s="130">
        <v>124</v>
      </c>
      <c r="AY101" s="124">
        <v>75</v>
      </c>
      <c r="AZ101" s="130">
        <v>733</v>
      </c>
      <c r="BA101" s="124">
        <v>639</v>
      </c>
      <c r="BB101" s="406">
        <v>83</v>
      </c>
      <c r="BC101" s="394">
        <v>60</v>
      </c>
      <c r="BD101" s="344">
        <v>87</v>
      </c>
    </row>
    <row r="102" spans="1:56" x14ac:dyDescent="0.2">
      <c r="A102" s="140" t="s">
        <v>184</v>
      </c>
      <c r="B102" s="221" t="s">
        <v>185</v>
      </c>
      <c r="C102" s="130">
        <v>1101</v>
      </c>
      <c r="D102" s="112">
        <v>780</v>
      </c>
      <c r="E102" s="124">
        <v>231</v>
      </c>
      <c r="F102" s="130">
        <v>185</v>
      </c>
      <c r="G102" s="112">
        <v>99</v>
      </c>
      <c r="H102" s="124">
        <v>19</v>
      </c>
      <c r="I102" s="130">
        <v>916</v>
      </c>
      <c r="J102" s="112">
        <v>681</v>
      </c>
      <c r="K102" s="124">
        <v>212</v>
      </c>
      <c r="L102" s="342">
        <v>71</v>
      </c>
      <c r="M102" s="412">
        <v>21</v>
      </c>
      <c r="N102" s="343">
        <v>54</v>
      </c>
      <c r="O102" s="342">
        <v>10</v>
      </c>
      <c r="P102" s="412">
        <v>74</v>
      </c>
      <c r="Q102" s="343">
        <v>23</v>
      </c>
      <c r="R102" s="130">
        <v>1101</v>
      </c>
      <c r="S102" s="112">
        <v>649</v>
      </c>
      <c r="T102" s="124">
        <v>109</v>
      </c>
      <c r="U102" s="130">
        <v>185</v>
      </c>
      <c r="V102" s="112">
        <v>76</v>
      </c>
      <c r="W102" s="124">
        <v>7</v>
      </c>
      <c r="X102" s="130">
        <v>916</v>
      </c>
      <c r="Y102" s="112">
        <v>573</v>
      </c>
      <c r="Z102" s="124">
        <v>102</v>
      </c>
      <c r="AA102" s="342">
        <v>59</v>
      </c>
      <c r="AB102" s="412">
        <v>10</v>
      </c>
      <c r="AC102" s="343">
        <v>41</v>
      </c>
      <c r="AD102" s="342">
        <v>4</v>
      </c>
      <c r="AE102" s="412">
        <v>63</v>
      </c>
      <c r="AF102" s="343">
        <v>11</v>
      </c>
      <c r="AG102" s="130">
        <v>1101</v>
      </c>
      <c r="AH102" s="112">
        <v>740</v>
      </c>
      <c r="AI102" s="124">
        <v>134</v>
      </c>
      <c r="AJ102" s="130">
        <v>185</v>
      </c>
      <c r="AK102" s="112">
        <v>97</v>
      </c>
      <c r="AL102" s="124">
        <v>9</v>
      </c>
      <c r="AM102" s="130">
        <v>916</v>
      </c>
      <c r="AN102" s="112">
        <v>643</v>
      </c>
      <c r="AO102" s="124">
        <v>125</v>
      </c>
      <c r="AP102" s="342">
        <v>67</v>
      </c>
      <c r="AQ102" s="412">
        <v>12</v>
      </c>
      <c r="AR102" s="343">
        <v>52</v>
      </c>
      <c r="AS102" s="342">
        <v>5</v>
      </c>
      <c r="AT102" s="412">
        <v>70</v>
      </c>
      <c r="AU102" s="343">
        <v>14</v>
      </c>
      <c r="AV102" s="130">
        <v>1101</v>
      </c>
      <c r="AW102" s="124">
        <v>893</v>
      </c>
      <c r="AX102" s="130">
        <v>185</v>
      </c>
      <c r="AY102" s="124">
        <v>119</v>
      </c>
      <c r="AZ102" s="130">
        <v>916</v>
      </c>
      <c r="BA102" s="124">
        <v>774</v>
      </c>
      <c r="BB102" s="406">
        <v>81</v>
      </c>
      <c r="BC102" s="394">
        <v>64</v>
      </c>
      <c r="BD102" s="344">
        <v>84</v>
      </c>
    </row>
    <row r="103" spans="1:56" x14ac:dyDescent="0.2">
      <c r="A103" s="140" t="s">
        <v>186</v>
      </c>
      <c r="B103" s="221" t="s">
        <v>187</v>
      </c>
      <c r="C103" s="130">
        <v>861</v>
      </c>
      <c r="D103" s="112">
        <v>655</v>
      </c>
      <c r="E103" s="124">
        <v>218</v>
      </c>
      <c r="F103" s="130">
        <v>107</v>
      </c>
      <c r="G103" s="112">
        <v>64</v>
      </c>
      <c r="H103" s="124">
        <v>12</v>
      </c>
      <c r="I103" s="130">
        <v>754</v>
      </c>
      <c r="J103" s="112">
        <v>591</v>
      </c>
      <c r="K103" s="124">
        <v>206</v>
      </c>
      <c r="L103" s="342">
        <v>76</v>
      </c>
      <c r="M103" s="412">
        <v>25</v>
      </c>
      <c r="N103" s="343">
        <v>60</v>
      </c>
      <c r="O103" s="342">
        <v>11</v>
      </c>
      <c r="P103" s="412">
        <v>78</v>
      </c>
      <c r="Q103" s="343">
        <v>27</v>
      </c>
      <c r="R103" s="130">
        <v>861</v>
      </c>
      <c r="S103" s="112">
        <v>594</v>
      </c>
      <c r="T103" s="124">
        <v>124</v>
      </c>
      <c r="U103" s="130">
        <v>107</v>
      </c>
      <c r="V103" s="112">
        <v>58</v>
      </c>
      <c r="W103" s="124">
        <v>7</v>
      </c>
      <c r="X103" s="130">
        <v>754</v>
      </c>
      <c r="Y103" s="112">
        <v>536</v>
      </c>
      <c r="Z103" s="124">
        <v>117</v>
      </c>
      <c r="AA103" s="342">
        <v>69</v>
      </c>
      <c r="AB103" s="412">
        <v>14</v>
      </c>
      <c r="AC103" s="343">
        <v>54</v>
      </c>
      <c r="AD103" s="342">
        <v>7</v>
      </c>
      <c r="AE103" s="412">
        <v>71</v>
      </c>
      <c r="AF103" s="343">
        <v>16</v>
      </c>
      <c r="AG103" s="130">
        <v>861</v>
      </c>
      <c r="AH103" s="112">
        <v>659</v>
      </c>
      <c r="AI103" s="124">
        <v>161</v>
      </c>
      <c r="AJ103" s="130">
        <v>107</v>
      </c>
      <c r="AK103" s="112">
        <v>68</v>
      </c>
      <c r="AL103" s="124">
        <v>11</v>
      </c>
      <c r="AM103" s="130">
        <v>754</v>
      </c>
      <c r="AN103" s="112">
        <v>591</v>
      </c>
      <c r="AO103" s="124">
        <v>150</v>
      </c>
      <c r="AP103" s="342">
        <v>77</v>
      </c>
      <c r="AQ103" s="412">
        <v>19</v>
      </c>
      <c r="AR103" s="343">
        <v>64</v>
      </c>
      <c r="AS103" s="342">
        <v>10</v>
      </c>
      <c r="AT103" s="412">
        <v>78</v>
      </c>
      <c r="AU103" s="343">
        <v>20</v>
      </c>
      <c r="AV103" s="130">
        <v>861</v>
      </c>
      <c r="AW103" s="124">
        <v>759</v>
      </c>
      <c r="AX103" s="130">
        <v>107</v>
      </c>
      <c r="AY103" s="124">
        <v>78</v>
      </c>
      <c r="AZ103" s="130">
        <v>754</v>
      </c>
      <c r="BA103" s="124">
        <v>681</v>
      </c>
      <c r="BB103" s="406">
        <v>88</v>
      </c>
      <c r="BC103" s="394">
        <v>73</v>
      </c>
      <c r="BD103" s="344">
        <v>90</v>
      </c>
    </row>
    <row r="104" spans="1:56" x14ac:dyDescent="0.2">
      <c r="A104" s="140" t="s">
        <v>188</v>
      </c>
      <c r="B104" s="221" t="s">
        <v>189</v>
      </c>
      <c r="C104" s="130">
        <v>1295</v>
      </c>
      <c r="D104" s="112">
        <v>1002</v>
      </c>
      <c r="E104" s="124">
        <v>284</v>
      </c>
      <c r="F104" s="130">
        <v>187</v>
      </c>
      <c r="G104" s="112">
        <v>108</v>
      </c>
      <c r="H104" s="124">
        <v>16</v>
      </c>
      <c r="I104" s="130">
        <v>1108</v>
      </c>
      <c r="J104" s="112">
        <v>894</v>
      </c>
      <c r="K104" s="124">
        <v>268</v>
      </c>
      <c r="L104" s="342">
        <v>77</v>
      </c>
      <c r="M104" s="412">
        <v>22</v>
      </c>
      <c r="N104" s="343">
        <v>58</v>
      </c>
      <c r="O104" s="342">
        <v>9</v>
      </c>
      <c r="P104" s="412">
        <v>81</v>
      </c>
      <c r="Q104" s="343">
        <v>24</v>
      </c>
      <c r="R104" s="130">
        <v>1295</v>
      </c>
      <c r="S104" s="112">
        <v>867</v>
      </c>
      <c r="T104" s="124">
        <v>151</v>
      </c>
      <c r="U104" s="130">
        <v>187</v>
      </c>
      <c r="V104" s="112">
        <v>86</v>
      </c>
      <c r="W104" s="124">
        <v>7</v>
      </c>
      <c r="X104" s="130">
        <v>1108</v>
      </c>
      <c r="Y104" s="112">
        <v>781</v>
      </c>
      <c r="Z104" s="124">
        <v>144</v>
      </c>
      <c r="AA104" s="342">
        <v>67</v>
      </c>
      <c r="AB104" s="412">
        <v>12</v>
      </c>
      <c r="AC104" s="343">
        <v>46</v>
      </c>
      <c r="AD104" s="342">
        <v>4</v>
      </c>
      <c r="AE104" s="412">
        <v>70</v>
      </c>
      <c r="AF104" s="343">
        <v>13</v>
      </c>
      <c r="AG104" s="130">
        <v>1295</v>
      </c>
      <c r="AH104" s="112">
        <v>956</v>
      </c>
      <c r="AI104" s="124">
        <v>189</v>
      </c>
      <c r="AJ104" s="130">
        <v>187</v>
      </c>
      <c r="AK104" s="112">
        <v>100</v>
      </c>
      <c r="AL104" s="124">
        <v>9</v>
      </c>
      <c r="AM104" s="130">
        <v>1108</v>
      </c>
      <c r="AN104" s="112">
        <v>856</v>
      </c>
      <c r="AO104" s="124">
        <v>180</v>
      </c>
      <c r="AP104" s="342">
        <v>74</v>
      </c>
      <c r="AQ104" s="412">
        <v>15</v>
      </c>
      <c r="AR104" s="343">
        <v>53</v>
      </c>
      <c r="AS104" s="342">
        <v>5</v>
      </c>
      <c r="AT104" s="412">
        <v>77</v>
      </c>
      <c r="AU104" s="343">
        <v>16</v>
      </c>
      <c r="AV104" s="130">
        <v>1295</v>
      </c>
      <c r="AW104" s="124">
        <v>1087</v>
      </c>
      <c r="AX104" s="130">
        <v>187</v>
      </c>
      <c r="AY104" s="124">
        <v>127</v>
      </c>
      <c r="AZ104" s="130">
        <v>1108</v>
      </c>
      <c r="BA104" s="124">
        <v>960</v>
      </c>
      <c r="BB104" s="406">
        <v>84</v>
      </c>
      <c r="BC104" s="394">
        <v>68</v>
      </c>
      <c r="BD104" s="344">
        <v>87</v>
      </c>
    </row>
    <row r="105" spans="1:56" x14ac:dyDescent="0.2">
      <c r="A105" s="140" t="s">
        <v>190</v>
      </c>
      <c r="B105" s="221" t="s">
        <v>191</v>
      </c>
      <c r="C105" s="130">
        <v>639</v>
      </c>
      <c r="D105" s="112">
        <v>426</v>
      </c>
      <c r="E105" s="124">
        <v>136</v>
      </c>
      <c r="F105" s="130">
        <v>122</v>
      </c>
      <c r="G105" s="112">
        <v>67</v>
      </c>
      <c r="H105" s="124">
        <v>18</v>
      </c>
      <c r="I105" s="130">
        <v>517</v>
      </c>
      <c r="J105" s="112">
        <v>359</v>
      </c>
      <c r="K105" s="124">
        <v>118</v>
      </c>
      <c r="L105" s="342">
        <v>67</v>
      </c>
      <c r="M105" s="412">
        <v>21</v>
      </c>
      <c r="N105" s="343">
        <v>55</v>
      </c>
      <c r="O105" s="342">
        <v>15</v>
      </c>
      <c r="P105" s="412">
        <v>69</v>
      </c>
      <c r="Q105" s="343">
        <v>23</v>
      </c>
      <c r="R105" s="130">
        <v>639</v>
      </c>
      <c r="S105" s="112">
        <v>333</v>
      </c>
      <c r="T105" s="124">
        <v>41</v>
      </c>
      <c r="U105" s="130">
        <v>122</v>
      </c>
      <c r="V105" s="112">
        <v>47</v>
      </c>
      <c r="W105" s="124" t="s">
        <v>1185</v>
      </c>
      <c r="X105" s="130">
        <v>517</v>
      </c>
      <c r="Y105" s="112">
        <v>286</v>
      </c>
      <c r="Z105" s="124" t="s">
        <v>1185</v>
      </c>
      <c r="AA105" s="342">
        <v>52</v>
      </c>
      <c r="AB105" s="412">
        <v>6</v>
      </c>
      <c r="AC105" s="343">
        <v>39</v>
      </c>
      <c r="AD105" s="342" t="s">
        <v>1185</v>
      </c>
      <c r="AE105" s="412">
        <v>55</v>
      </c>
      <c r="AF105" s="343" t="s">
        <v>1185</v>
      </c>
      <c r="AG105" s="130">
        <v>639</v>
      </c>
      <c r="AH105" s="112">
        <v>405</v>
      </c>
      <c r="AI105" s="124">
        <v>74</v>
      </c>
      <c r="AJ105" s="130">
        <v>122</v>
      </c>
      <c r="AK105" s="112">
        <v>65</v>
      </c>
      <c r="AL105" s="124">
        <v>9</v>
      </c>
      <c r="AM105" s="130">
        <v>517</v>
      </c>
      <c r="AN105" s="112">
        <v>340</v>
      </c>
      <c r="AO105" s="124">
        <v>65</v>
      </c>
      <c r="AP105" s="342">
        <v>63</v>
      </c>
      <c r="AQ105" s="412">
        <v>12</v>
      </c>
      <c r="AR105" s="343">
        <v>53</v>
      </c>
      <c r="AS105" s="342">
        <v>7</v>
      </c>
      <c r="AT105" s="412">
        <v>66</v>
      </c>
      <c r="AU105" s="343">
        <v>13</v>
      </c>
      <c r="AV105" s="130">
        <v>639</v>
      </c>
      <c r="AW105" s="124">
        <v>516</v>
      </c>
      <c r="AX105" s="130">
        <v>122</v>
      </c>
      <c r="AY105" s="124">
        <v>85</v>
      </c>
      <c r="AZ105" s="130">
        <v>517</v>
      </c>
      <c r="BA105" s="124">
        <v>431</v>
      </c>
      <c r="BB105" s="406">
        <v>81</v>
      </c>
      <c r="BC105" s="394">
        <v>70</v>
      </c>
      <c r="BD105" s="344">
        <v>83</v>
      </c>
    </row>
    <row r="106" spans="1:56" x14ac:dyDescent="0.2">
      <c r="A106" s="140" t="s">
        <v>192</v>
      </c>
      <c r="B106" s="221" t="s">
        <v>193</v>
      </c>
      <c r="C106" s="130">
        <v>518</v>
      </c>
      <c r="D106" s="112">
        <v>391</v>
      </c>
      <c r="E106" s="124">
        <v>100</v>
      </c>
      <c r="F106" s="130">
        <v>82</v>
      </c>
      <c r="G106" s="112">
        <v>52</v>
      </c>
      <c r="H106" s="124">
        <v>7</v>
      </c>
      <c r="I106" s="130">
        <v>436</v>
      </c>
      <c r="J106" s="112">
        <v>339</v>
      </c>
      <c r="K106" s="124">
        <v>93</v>
      </c>
      <c r="L106" s="342">
        <v>75</v>
      </c>
      <c r="M106" s="412">
        <v>19</v>
      </c>
      <c r="N106" s="343">
        <v>63</v>
      </c>
      <c r="O106" s="342">
        <v>9</v>
      </c>
      <c r="P106" s="412">
        <v>78</v>
      </c>
      <c r="Q106" s="343">
        <v>21</v>
      </c>
      <c r="R106" s="130">
        <v>518</v>
      </c>
      <c r="S106" s="112">
        <v>347</v>
      </c>
      <c r="T106" s="124">
        <v>60</v>
      </c>
      <c r="U106" s="130">
        <v>82</v>
      </c>
      <c r="V106" s="112">
        <v>44</v>
      </c>
      <c r="W106" s="124">
        <v>3</v>
      </c>
      <c r="X106" s="130">
        <v>436</v>
      </c>
      <c r="Y106" s="112">
        <v>303</v>
      </c>
      <c r="Z106" s="124">
        <v>57</v>
      </c>
      <c r="AA106" s="342">
        <v>67</v>
      </c>
      <c r="AB106" s="412">
        <v>12</v>
      </c>
      <c r="AC106" s="343">
        <v>54</v>
      </c>
      <c r="AD106" s="342">
        <v>4</v>
      </c>
      <c r="AE106" s="412">
        <v>69</v>
      </c>
      <c r="AF106" s="343">
        <v>13</v>
      </c>
      <c r="AG106" s="130">
        <v>518</v>
      </c>
      <c r="AH106" s="112">
        <v>356</v>
      </c>
      <c r="AI106" s="124">
        <v>60</v>
      </c>
      <c r="AJ106" s="130">
        <v>82</v>
      </c>
      <c r="AK106" s="112">
        <v>44</v>
      </c>
      <c r="AL106" s="124">
        <v>6</v>
      </c>
      <c r="AM106" s="130">
        <v>436</v>
      </c>
      <c r="AN106" s="112">
        <v>312</v>
      </c>
      <c r="AO106" s="124">
        <v>54</v>
      </c>
      <c r="AP106" s="342">
        <v>69</v>
      </c>
      <c r="AQ106" s="412">
        <v>12</v>
      </c>
      <c r="AR106" s="343">
        <v>54</v>
      </c>
      <c r="AS106" s="342">
        <v>7</v>
      </c>
      <c r="AT106" s="412">
        <v>72</v>
      </c>
      <c r="AU106" s="343">
        <v>12</v>
      </c>
      <c r="AV106" s="130">
        <v>518</v>
      </c>
      <c r="AW106" s="124">
        <v>430</v>
      </c>
      <c r="AX106" s="130">
        <v>82</v>
      </c>
      <c r="AY106" s="124">
        <v>56</v>
      </c>
      <c r="AZ106" s="130">
        <v>436</v>
      </c>
      <c r="BA106" s="124">
        <v>374</v>
      </c>
      <c r="BB106" s="406">
        <v>83</v>
      </c>
      <c r="BC106" s="394">
        <v>68</v>
      </c>
      <c r="BD106" s="344">
        <v>86</v>
      </c>
    </row>
    <row r="107" spans="1:56" x14ac:dyDescent="0.2">
      <c r="A107" s="140" t="s">
        <v>194</v>
      </c>
      <c r="B107" s="221" t="s">
        <v>195</v>
      </c>
      <c r="C107" s="130">
        <v>451</v>
      </c>
      <c r="D107" s="112">
        <v>333</v>
      </c>
      <c r="E107" s="124">
        <v>112</v>
      </c>
      <c r="F107" s="130">
        <v>60</v>
      </c>
      <c r="G107" s="112">
        <v>40</v>
      </c>
      <c r="H107" s="124">
        <v>8</v>
      </c>
      <c r="I107" s="130">
        <v>391</v>
      </c>
      <c r="J107" s="112">
        <v>293</v>
      </c>
      <c r="K107" s="124">
        <v>104</v>
      </c>
      <c r="L107" s="342">
        <v>74</v>
      </c>
      <c r="M107" s="412">
        <v>25</v>
      </c>
      <c r="N107" s="343">
        <v>67</v>
      </c>
      <c r="O107" s="342">
        <v>13</v>
      </c>
      <c r="P107" s="412">
        <v>75</v>
      </c>
      <c r="Q107" s="343">
        <v>27</v>
      </c>
      <c r="R107" s="130">
        <v>451</v>
      </c>
      <c r="S107" s="112">
        <v>303</v>
      </c>
      <c r="T107" s="124">
        <v>56</v>
      </c>
      <c r="U107" s="130">
        <v>60</v>
      </c>
      <c r="V107" s="112">
        <v>32</v>
      </c>
      <c r="W107" s="124">
        <v>4</v>
      </c>
      <c r="X107" s="130">
        <v>391</v>
      </c>
      <c r="Y107" s="112">
        <v>271</v>
      </c>
      <c r="Z107" s="124">
        <v>52</v>
      </c>
      <c r="AA107" s="342">
        <v>67</v>
      </c>
      <c r="AB107" s="412">
        <v>12</v>
      </c>
      <c r="AC107" s="343">
        <v>53</v>
      </c>
      <c r="AD107" s="342">
        <v>7</v>
      </c>
      <c r="AE107" s="412">
        <v>69</v>
      </c>
      <c r="AF107" s="343">
        <v>13</v>
      </c>
      <c r="AG107" s="130">
        <v>451</v>
      </c>
      <c r="AH107" s="112">
        <v>316</v>
      </c>
      <c r="AI107" s="124">
        <v>55</v>
      </c>
      <c r="AJ107" s="130">
        <v>60</v>
      </c>
      <c r="AK107" s="112">
        <v>37</v>
      </c>
      <c r="AL107" s="124">
        <v>3</v>
      </c>
      <c r="AM107" s="130">
        <v>391</v>
      </c>
      <c r="AN107" s="112">
        <v>279</v>
      </c>
      <c r="AO107" s="124">
        <v>52</v>
      </c>
      <c r="AP107" s="342">
        <v>70</v>
      </c>
      <c r="AQ107" s="412">
        <v>12</v>
      </c>
      <c r="AR107" s="343">
        <v>62</v>
      </c>
      <c r="AS107" s="342">
        <v>5</v>
      </c>
      <c r="AT107" s="412">
        <v>71</v>
      </c>
      <c r="AU107" s="343">
        <v>13</v>
      </c>
      <c r="AV107" s="130">
        <v>451</v>
      </c>
      <c r="AW107" s="124">
        <v>374</v>
      </c>
      <c r="AX107" s="130">
        <v>60</v>
      </c>
      <c r="AY107" s="124">
        <v>46</v>
      </c>
      <c r="AZ107" s="130">
        <v>391</v>
      </c>
      <c r="BA107" s="124">
        <v>328</v>
      </c>
      <c r="BB107" s="406">
        <v>83</v>
      </c>
      <c r="BC107" s="394">
        <v>77</v>
      </c>
      <c r="BD107" s="344">
        <v>84</v>
      </c>
    </row>
    <row r="108" spans="1:56" x14ac:dyDescent="0.2">
      <c r="A108" s="140" t="s">
        <v>198</v>
      </c>
      <c r="B108" s="221" t="s">
        <v>199</v>
      </c>
      <c r="C108" s="130">
        <v>812</v>
      </c>
      <c r="D108" s="112">
        <v>661</v>
      </c>
      <c r="E108" s="124">
        <v>227</v>
      </c>
      <c r="F108" s="130">
        <v>64</v>
      </c>
      <c r="G108" s="112">
        <v>44</v>
      </c>
      <c r="H108" s="124">
        <v>9</v>
      </c>
      <c r="I108" s="130">
        <v>748</v>
      </c>
      <c r="J108" s="112">
        <v>617</v>
      </c>
      <c r="K108" s="124">
        <v>218</v>
      </c>
      <c r="L108" s="342">
        <v>81</v>
      </c>
      <c r="M108" s="412">
        <v>28</v>
      </c>
      <c r="N108" s="343">
        <v>69</v>
      </c>
      <c r="O108" s="342">
        <v>14</v>
      </c>
      <c r="P108" s="412">
        <v>82</v>
      </c>
      <c r="Q108" s="343">
        <v>29</v>
      </c>
      <c r="R108" s="130">
        <v>812</v>
      </c>
      <c r="S108" s="112">
        <v>573</v>
      </c>
      <c r="T108" s="124">
        <v>148</v>
      </c>
      <c r="U108" s="130">
        <v>64</v>
      </c>
      <c r="V108" s="112">
        <v>31</v>
      </c>
      <c r="W108" s="124">
        <v>8</v>
      </c>
      <c r="X108" s="130">
        <v>748</v>
      </c>
      <c r="Y108" s="112">
        <v>542</v>
      </c>
      <c r="Z108" s="124">
        <v>140</v>
      </c>
      <c r="AA108" s="342">
        <v>71</v>
      </c>
      <c r="AB108" s="412">
        <v>18</v>
      </c>
      <c r="AC108" s="343">
        <v>48</v>
      </c>
      <c r="AD108" s="342">
        <v>13</v>
      </c>
      <c r="AE108" s="412">
        <v>72</v>
      </c>
      <c r="AF108" s="343">
        <v>19</v>
      </c>
      <c r="AG108" s="130">
        <v>812</v>
      </c>
      <c r="AH108" s="112">
        <v>622</v>
      </c>
      <c r="AI108" s="124">
        <v>175</v>
      </c>
      <c r="AJ108" s="130">
        <v>64</v>
      </c>
      <c r="AK108" s="112">
        <v>40</v>
      </c>
      <c r="AL108" s="124">
        <v>9</v>
      </c>
      <c r="AM108" s="130">
        <v>748</v>
      </c>
      <c r="AN108" s="112">
        <v>582</v>
      </c>
      <c r="AO108" s="124">
        <v>166</v>
      </c>
      <c r="AP108" s="342">
        <v>77</v>
      </c>
      <c r="AQ108" s="412">
        <v>22</v>
      </c>
      <c r="AR108" s="343">
        <v>63</v>
      </c>
      <c r="AS108" s="342">
        <v>14</v>
      </c>
      <c r="AT108" s="412">
        <v>78</v>
      </c>
      <c r="AU108" s="343">
        <v>22</v>
      </c>
      <c r="AV108" s="130">
        <v>812</v>
      </c>
      <c r="AW108" s="124">
        <v>715</v>
      </c>
      <c r="AX108" s="130">
        <v>64</v>
      </c>
      <c r="AY108" s="124">
        <v>48</v>
      </c>
      <c r="AZ108" s="130">
        <v>748</v>
      </c>
      <c r="BA108" s="124">
        <v>667</v>
      </c>
      <c r="BB108" s="406">
        <v>88</v>
      </c>
      <c r="BC108" s="394">
        <v>75</v>
      </c>
      <c r="BD108" s="344">
        <v>89</v>
      </c>
    </row>
    <row r="109" spans="1:56" x14ac:dyDescent="0.2">
      <c r="A109" s="140" t="s">
        <v>200</v>
      </c>
      <c r="B109" s="221" t="s">
        <v>201</v>
      </c>
      <c r="C109" s="130">
        <v>708</v>
      </c>
      <c r="D109" s="112">
        <v>496</v>
      </c>
      <c r="E109" s="124">
        <v>142</v>
      </c>
      <c r="F109" s="130">
        <v>92</v>
      </c>
      <c r="G109" s="112">
        <v>46</v>
      </c>
      <c r="H109" s="124">
        <v>6</v>
      </c>
      <c r="I109" s="130">
        <v>616</v>
      </c>
      <c r="J109" s="112">
        <v>450</v>
      </c>
      <c r="K109" s="124">
        <v>136</v>
      </c>
      <c r="L109" s="342">
        <v>70</v>
      </c>
      <c r="M109" s="412">
        <v>20</v>
      </c>
      <c r="N109" s="343">
        <v>50</v>
      </c>
      <c r="O109" s="342">
        <v>7</v>
      </c>
      <c r="P109" s="412">
        <v>73</v>
      </c>
      <c r="Q109" s="343">
        <v>22</v>
      </c>
      <c r="R109" s="130">
        <v>708</v>
      </c>
      <c r="S109" s="112">
        <v>416</v>
      </c>
      <c r="T109" s="124">
        <v>68</v>
      </c>
      <c r="U109" s="130">
        <v>92</v>
      </c>
      <c r="V109" s="112">
        <v>38</v>
      </c>
      <c r="W109" s="124">
        <v>3</v>
      </c>
      <c r="X109" s="130">
        <v>616</v>
      </c>
      <c r="Y109" s="112">
        <v>378</v>
      </c>
      <c r="Z109" s="124">
        <v>65</v>
      </c>
      <c r="AA109" s="342">
        <v>59</v>
      </c>
      <c r="AB109" s="412">
        <v>10</v>
      </c>
      <c r="AC109" s="343">
        <v>41</v>
      </c>
      <c r="AD109" s="342">
        <v>3</v>
      </c>
      <c r="AE109" s="412">
        <v>61</v>
      </c>
      <c r="AF109" s="343">
        <v>11</v>
      </c>
      <c r="AG109" s="130">
        <v>708</v>
      </c>
      <c r="AH109" s="112">
        <v>469</v>
      </c>
      <c r="AI109" s="124">
        <v>77</v>
      </c>
      <c r="AJ109" s="130">
        <v>92</v>
      </c>
      <c r="AK109" s="112">
        <v>46</v>
      </c>
      <c r="AL109" s="124" t="s">
        <v>1185</v>
      </c>
      <c r="AM109" s="130">
        <v>616</v>
      </c>
      <c r="AN109" s="112">
        <v>423</v>
      </c>
      <c r="AO109" s="124" t="s">
        <v>1185</v>
      </c>
      <c r="AP109" s="342">
        <v>66</v>
      </c>
      <c r="AQ109" s="412">
        <v>11</v>
      </c>
      <c r="AR109" s="343">
        <v>50</v>
      </c>
      <c r="AS109" s="342">
        <v>2</v>
      </c>
      <c r="AT109" s="412">
        <v>69</v>
      </c>
      <c r="AU109" s="343">
        <v>12</v>
      </c>
      <c r="AV109" s="130">
        <v>708</v>
      </c>
      <c r="AW109" s="124">
        <v>542</v>
      </c>
      <c r="AX109" s="130">
        <v>92</v>
      </c>
      <c r="AY109" s="124">
        <v>55</v>
      </c>
      <c r="AZ109" s="130">
        <v>616</v>
      </c>
      <c r="BA109" s="124">
        <v>487</v>
      </c>
      <c r="BB109" s="406">
        <v>77</v>
      </c>
      <c r="BC109" s="394">
        <v>60</v>
      </c>
      <c r="BD109" s="344">
        <v>79</v>
      </c>
    </row>
    <row r="110" spans="1:56" x14ac:dyDescent="0.2">
      <c r="A110" s="140" t="s">
        <v>202</v>
      </c>
      <c r="B110" s="221" t="s">
        <v>203</v>
      </c>
      <c r="C110" s="130">
        <v>480</v>
      </c>
      <c r="D110" s="112">
        <v>347</v>
      </c>
      <c r="E110" s="124">
        <v>106</v>
      </c>
      <c r="F110" s="130">
        <v>70</v>
      </c>
      <c r="G110" s="112">
        <v>34</v>
      </c>
      <c r="H110" s="124">
        <v>7</v>
      </c>
      <c r="I110" s="130">
        <v>410</v>
      </c>
      <c r="J110" s="112">
        <v>313</v>
      </c>
      <c r="K110" s="124">
        <v>99</v>
      </c>
      <c r="L110" s="342">
        <v>72</v>
      </c>
      <c r="M110" s="412">
        <v>22</v>
      </c>
      <c r="N110" s="343">
        <v>49</v>
      </c>
      <c r="O110" s="342">
        <v>10</v>
      </c>
      <c r="P110" s="412">
        <v>76</v>
      </c>
      <c r="Q110" s="343">
        <v>24</v>
      </c>
      <c r="R110" s="130">
        <v>480</v>
      </c>
      <c r="S110" s="112">
        <v>303</v>
      </c>
      <c r="T110" s="124">
        <v>63</v>
      </c>
      <c r="U110" s="130">
        <v>70</v>
      </c>
      <c r="V110" s="112">
        <v>29</v>
      </c>
      <c r="W110" s="124">
        <v>3</v>
      </c>
      <c r="X110" s="130">
        <v>410</v>
      </c>
      <c r="Y110" s="112">
        <v>274</v>
      </c>
      <c r="Z110" s="124">
        <v>60</v>
      </c>
      <c r="AA110" s="342">
        <v>63</v>
      </c>
      <c r="AB110" s="412">
        <v>13</v>
      </c>
      <c r="AC110" s="343">
        <v>41</v>
      </c>
      <c r="AD110" s="342">
        <v>4</v>
      </c>
      <c r="AE110" s="412">
        <v>67</v>
      </c>
      <c r="AF110" s="343">
        <v>15</v>
      </c>
      <c r="AG110" s="130">
        <v>480</v>
      </c>
      <c r="AH110" s="112">
        <v>344</v>
      </c>
      <c r="AI110" s="124">
        <v>70</v>
      </c>
      <c r="AJ110" s="130">
        <v>70</v>
      </c>
      <c r="AK110" s="112">
        <v>36</v>
      </c>
      <c r="AL110" s="124">
        <v>4</v>
      </c>
      <c r="AM110" s="130">
        <v>410</v>
      </c>
      <c r="AN110" s="112">
        <v>308</v>
      </c>
      <c r="AO110" s="124">
        <v>66</v>
      </c>
      <c r="AP110" s="342">
        <v>72</v>
      </c>
      <c r="AQ110" s="412">
        <v>15</v>
      </c>
      <c r="AR110" s="343">
        <v>51</v>
      </c>
      <c r="AS110" s="342">
        <v>6</v>
      </c>
      <c r="AT110" s="412">
        <v>75</v>
      </c>
      <c r="AU110" s="343">
        <v>16</v>
      </c>
      <c r="AV110" s="130">
        <v>480</v>
      </c>
      <c r="AW110" s="124">
        <v>413</v>
      </c>
      <c r="AX110" s="130">
        <v>70</v>
      </c>
      <c r="AY110" s="124">
        <v>50</v>
      </c>
      <c r="AZ110" s="130">
        <v>410</v>
      </c>
      <c r="BA110" s="124">
        <v>363</v>
      </c>
      <c r="BB110" s="406">
        <v>86</v>
      </c>
      <c r="BC110" s="394">
        <v>71</v>
      </c>
      <c r="BD110" s="344">
        <v>89</v>
      </c>
    </row>
    <row r="111" spans="1:56" x14ac:dyDescent="0.2">
      <c r="A111" s="140" t="s">
        <v>204</v>
      </c>
      <c r="B111" s="221" t="s">
        <v>205</v>
      </c>
      <c r="C111" s="130">
        <v>989</v>
      </c>
      <c r="D111" s="112">
        <v>717</v>
      </c>
      <c r="E111" s="124">
        <v>208</v>
      </c>
      <c r="F111" s="130">
        <v>110</v>
      </c>
      <c r="G111" s="112">
        <v>51</v>
      </c>
      <c r="H111" s="124">
        <v>6</v>
      </c>
      <c r="I111" s="130">
        <v>879</v>
      </c>
      <c r="J111" s="112">
        <v>666</v>
      </c>
      <c r="K111" s="124">
        <v>202</v>
      </c>
      <c r="L111" s="342">
        <v>72</v>
      </c>
      <c r="M111" s="412">
        <v>21</v>
      </c>
      <c r="N111" s="343">
        <v>46</v>
      </c>
      <c r="O111" s="342">
        <v>5</v>
      </c>
      <c r="P111" s="412">
        <v>76</v>
      </c>
      <c r="Q111" s="343">
        <v>23</v>
      </c>
      <c r="R111" s="130">
        <v>989</v>
      </c>
      <c r="S111" s="112">
        <v>549</v>
      </c>
      <c r="T111" s="124">
        <v>88</v>
      </c>
      <c r="U111" s="130">
        <v>110</v>
      </c>
      <c r="V111" s="112">
        <v>35</v>
      </c>
      <c r="W111" s="124">
        <v>4</v>
      </c>
      <c r="X111" s="130">
        <v>879</v>
      </c>
      <c r="Y111" s="112">
        <v>514</v>
      </c>
      <c r="Z111" s="124">
        <v>84</v>
      </c>
      <c r="AA111" s="342">
        <v>56</v>
      </c>
      <c r="AB111" s="412">
        <v>9</v>
      </c>
      <c r="AC111" s="343">
        <v>32</v>
      </c>
      <c r="AD111" s="342">
        <v>4</v>
      </c>
      <c r="AE111" s="412">
        <v>58</v>
      </c>
      <c r="AF111" s="343">
        <v>10</v>
      </c>
      <c r="AG111" s="130">
        <v>989</v>
      </c>
      <c r="AH111" s="112">
        <v>643</v>
      </c>
      <c r="AI111" s="124">
        <v>129</v>
      </c>
      <c r="AJ111" s="130">
        <v>110</v>
      </c>
      <c r="AK111" s="112">
        <v>51</v>
      </c>
      <c r="AL111" s="124">
        <v>7</v>
      </c>
      <c r="AM111" s="130">
        <v>879</v>
      </c>
      <c r="AN111" s="112">
        <v>592</v>
      </c>
      <c r="AO111" s="124">
        <v>122</v>
      </c>
      <c r="AP111" s="342">
        <v>65</v>
      </c>
      <c r="AQ111" s="412">
        <v>13</v>
      </c>
      <c r="AR111" s="343">
        <v>46</v>
      </c>
      <c r="AS111" s="342">
        <v>6</v>
      </c>
      <c r="AT111" s="412">
        <v>67</v>
      </c>
      <c r="AU111" s="343">
        <v>14</v>
      </c>
      <c r="AV111" s="130">
        <v>989</v>
      </c>
      <c r="AW111" s="124">
        <v>816</v>
      </c>
      <c r="AX111" s="130">
        <v>110</v>
      </c>
      <c r="AY111" s="124">
        <v>76</v>
      </c>
      <c r="AZ111" s="130">
        <v>879</v>
      </c>
      <c r="BA111" s="124">
        <v>740</v>
      </c>
      <c r="BB111" s="406">
        <v>83</v>
      </c>
      <c r="BC111" s="394">
        <v>69</v>
      </c>
      <c r="BD111" s="344">
        <v>84</v>
      </c>
    </row>
    <row r="112" spans="1:56" x14ac:dyDescent="0.2">
      <c r="A112" s="140" t="s">
        <v>206</v>
      </c>
      <c r="B112" s="221" t="s">
        <v>207</v>
      </c>
      <c r="C112" s="130">
        <v>676</v>
      </c>
      <c r="D112" s="112">
        <v>429</v>
      </c>
      <c r="E112" s="124">
        <v>110</v>
      </c>
      <c r="F112" s="130">
        <v>154</v>
      </c>
      <c r="G112" s="112">
        <v>68</v>
      </c>
      <c r="H112" s="124">
        <v>11</v>
      </c>
      <c r="I112" s="130">
        <v>522</v>
      </c>
      <c r="J112" s="112">
        <v>361</v>
      </c>
      <c r="K112" s="124">
        <v>99</v>
      </c>
      <c r="L112" s="342">
        <v>63</v>
      </c>
      <c r="M112" s="412">
        <v>16</v>
      </c>
      <c r="N112" s="343">
        <v>44</v>
      </c>
      <c r="O112" s="342">
        <v>7</v>
      </c>
      <c r="P112" s="412">
        <v>69</v>
      </c>
      <c r="Q112" s="343">
        <v>19</v>
      </c>
      <c r="R112" s="130">
        <v>676</v>
      </c>
      <c r="S112" s="112">
        <v>365</v>
      </c>
      <c r="T112" s="124">
        <v>60</v>
      </c>
      <c r="U112" s="130">
        <v>154</v>
      </c>
      <c r="V112" s="112">
        <v>56</v>
      </c>
      <c r="W112" s="124">
        <v>8</v>
      </c>
      <c r="X112" s="130">
        <v>522</v>
      </c>
      <c r="Y112" s="112">
        <v>309</v>
      </c>
      <c r="Z112" s="124">
        <v>52</v>
      </c>
      <c r="AA112" s="342">
        <v>54</v>
      </c>
      <c r="AB112" s="412">
        <v>9</v>
      </c>
      <c r="AC112" s="343">
        <v>36</v>
      </c>
      <c r="AD112" s="342">
        <v>5</v>
      </c>
      <c r="AE112" s="412">
        <v>59</v>
      </c>
      <c r="AF112" s="343">
        <v>10</v>
      </c>
      <c r="AG112" s="130">
        <v>676</v>
      </c>
      <c r="AH112" s="112">
        <v>408</v>
      </c>
      <c r="AI112" s="124">
        <v>83</v>
      </c>
      <c r="AJ112" s="130">
        <v>154</v>
      </c>
      <c r="AK112" s="112">
        <v>69</v>
      </c>
      <c r="AL112" s="124">
        <v>10</v>
      </c>
      <c r="AM112" s="130">
        <v>522</v>
      </c>
      <c r="AN112" s="112">
        <v>339</v>
      </c>
      <c r="AO112" s="124">
        <v>73</v>
      </c>
      <c r="AP112" s="342">
        <v>60</v>
      </c>
      <c r="AQ112" s="412">
        <v>12</v>
      </c>
      <c r="AR112" s="343">
        <v>45</v>
      </c>
      <c r="AS112" s="342">
        <v>6</v>
      </c>
      <c r="AT112" s="412">
        <v>65</v>
      </c>
      <c r="AU112" s="343">
        <v>14</v>
      </c>
      <c r="AV112" s="130">
        <v>676</v>
      </c>
      <c r="AW112" s="124">
        <v>487</v>
      </c>
      <c r="AX112" s="130">
        <v>154</v>
      </c>
      <c r="AY112" s="124">
        <v>80</v>
      </c>
      <c r="AZ112" s="130">
        <v>522</v>
      </c>
      <c r="BA112" s="124">
        <v>407</v>
      </c>
      <c r="BB112" s="406">
        <v>72</v>
      </c>
      <c r="BC112" s="394">
        <v>52</v>
      </c>
      <c r="BD112" s="344">
        <v>78</v>
      </c>
    </row>
    <row r="113" spans="1:56" x14ac:dyDescent="0.2">
      <c r="A113" s="140" t="s">
        <v>208</v>
      </c>
      <c r="B113" s="221" t="s">
        <v>209</v>
      </c>
      <c r="C113" s="130">
        <v>1102</v>
      </c>
      <c r="D113" s="112">
        <v>845</v>
      </c>
      <c r="E113" s="124">
        <v>293</v>
      </c>
      <c r="F113" s="130">
        <v>148</v>
      </c>
      <c r="G113" s="112">
        <v>94</v>
      </c>
      <c r="H113" s="124">
        <v>21</v>
      </c>
      <c r="I113" s="130">
        <v>954</v>
      </c>
      <c r="J113" s="112">
        <v>751</v>
      </c>
      <c r="K113" s="124">
        <v>272</v>
      </c>
      <c r="L113" s="342">
        <v>77</v>
      </c>
      <c r="M113" s="412">
        <v>27</v>
      </c>
      <c r="N113" s="343">
        <v>64</v>
      </c>
      <c r="O113" s="342">
        <v>14</v>
      </c>
      <c r="P113" s="412">
        <v>79</v>
      </c>
      <c r="Q113" s="343">
        <v>29</v>
      </c>
      <c r="R113" s="130">
        <v>1102</v>
      </c>
      <c r="S113" s="112">
        <v>771</v>
      </c>
      <c r="T113" s="124">
        <v>163</v>
      </c>
      <c r="U113" s="130">
        <v>148</v>
      </c>
      <c r="V113" s="112">
        <v>80</v>
      </c>
      <c r="W113" s="124">
        <v>10</v>
      </c>
      <c r="X113" s="130">
        <v>954</v>
      </c>
      <c r="Y113" s="112">
        <v>691</v>
      </c>
      <c r="Z113" s="124">
        <v>153</v>
      </c>
      <c r="AA113" s="342">
        <v>70</v>
      </c>
      <c r="AB113" s="412">
        <v>15</v>
      </c>
      <c r="AC113" s="343">
        <v>54</v>
      </c>
      <c r="AD113" s="342">
        <v>7</v>
      </c>
      <c r="AE113" s="412">
        <v>72</v>
      </c>
      <c r="AF113" s="343">
        <v>16</v>
      </c>
      <c r="AG113" s="130">
        <v>1102</v>
      </c>
      <c r="AH113" s="112">
        <v>835</v>
      </c>
      <c r="AI113" s="124">
        <v>195</v>
      </c>
      <c r="AJ113" s="130">
        <v>148</v>
      </c>
      <c r="AK113" s="112">
        <v>91</v>
      </c>
      <c r="AL113" s="124">
        <v>8</v>
      </c>
      <c r="AM113" s="130">
        <v>954</v>
      </c>
      <c r="AN113" s="112">
        <v>744</v>
      </c>
      <c r="AO113" s="124">
        <v>187</v>
      </c>
      <c r="AP113" s="342">
        <v>76</v>
      </c>
      <c r="AQ113" s="412">
        <v>18</v>
      </c>
      <c r="AR113" s="343">
        <v>61</v>
      </c>
      <c r="AS113" s="342">
        <v>5</v>
      </c>
      <c r="AT113" s="412">
        <v>78</v>
      </c>
      <c r="AU113" s="343">
        <v>20</v>
      </c>
      <c r="AV113" s="130">
        <v>1102</v>
      </c>
      <c r="AW113" s="124">
        <v>952</v>
      </c>
      <c r="AX113" s="130">
        <v>148</v>
      </c>
      <c r="AY113" s="124">
        <v>112</v>
      </c>
      <c r="AZ113" s="130">
        <v>954</v>
      </c>
      <c r="BA113" s="124">
        <v>840</v>
      </c>
      <c r="BB113" s="406">
        <v>86</v>
      </c>
      <c r="BC113" s="394">
        <v>76</v>
      </c>
      <c r="BD113" s="344">
        <v>88</v>
      </c>
    </row>
    <row r="114" spans="1:56" x14ac:dyDescent="0.2">
      <c r="A114" s="140" t="s">
        <v>214</v>
      </c>
      <c r="B114" s="221" t="s">
        <v>215</v>
      </c>
      <c r="C114" s="130">
        <v>1010</v>
      </c>
      <c r="D114" s="112">
        <v>765</v>
      </c>
      <c r="E114" s="124">
        <v>269</v>
      </c>
      <c r="F114" s="130">
        <v>107</v>
      </c>
      <c r="G114" s="112">
        <v>63</v>
      </c>
      <c r="H114" s="124">
        <v>14</v>
      </c>
      <c r="I114" s="130">
        <v>903</v>
      </c>
      <c r="J114" s="112">
        <v>702</v>
      </c>
      <c r="K114" s="124">
        <v>255</v>
      </c>
      <c r="L114" s="342">
        <v>76</v>
      </c>
      <c r="M114" s="412">
        <v>27</v>
      </c>
      <c r="N114" s="343">
        <v>59</v>
      </c>
      <c r="O114" s="342">
        <v>13</v>
      </c>
      <c r="P114" s="412">
        <v>78</v>
      </c>
      <c r="Q114" s="343">
        <v>28</v>
      </c>
      <c r="R114" s="130">
        <v>1010</v>
      </c>
      <c r="S114" s="112">
        <v>702</v>
      </c>
      <c r="T114" s="124">
        <v>157</v>
      </c>
      <c r="U114" s="130">
        <v>107</v>
      </c>
      <c r="V114" s="112">
        <v>54</v>
      </c>
      <c r="W114" s="124">
        <v>6</v>
      </c>
      <c r="X114" s="130">
        <v>903</v>
      </c>
      <c r="Y114" s="112">
        <v>648</v>
      </c>
      <c r="Z114" s="124">
        <v>151</v>
      </c>
      <c r="AA114" s="342">
        <v>70</v>
      </c>
      <c r="AB114" s="412">
        <v>16</v>
      </c>
      <c r="AC114" s="343">
        <v>50</v>
      </c>
      <c r="AD114" s="342">
        <v>6</v>
      </c>
      <c r="AE114" s="412">
        <v>72</v>
      </c>
      <c r="AF114" s="343">
        <v>17</v>
      </c>
      <c r="AG114" s="130">
        <v>1010</v>
      </c>
      <c r="AH114" s="112">
        <v>761</v>
      </c>
      <c r="AI114" s="124">
        <v>192</v>
      </c>
      <c r="AJ114" s="130">
        <v>107</v>
      </c>
      <c r="AK114" s="112">
        <v>62</v>
      </c>
      <c r="AL114" s="124">
        <v>10</v>
      </c>
      <c r="AM114" s="130">
        <v>903</v>
      </c>
      <c r="AN114" s="112">
        <v>699</v>
      </c>
      <c r="AO114" s="124">
        <v>182</v>
      </c>
      <c r="AP114" s="342">
        <v>75</v>
      </c>
      <c r="AQ114" s="412">
        <v>19</v>
      </c>
      <c r="AR114" s="343">
        <v>58</v>
      </c>
      <c r="AS114" s="342">
        <v>9</v>
      </c>
      <c r="AT114" s="412">
        <v>77</v>
      </c>
      <c r="AU114" s="343">
        <v>20</v>
      </c>
      <c r="AV114" s="130">
        <v>1010</v>
      </c>
      <c r="AW114" s="124">
        <v>873</v>
      </c>
      <c r="AX114" s="130">
        <v>107</v>
      </c>
      <c r="AY114" s="124">
        <v>77</v>
      </c>
      <c r="AZ114" s="130">
        <v>903</v>
      </c>
      <c r="BA114" s="124">
        <v>796</v>
      </c>
      <c r="BB114" s="406">
        <v>86</v>
      </c>
      <c r="BC114" s="394">
        <v>72</v>
      </c>
      <c r="BD114" s="344">
        <v>88</v>
      </c>
    </row>
    <row r="115" spans="1:56" x14ac:dyDescent="0.2">
      <c r="A115" s="140" t="s">
        <v>216</v>
      </c>
      <c r="B115" s="221" t="s">
        <v>217</v>
      </c>
      <c r="C115" s="130">
        <v>906</v>
      </c>
      <c r="D115" s="112">
        <v>678</v>
      </c>
      <c r="E115" s="124">
        <v>241</v>
      </c>
      <c r="F115" s="130">
        <v>111</v>
      </c>
      <c r="G115" s="112">
        <v>63</v>
      </c>
      <c r="H115" s="124">
        <v>17</v>
      </c>
      <c r="I115" s="130">
        <v>795</v>
      </c>
      <c r="J115" s="112">
        <v>615</v>
      </c>
      <c r="K115" s="124">
        <v>224</v>
      </c>
      <c r="L115" s="342">
        <v>75</v>
      </c>
      <c r="M115" s="412">
        <v>27</v>
      </c>
      <c r="N115" s="343">
        <v>57</v>
      </c>
      <c r="O115" s="342">
        <v>15</v>
      </c>
      <c r="P115" s="412">
        <v>77</v>
      </c>
      <c r="Q115" s="343">
        <v>28</v>
      </c>
      <c r="R115" s="130">
        <v>906</v>
      </c>
      <c r="S115" s="112">
        <v>639</v>
      </c>
      <c r="T115" s="124">
        <v>141</v>
      </c>
      <c r="U115" s="130">
        <v>111</v>
      </c>
      <c r="V115" s="112">
        <v>60</v>
      </c>
      <c r="W115" s="124">
        <v>7</v>
      </c>
      <c r="X115" s="130">
        <v>795</v>
      </c>
      <c r="Y115" s="112">
        <v>579</v>
      </c>
      <c r="Z115" s="124">
        <v>134</v>
      </c>
      <c r="AA115" s="342">
        <v>71</v>
      </c>
      <c r="AB115" s="412">
        <v>16</v>
      </c>
      <c r="AC115" s="343">
        <v>54</v>
      </c>
      <c r="AD115" s="342">
        <v>6</v>
      </c>
      <c r="AE115" s="412">
        <v>73</v>
      </c>
      <c r="AF115" s="343">
        <v>17</v>
      </c>
      <c r="AG115" s="130">
        <v>906</v>
      </c>
      <c r="AH115" s="112">
        <v>677</v>
      </c>
      <c r="AI115" s="124">
        <v>155</v>
      </c>
      <c r="AJ115" s="130">
        <v>111</v>
      </c>
      <c r="AK115" s="112">
        <v>72</v>
      </c>
      <c r="AL115" s="124">
        <v>7</v>
      </c>
      <c r="AM115" s="130">
        <v>795</v>
      </c>
      <c r="AN115" s="112">
        <v>605</v>
      </c>
      <c r="AO115" s="124">
        <v>148</v>
      </c>
      <c r="AP115" s="342">
        <v>75</v>
      </c>
      <c r="AQ115" s="412">
        <v>17</v>
      </c>
      <c r="AR115" s="343">
        <v>65</v>
      </c>
      <c r="AS115" s="342">
        <v>6</v>
      </c>
      <c r="AT115" s="412">
        <v>76</v>
      </c>
      <c r="AU115" s="343">
        <v>19</v>
      </c>
      <c r="AV115" s="130">
        <v>906</v>
      </c>
      <c r="AW115" s="124">
        <v>730</v>
      </c>
      <c r="AX115" s="130">
        <v>111</v>
      </c>
      <c r="AY115" s="124">
        <v>75</v>
      </c>
      <c r="AZ115" s="130">
        <v>795</v>
      </c>
      <c r="BA115" s="124">
        <v>655</v>
      </c>
      <c r="BB115" s="406">
        <v>81</v>
      </c>
      <c r="BC115" s="394">
        <v>68</v>
      </c>
      <c r="BD115" s="344">
        <v>82</v>
      </c>
    </row>
    <row r="116" spans="1:56" x14ac:dyDescent="0.2">
      <c r="A116" s="140" t="s">
        <v>218</v>
      </c>
      <c r="B116" s="221" t="s">
        <v>219</v>
      </c>
      <c r="C116" s="130">
        <v>1479</v>
      </c>
      <c r="D116" s="112">
        <v>1143</v>
      </c>
      <c r="E116" s="124">
        <v>424</v>
      </c>
      <c r="F116" s="130">
        <v>122</v>
      </c>
      <c r="G116" s="112">
        <v>69</v>
      </c>
      <c r="H116" s="124">
        <v>15</v>
      </c>
      <c r="I116" s="130">
        <v>1357</v>
      </c>
      <c r="J116" s="112">
        <v>1074</v>
      </c>
      <c r="K116" s="124">
        <v>409</v>
      </c>
      <c r="L116" s="342">
        <v>77</v>
      </c>
      <c r="M116" s="412">
        <v>29</v>
      </c>
      <c r="N116" s="343">
        <v>57</v>
      </c>
      <c r="O116" s="342">
        <v>12</v>
      </c>
      <c r="P116" s="412">
        <v>79</v>
      </c>
      <c r="Q116" s="343">
        <v>30</v>
      </c>
      <c r="R116" s="130">
        <v>1479</v>
      </c>
      <c r="S116" s="112">
        <v>1016</v>
      </c>
      <c r="T116" s="124">
        <v>240</v>
      </c>
      <c r="U116" s="130">
        <v>122</v>
      </c>
      <c r="V116" s="112">
        <v>55</v>
      </c>
      <c r="W116" s="124">
        <v>10</v>
      </c>
      <c r="X116" s="130">
        <v>1357</v>
      </c>
      <c r="Y116" s="112">
        <v>961</v>
      </c>
      <c r="Z116" s="124">
        <v>230</v>
      </c>
      <c r="AA116" s="342">
        <v>69</v>
      </c>
      <c r="AB116" s="412">
        <v>16</v>
      </c>
      <c r="AC116" s="343">
        <v>45</v>
      </c>
      <c r="AD116" s="342">
        <v>8</v>
      </c>
      <c r="AE116" s="412">
        <v>71</v>
      </c>
      <c r="AF116" s="343">
        <v>17</v>
      </c>
      <c r="AG116" s="130">
        <v>1479</v>
      </c>
      <c r="AH116" s="112">
        <v>1126</v>
      </c>
      <c r="AI116" s="124">
        <v>275</v>
      </c>
      <c r="AJ116" s="130">
        <v>122</v>
      </c>
      <c r="AK116" s="112">
        <v>65</v>
      </c>
      <c r="AL116" s="124">
        <v>12</v>
      </c>
      <c r="AM116" s="130">
        <v>1357</v>
      </c>
      <c r="AN116" s="112">
        <v>1061</v>
      </c>
      <c r="AO116" s="124">
        <v>263</v>
      </c>
      <c r="AP116" s="342">
        <v>76</v>
      </c>
      <c r="AQ116" s="412">
        <v>19</v>
      </c>
      <c r="AR116" s="343">
        <v>53</v>
      </c>
      <c r="AS116" s="342">
        <v>10</v>
      </c>
      <c r="AT116" s="412">
        <v>78</v>
      </c>
      <c r="AU116" s="343">
        <v>19</v>
      </c>
      <c r="AV116" s="130">
        <v>1479</v>
      </c>
      <c r="AW116" s="124">
        <v>1271</v>
      </c>
      <c r="AX116" s="130">
        <v>122</v>
      </c>
      <c r="AY116" s="124">
        <v>83</v>
      </c>
      <c r="AZ116" s="130">
        <v>1357</v>
      </c>
      <c r="BA116" s="124">
        <v>1188</v>
      </c>
      <c r="BB116" s="406">
        <v>86</v>
      </c>
      <c r="BC116" s="394">
        <v>68</v>
      </c>
      <c r="BD116" s="344">
        <v>88</v>
      </c>
    </row>
    <row r="117" spans="1:56" x14ac:dyDescent="0.2">
      <c r="A117" s="140" t="s">
        <v>220</v>
      </c>
      <c r="B117" s="221" t="s">
        <v>221</v>
      </c>
      <c r="C117" s="130">
        <v>2303</v>
      </c>
      <c r="D117" s="112">
        <v>1719</v>
      </c>
      <c r="E117" s="124">
        <v>638</v>
      </c>
      <c r="F117" s="130">
        <v>420</v>
      </c>
      <c r="G117" s="112">
        <v>258</v>
      </c>
      <c r="H117" s="124">
        <v>74</v>
      </c>
      <c r="I117" s="130">
        <v>1883</v>
      </c>
      <c r="J117" s="112">
        <v>1461</v>
      </c>
      <c r="K117" s="124">
        <v>564</v>
      </c>
      <c r="L117" s="342">
        <v>75</v>
      </c>
      <c r="M117" s="412">
        <v>28</v>
      </c>
      <c r="N117" s="343">
        <v>61</v>
      </c>
      <c r="O117" s="342">
        <v>18</v>
      </c>
      <c r="P117" s="412">
        <v>78</v>
      </c>
      <c r="Q117" s="343">
        <v>30</v>
      </c>
      <c r="R117" s="130">
        <v>2303</v>
      </c>
      <c r="S117" s="112">
        <v>1528</v>
      </c>
      <c r="T117" s="124">
        <v>347</v>
      </c>
      <c r="U117" s="130">
        <v>420</v>
      </c>
      <c r="V117" s="112">
        <v>216</v>
      </c>
      <c r="W117" s="124">
        <v>34</v>
      </c>
      <c r="X117" s="130">
        <v>1883</v>
      </c>
      <c r="Y117" s="112">
        <v>1312</v>
      </c>
      <c r="Z117" s="124">
        <v>313</v>
      </c>
      <c r="AA117" s="342">
        <v>66</v>
      </c>
      <c r="AB117" s="412">
        <v>15</v>
      </c>
      <c r="AC117" s="343">
        <v>51</v>
      </c>
      <c r="AD117" s="342">
        <v>8</v>
      </c>
      <c r="AE117" s="412">
        <v>70</v>
      </c>
      <c r="AF117" s="343">
        <v>17</v>
      </c>
      <c r="AG117" s="130">
        <v>2303</v>
      </c>
      <c r="AH117" s="112">
        <v>1682</v>
      </c>
      <c r="AI117" s="124">
        <v>450</v>
      </c>
      <c r="AJ117" s="130">
        <v>420</v>
      </c>
      <c r="AK117" s="112">
        <v>243</v>
      </c>
      <c r="AL117" s="124">
        <v>46</v>
      </c>
      <c r="AM117" s="130">
        <v>1883</v>
      </c>
      <c r="AN117" s="112">
        <v>1439</v>
      </c>
      <c r="AO117" s="124">
        <v>404</v>
      </c>
      <c r="AP117" s="342">
        <v>73</v>
      </c>
      <c r="AQ117" s="412">
        <v>20</v>
      </c>
      <c r="AR117" s="343">
        <v>58</v>
      </c>
      <c r="AS117" s="342">
        <v>11</v>
      </c>
      <c r="AT117" s="412">
        <v>76</v>
      </c>
      <c r="AU117" s="343">
        <v>21</v>
      </c>
      <c r="AV117" s="130">
        <v>2303</v>
      </c>
      <c r="AW117" s="124">
        <v>1850</v>
      </c>
      <c r="AX117" s="130">
        <v>420</v>
      </c>
      <c r="AY117" s="124">
        <v>289</v>
      </c>
      <c r="AZ117" s="130">
        <v>1883</v>
      </c>
      <c r="BA117" s="124">
        <v>1561</v>
      </c>
      <c r="BB117" s="406">
        <v>80</v>
      </c>
      <c r="BC117" s="394">
        <v>69</v>
      </c>
      <c r="BD117" s="344">
        <v>83</v>
      </c>
    </row>
    <row r="118" spans="1:56" x14ac:dyDescent="0.2">
      <c r="A118" s="140" t="s">
        <v>224</v>
      </c>
      <c r="B118" s="221" t="s">
        <v>225</v>
      </c>
      <c r="C118" s="130">
        <v>1711</v>
      </c>
      <c r="D118" s="112">
        <v>1271</v>
      </c>
      <c r="E118" s="124">
        <v>463</v>
      </c>
      <c r="F118" s="130">
        <v>199</v>
      </c>
      <c r="G118" s="112">
        <v>112</v>
      </c>
      <c r="H118" s="124">
        <v>21</v>
      </c>
      <c r="I118" s="130">
        <v>1512</v>
      </c>
      <c r="J118" s="112">
        <v>1159</v>
      </c>
      <c r="K118" s="124">
        <v>442</v>
      </c>
      <c r="L118" s="342">
        <v>74</v>
      </c>
      <c r="M118" s="412">
        <v>27</v>
      </c>
      <c r="N118" s="343">
        <v>56</v>
      </c>
      <c r="O118" s="342">
        <v>11</v>
      </c>
      <c r="P118" s="412">
        <v>77</v>
      </c>
      <c r="Q118" s="343">
        <v>29</v>
      </c>
      <c r="R118" s="130">
        <v>1711</v>
      </c>
      <c r="S118" s="112">
        <v>1144</v>
      </c>
      <c r="T118" s="124">
        <v>238</v>
      </c>
      <c r="U118" s="130">
        <v>199</v>
      </c>
      <c r="V118" s="112">
        <v>88</v>
      </c>
      <c r="W118" s="124">
        <v>7</v>
      </c>
      <c r="X118" s="130">
        <v>1512</v>
      </c>
      <c r="Y118" s="112">
        <v>1056</v>
      </c>
      <c r="Z118" s="124">
        <v>231</v>
      </c>
      <c r="AA118" s="342">
        <v>67</v>
      </c>
      <c r="AB118" s="412">
        <v>14</v>
      </c>
      <c r="AC118" s="343">
        <v>44</v>
      </c>
      <c r="AD118" s="342">
        <v>4</v>
      </c>
      <c r="AE118" s="412">
        <v>70</v>
      </c>
      <c r="AF118" s="343">
        <v>15</v>
      </c>
      <c r="AG118" s="130">
        <v>1711</v>
      </c>
      <c r="AH118" s="112">
        <v>1250</v>
      </c>
      <c r="AI118" s="124">
        <v>333</v>
      </c>
      <c r="AJ118" s="130">
        <v>199</v>
      </c>
      <c r="AK118" s="112">
        <v>113</v>
      </c>
      <c r="AL118" s="124">
        <v>21</v>
      </c>
      <c r="AM118" s="130">
        <v>1512</v>
      </c>
      <c r="AN118" s="112">
        <v>1137</v>
      </c>
      <c r="AO118" s="124">
        <v>312</v>
      </c>
      <c r="AP118" s="342">
        <v>73</v>
      </c>
      <c r="AQ118" s="412">
        <v>19</v>
      </c>
      <c r="AR118" s="343">
        <v>57</v>
      </c>
      <c r="AS118" s="342">
        <v>11</v>
      </c>
      <c r="AT118" s="412">
        <v>75</v>
      </c>
      <c r="AU118" s="343">
        <v>21</v>
      </c>
      <c r="AV118" s="130">
        <v>1711</v>
      </c>
      <c r="AW118" s="124">
        <v>1410</v>
      </c>
      <c r="AX118" s="130">
        <v>199</v>
      </c>
      <c r="AY118" s="124">
        <v>142</v>
      </c>
      <c r="AZ118" s="130">
        <v>1512</v>
      </c>
      <c r="BA118" s="124">
        <v>1268</v>
      </c>
      <c r="BB118" s="406">
        <v>82</v>
      </c>
      <c r="BC118" s="394">
        <v>71</v>
      </c>
      <c r="BD118" s="344">
        <v>84</v>
      </c>
    </row>
    <row r="119" spans="1:56" x14ac:dyDescent="0.2">
      <c r="A119" s="140" t="s">
        <v>226</v>
      </c>
      <c r="B119" s="221" t="s">
        <v>227</v>
      </c>
      <c r="C119" s="130">
        <v>812</v>
      </c>
      <c r="D119" s="112">
        <v>681</v>
      </c>
      <c r="E119" s="124">
        <v>323</v>
      </c>
      <c r="F119" s="130">
        <v>50</v>
      </c>
      <c r="G119" s="112">
        <v>31</v>
      </c>
      <c r="H119" s="124">
        <v>9</v>
      </c>
      <c r="I119" s="130">
        <v>762</v>
      </c>
      <c r="J119" s="112">
        <v>650</v>
      </c>
      <c r="K119" s="124">
        <v>314</v>
      </c>
      <c r="L119" s="342">
        <v>84</v>
      </c>
      <c r="M119" s="412">
        <v>40</v>
      </c>
      <c r="N119" s="343">
        <v>62</v>
      </c>
      <c r="O119" s="342">
        <v>18</v>
      </c>
      <c r="P119" s="412">
        <v>85</v>
      </c>
      <c r="Q119" s="343">
        <v>41</v>
      </c>
      <c r="R119" s="130">
        <v>812</v>
      </c>
      <c r="S119" s="112">
        <v>616</v>
      </c>
      <c r="T119" s="124">
        <v>202</v>
      </c>
      <c r="U119" s="130">
        <v>50</v>
      </c>
      <c r="V119" s="112">
        <v>22</v>
      </c>
      <c r="W119" s="124">
        <v>6</v>
      </c>
      <c r="X119" s="130">
        <v>762</v>
      </c>
      <c r="Y119" s="112">
        <v>594</v>
      </c>
      <c r="Z119" s="124">
        <v>196</v>
      </c>
      <c r="AA119" s="342">
        <v>76</v>
      </c>
      <c r="AB119" s="412">
        <v>25</v>
      </c>
      <c r="AC119" s="343">
        <v>44</v>
      </c>
      <c r="AD119" s="342">
        <v>12</v>
      </c>
      <c r="AE119" s="412">
        <v>78</v>
      </c>
      <c r="AF119" s="343">
        <v>26</v>
      </c>
      <c r="AG119" s="130">
        <v>812</v>
      </c>
      <c r="AH119" s="112">
        <v>653</v>
      </c>
      <c r="AI119" s="124">
        <v>232</v>
      </c>
      <c r="AJ119" s="130">
        <v>50</v>
      </c>
      <c r="AK119" s="112">
        <v>26</v>
      </c>
      <c r="AL119" s="124">
        <v>5</v>
      </c>
      <c r="AM119" s="130">
        <v>762</v>
      </c>
      <c r="AN119" s="112">
        <v>627</v>
      </c>
      <c r="AO119" s="124">
        <v>227</v>
      </c>
      <c r="AP119" s="342">
        <v>80</v>
      </c>
      <c r="AQ119" s="412">
        <v>29</v>
      </c>
      <c r="AR119" s="343">
        <v>52</v>
      </c>
      <c r="AS119" s="342">
        <v>10</v>
      </c>
      <c r="AT119" s="412">
        <v>82</v>
      </c>
      <c r="AU119" s="343">
        <v>30</v>
      </c>
      <c r="AV119" s="130">
        <v>812</v>
      </c>
      <c r="AW119" s="124">
        <v>718</v>
      </c>
      <c r="AX119" s="130">
        <v>50</v>
      </c>
      <c r="AY119" s="124" t="s">
        <v>1191</v>
      </c>
      <c r="AZ119" s="130">
        <v>762</v>
      </c>
      <c r="BA119" s="124">
        <v>684</v>
      </c>
      <c r="BB119" s="406">
        <v>88</v>
      </c>
      <c r="BC119" s="394" t="s">
        <v>1191</v>
      </c>
      <c r="BD119" s="344">
        <v>90</v>
      </c>
    </row>
    <row r="120" spans="1:56" x14ac:dyDescent="0.2">
      <c r="A120" s="140" t="s">
        <v>228</v>
      </c>
      <c r="B120" s="221" t="s">
        <v>229</v>
      </c>
      <c r="C120" s="130">
        <v>934</v>
      </c>
      <c r="D120" s="112">
        <v>720</v>
      </c>
      <c r="E120" s="124">
        <v>233</v>
      </c>
      <c r="F120" s="130">
        <v>117</v>
      </c>
      <c r="G120" s="112">
        <v>74</v>
      </c>
      <c r="H120" s="124">
        <v>17</v>
      </c>
      <c r="I120" s="130">
        <v>817</v>
      </c>
      <c r="J120" s="112">
        <v>646</v>
      </c>
      <c r="K120" s="124">
        <v>216</v>
      </c>
      <c r="L120" s="342">
        <v>77</v>
      </c>
      <c r="M120" s="412">
        <v>25</v>
      </c>
      <c r="N120" s="343">
        <v>63</v>
      </c>
      <c r="O120" s="342">
        <v>15</v>
      </c>
      <c r="P120" s="412">
        <v>79</v>
      </c>
      <c r="Q120" s="343">
        <v>26</v>
      </c>
      <c r="R120" s="130">
        <v>934</v>
      </c>
      <c r="S120" s="112">
        <v>623</v>
      </c>
      <c r="T120" s="124">
        <v>149</v>
      </c>
      <c r="U120" s="130">
        <v>117</v>
      </c>
      <c r="V120" s="112">
        <v>66</v>
      </c>
      <c r="W120" s="124">
        <v>8</v>
      </c>
      <c r="X120" s="130">
        <v>817</v>
      </c>
      <c r="Y120" s="112">
        <v>557</v>
      </c>
      <c r="Z120" s="124">
        <v>141</v>
      </c>
      <c r="AA120" s="342">
        <v>67</v>
      </c>
      <c r="AB120" s="412">
        <v>16</v>
      </c>
      <c r="AC120" s="343">
        <v>56</v>
      </c>
      <c r="AD120" s="342">
        <v>7</v>
      </c>
      <c r="AE120" s="412">
        <v>68</v>
      </c>
      <c r="AF120" s="343">
        <v>17</v>
      </c>
      <c r="AG120" s="130">
        <v>934</v>
      </c>
      <c r="AH120" s="112">
        <v>674</v>
      </c>
      <c r="AI120" s="124">
        <v>156</v>
      </c>
      <c r="AJ120" s="130">
        <v>117</v>
      </c>
      <c r="AK120" s="112">
        <v>70</v>
      </c>
      <c r="AL120" s="124">
        <v>11</v>
      </c>
      <c r="AM120" s="130">
        <v>817</v>
      </c>
      <c r="AN120" s="112">
        <v>604</v>
      </c>
      <c r="AO120" s="124">
        <v>145</v>
      </c>
      <c r="AP120" s="342">
        <v>72</v>
      </c>
      <c r="AQ120" s="412">
        <v>17</v>
      </c>
      <c r="AR120" s="343">
        <v>60</v>
      </c>
      <c r="AS120" s="342">
        <v>9</v>
      </c>
      <c r="AT120" s="412">
        <v>74</v>
      </c>
      <c r="AU120" s="343">
        <v>18</v>
      </c>
      <c r="AV120" s="130">
        <v>934</v>
      </c>
      <c r="AW120" s="124">
        <v>774</v>
      </c>
      <c r="AX120" s="130">
        <v>117</v>
      </c>
      <c r="AY120" s="124">
        <v>87</v>
      </c>
      <c r="AZ120" s="130">
        <v>817</v>
      </c>
      <c r="BA120" s="124">
        <v>687</v>
      </c>
      <c r="BB120" s="406">
        <v>83</v>
      </c>
      <c r="BC120" s="394">
        <v>74</v>
      </c>
      <c r="BD120" s="344">
        <v>84</v>
      </c>
    </row>
    <row r="121" spans="1:56" x14ac:dyDescent="0.2">
      <c r="A121" s="140" t="s">
        <v>230</v>
      </c>
      <c r="B121" s="221" t="s">
        <v>231</v>
      </c>
      <c r="C121" s="130">
        <v>1955</v>
      </c>
      <c r="D121" s="112">
        <v>1512</v>
      </c>
      <c r="E121" s="124">
        <v>573</v>
      </c>
      <c r="F121" s="130">
        <v>204</v>
      </c>
      <c r="G121" s="112">
        <v>128</v>
      </c>
      <c r="H121" s="124">
        <v>35</v>
      </c>
      <c r="I121" s="130">
        <v>1751</v>
      </c>
      <c r="J121" s="112">
        <v>1384</v>
      </c>
      <c r="K121" s="124">
        <v>538</v>
      </c>
      <c r="L121" s="342">
        <v>77</v>
      </c>
      <c r="M121" s="412">
        <v>29</v>
      </c>
      <c r="N121" s="343">
        <v>63</v>
      </c>
      <c r="O121" s="342">
        <v>17</v>
      </c>
      <c r="P121" s="412">
        <v>79</v>
      </c>
      <c r="Q121" s="343">
        <v>31</v>
      </c>
      <c r="R121" s="130">
        <v>1955</v>
      </c>
      <c r="S121" s="112">
        <v>1351</v>
      </c>
      <c r="T121" s="124">
        <v>360</v>
      </c>
      <c r="U121" s="130">
        <v>204</v>
      </c>
      <c r="V121" s="112">
        <v>104</v>
      </c>
      <c r="W121" s="124">
        <v>17</v>
      </c>
      <c r="X121" s="130">
        <v>1751</v>
      </c>
      <c r="Y121" s="112">
        <v>1247</v>
      </c>
      <c r="Z121" s="124">
        <v>343</v>
      </c>
      <c r="AA121" s="342">
        <v>69</v>
      </c>
      <c r="AB121" s="412">
        <v>18</v>
      </c>
      <c r="AC121" s="343">
        <v>51</v>
      </c>
      <c r="AD121" s="342">
        <v>8</v>
      </c>
      <c r="AE121" s="412">
        <v>71</v>
      </c>
      <c r="AF121" s="343">
        <v>20</v>
      </c>
      <c r="AG121" s="130">
        <v>1955</v>
      </c>
      <c r="AH121" s="112">
        <v>1467</v>
      </c>
      <c r="AI121" s="124">
        <v>439</v>
      </c>
      <c r="AJ121" s="130">
        <v>204</v>
      </c>
      <c r="AK121" s="112">
        <v>121</v>
      </c>
      <c r="AL121" s="124">
        <v>20</v>
      </c>
      <c r="AM121" s="130">
        <v>1751</v>
      </c>
      <c r="AN121" s="112">
        <v>1346</v>
      </c>
      <c r="AO121" s="124">
        <v>419</v>
      </c>
      <c r="AP121" s="342">
        <v>75</v>
      </c>
      <c r="AQ121" s="412">
        <v>22</v>
      </c>
      <c r="AR121" s="343">
        <v>59</v>
      </c>
      <c r="AS121" s="342">
        <v>10</v>
      </c>
      <c r="AT121" s="412">
        <v>77</v>
      </c>
      <c r="AU121" s="343">
        <v>24</v>
      </c>
      <c r="AV121" s="130">
        <v>1955</v>
      </c>
      <c r="AW121" s="124">
        <v>1631</v>
      </c>
      <c r="AX121" s="130">
        <v>204</v>
      </c>
      <c r="AY121" s="124">
        <v>144</v>
      </c>
      <c r="AZ121" s="130">
        <v>1751</v>
      </c>
      <c r="BA121" s="124">
        <v>1487</v>
      </c>
      <c r="BB121" s="406">
        <v>83</v>
      </c>
      <c r="BC121" s="394">
        <v>71</v>
      </c>
      <c r="BD121" s="344">
        <v>85</v>
      </c>
    </row>
    <row r="122" spans="1:56" x14ac:dyDescent="0.2">
      <c r="A122" s="140" t="s">
        <v>232</v>
      </c>
      <c r="B122" s="221" t="s">
        <v>233</v>
      </c>
      <c r="C122" s="130">
        <v>2167</v>
      </c>
      <c r="D122" s="112">
        <v>1652</v>
      </c>
      <c r="E122" s="124">
        <v>622</v>
      </c>
      <c r="F122" s="130">
        <v>307</v>
      </c>
      <c r="G122" s="112">
        <v>200</v>
      </c>
      <c r="H122" s="124">
        <v>45</v>
      </c>
      <c r="I122" s="130">
        <v>1860</v>
      </c>
      <c r="J122" s="112">
        <v>1452</v>
      </c>
      <c r="K122" s="124">
        <v>577</v>
      </c>
      <c r="L122" s="342">
        <v>76</v>
      </c>
      <c r="M122" s="412">
        <v>29</v>
      </c>
      <c r="N122" s="343">
        <v>65</v>
      </c>
      <c r="O122" s="342">
        <v>15</v>
      </c>
      <c r="P122" s="412">
        <v>78</v>
      </c>
      <c r="Q122" s="343">
        <v>31</v>
      </c>
      <c r="R122" s="130">
        <v>2167</v>
      </c>
      <c r="S122" s="112">
        <v>1463</v>
      </c>
      <c r="T122" s="124">
        <v>379</v>
      </c>
      <c r="U122" s="130">
        <v>307</v>
      </c>
      <c r="V122" s="112">
        <v>162</v>
      </c>
      <c r="W122" s="124">
        <v>15</v>
      </c>
      <c r="X122" s="130">
        <v>1860</v>
      </c>
      <c r="Y122" s="112">
        <v>1301</v>
      </c>
      <c r="Z122" s="124">
        <v>364</v>
      </c>
      <c r="AA122" s="342">
        <v>68</v>
      </c>
      <c r="AB122" s="412">
        <v>17</v>
      </c>
      <c r="AC122" s="343">
        <v>53</v>
      </c>
      <c r="AD122" s="342">
        <v>5</v>
      </c>
      <c r="AE122" s="412">
        <v>70</v>
      </c>
      <c r="AF122" s="343">
        <v>20</v>
      </c>
      <c r="AG122" s="130">
        <v>2167</v>
      </c>
      <c r="AH122" s="112">
        <v>1587</v>
      </c>
      <c r="AI122" s="124">
        <v>460</v>
      </c>
      <c r="AJ122" s="130">
        <v>307</v>
      </c>
      <c r="AK122" s="112">
        <v>182</v>
      </c>
      <c r="AL122" s="124">
        <v>29</v>
      </c>
      <c r="AM122" s="130">
        <v>1860</v>
      </c>
      <c r="AN122" s="112">
        <v>1405</v>
      </c>
      <c r="AO122" s="124">
        <v>431</v>
      </c>
      <c r="AP122" s="342">
        <v>73</v>
      </c>
      <c r="AQ122" s="412">
        <v>21</v>
      </c>
      <c r="AR122" s="343">
        <v>59</v>
      </c>
      <c r="AS122" s="342">
        <v>9</v>
      </c>
      <c r="AT122" s="412">
        <v>76</v>
      </c>
      <c r="AU122" s="343">
        <v>23</v>
      </c>
      <c r="AV122" s="130">
        <v>2167</v>
      </c>
      <c r="AW122" s="124">
        <v>1768</v>
      </c>
      <c r="AX122" s="130">
        <v>307</v>
      </c>
      <c r="AY122" s="124">
        <v>223</v>
      </c>
      <c r="AZ122" s="130">
        <v>1860</v>
      </c>
      <c r="BA122" s="124">
        <v>1545</v>
      </c>
      <c r="BB122" s="406">
        <v>82</v>
      </c>
      <c r="BC122" s="394">
        <v>73</v>
      </c>
      <c r="BD122" s="344">
        <v>83</v>
      </c>
    </row>
    <row r="123" spans="1:56" x14ac:dyDescent="0.2">
      <c r="A123" s="140" t="s">
        <v>234</v>
      </c>
      <c r="B123" s="221" t="s">
        <v>235</v>
      </c>
      <c r="C123" s="130">
        <v>1338</v>
      </c>
      <c r="D123" s="112">
        <v>1002</v>
      </c>
      <c r="E123" s="124">
        <v>370</v>
      </c>
      <c r="F123" s="130">
        <v>144</v>
      </c>
      <c r="G123" s="112">
        <v>80</v>
      </c>
      <c r="H123" s="124">
        <v>16</v>
      </c>
      <c r="I123" s="130">
        <v>1194</v>
      </c>
      <c r="J123" s="112">
        <v>922</v>
      </c>
      <c r="K123" s="124">
        <v>354</v>
      </c>
      <c r="L123" s="342">
        <v>75</v>
      </c>
      <c r="M123" s="412">
        <v>28</v>
      </c>
      <c r="N123" s="343">
        <v>56</v>
      </c>
      <c r="O123" s="342">
        <v>11</v>
      </c>
      <c r="P123" s="412">
        <v>77</v>
      </c>
      <c r="Q123" s="343">
        <v>30</v>
      </c>
      <c r="R123" s="130">
        <v>1338</v>
      </c>
      <c r="S123" s="112">
        <v>865</v>
      </c>
      <c r="T123" s="124">
        <v>201</v>
      </c>
      <c r="U123" s="130">
        <v>144</v>
      </c>
      <c r="V123" s="112">
        <v>59</v>
      </c>
      <c r="W123" s="124">
        <v>7</v>
      </c>
      <c r="X123" s="130">
        <v>1194</v>
      </c>
      <c r="Y123" s="112">
        <v>806</v>
      </c>
      <c r="Z123" s="124">
        <v>194</v>
      </c>
      <c r="AA123" s="342">
        <v>65</v>
      </c>
      <c r="AB123" s="412">
        <v>15</v>
      </c>
      <c r="AC123" s="343">
        <v>41</v>
      </c>
      <c r="AD123" s="342">
        <v>5</v>
      </c>
      <c r="AE123" s="412">
        <v>68</v>
      </c>
      <c r="AF123" s="343">
        <v>16</v>
      </c>
      <c r="AG123" s="130">
        <v>1338</v>
      </c>
      <c r="AH123" s="112">
        <v>965</v>
      </c>
      <c r="AI123" s="124">
        <v>299</v>
      </c>
      <c r="AJ123" s="130">
        <v>144</v>
      </c>
      <c r="AK123" s="112">
        <v>79</v>
      </c>
      <c r="AL123" s="124">
        <v>16</v>
      </c>
      <c r="AM123" s="130">
        <v>1194</v>
      </c>
      <c r="AN123" s="112">
        <v>886</v>
      </c>
      <c r="AO123" s="124">
        <v>283</v>
      </c>
      <c r="AP123" s="342">
        <v>72</v>
      </c>
      <c r="AQ123" s="412">
        <v>22</v>
      </c>
      <c r="AR123" s="343">
        <v>55</v>
      </c>
      <c r="AS123" s="342">
        <v>11</v>
      </c>
      <c r="AT123" s="412">
        <v>74</v>
      </c>
      <c r="AU123" s="343">
        <v>24</v>
      </c>
      <c r="AV123" s="130">
        <v>1338</v>
      </c>
      <c r="AW123" s="124">
        <v>1113</v>
      </c>
      <c r="AX123" s="130">
        <v>144</v>
      </c>
      <c r="AY123" s="124">
        <v>97</v>
      </c>
      <c r="AZ123" s="130">
        <v>1194</v>
      </c>
      <c r="BA123" s="124">
        <v>1016</v>
      </c>
      <c r="BB123" s="406">
        <v>83</v>
      </c>
      <c r="BC123" s="394">
        <v>67</v>
      </c>
      <c r="BD123" s="344">
        <v>85</v>
      </c>
    </row>
    <row r="124" spans="1:56" x14ac:dyDescent="0.2">
      <c r="A124" s="140" t="s">
        <v>236</v>
      </c>
      <c r="B124" s="221" t="s">
        <v>237</v>
      </c>
      <c r="C124" s="130">
        <v>1232</v>
      </c>
      <c r="D124" s="112">
        <v>944</v>
      </c>
      <c r="E124" s="124">
        <v>308</v>
      </c>
      <c r="F124" s="130">
        <v>168</v>
      </c>
      <c r="G124" s="112">
        <v>111</v>
      </c>
      <c r="H124" s="124">
        <v>19</v>
      </c>
      <c r="I124" s="130">
        <v>1064</v>
      </c>
      <c r="J124" s="112">
        <v>833</v>
      </c>
      <c r="K124" s="124">
        <v>289</v>
      </c>
      <c r="L124" s="342">
        <v>77</v>
      </c>
      <c r="M124" s="412">
        <v>25</v>
      </c>
      <c r="N124" s="343">
        <v>66</v>
      </c>
      <c r="O124" s="342">
        <v>11</v>
      </c>
      <c r="P124" s="412">
        <v>78</v>
      </c>
      <c r="Q124" s="343">
        <v>27</v>
      </c>
      <c r="R124" s="130">
        <v>1232</v>
      </c>
      <c r="S124" s="112">
        <v>837</v>
      </c>
      <c r="T124" s="124">
        <v>169</v>
      </c>
      <c r="U124" s="130">
        <v>168</v>
      </c>
      <c r="V124" s="112">
        <v>88</v>
      </c>
      <c r="W124" s="124">
        <v>10</v>
      </c>
      <c r="X124" s="130">
        <v>1064</v>
      </c>
      <c r="Y124" s="112">
        <v>749</v>
      </c>
      <c r="Z124" s="124">
        <v>159</v>
      </c>
      <c r="AA124" s="342">
        <v>68</v>
      </c>
      <c r="AB124" s="412">
        <v>14</v>
      </c>
      <c r="AC124" s="343">
        <v>52</v>
      </c>
      <c r="AD124" s="342">
        <v>6</v>
      </c>
      <c r="AE124" s="412">
        <v>70</v>
      </c>
      <c r="AF124" s="343">
        <v>15</v>
      </c>
      <c r="AG124" s="130">
        <v>1232</v>
      </c>
      <c r="AH124" s="112">
        <v>902</v>
      </c>
      <c r="AI124" s="124">
        <v>184</v>
      </c>
      <c r="AJ124" s="130">
        <v>168</v>
      </c>
      <c r="AK124" s="112">
        <v>96</v>
      </c>
      <c r="AL124" s="124">
        <v>12</v>
      </c>
      <c r="AM124" s="130">
        <v>1064</v>
      </c>
      <c r="AN124" s="112">
        <v>806</v>
      </c>
      <c r="AO124" s="124">
        <v>172</v>
      </c>
      <c r="AP124" s="342">
        <v>73</v>
      </c>
      <c r="AQ124" s="412">
        <v>15</v>
      </c>
      <c r="AR124" s="343">
        <v>57</v>
      </c>
      <c r="AS124" s="342">
        <v>7</v>
      </c>
      <c r="AT124" s="412">
        <v>76</v>
      </c>
      <c r="AU124" s="343">
        <v>16</v>
      </c>
      <c r="AV124" s="130">
        <v>1232</v>
      </c>
      <c r="AW124" s="124">
        <v>1023</v>
      </c>
      <c r="AX124" s="130">
        <v>168</v>
      </c>
      <c r="AY124" s="124">
        <v>129</v>
      </c>
      <c r="AZ124" s="130">
        <v>1064</v>
      </c>
      <c r="BA124" s="124">
        <v>894</v>
      </c>
      <c r="BB124" s="406">
        <v>83</v>
      </c>
      <c r="BC124" s="394">
        <v>77</v>
      </c>
      <c r="BD124" s="344">
        <v>84</v>
      </c>
    </row>
    <row r="125" spans="1:56" x14ac:dyDescent="0.2">
      <c r="A125" s="140" t="s">
        <v>238</v>
      </c>
      <c r="B125" s="221" t="s">
        <v>239</v>
      </c>
      <c r="C125" s="130">
        <v>582</v>
      </c>
      <c r="D125" s="112">
        <v>459</v>
      </c>
      <c r="E125" s="124">
        <v>155</v>
      </c>
      <c r="F125" s="130">
        <v>54</v>
      </c>
      <c r="G125" s="112">
        <v>28</v>
      </c>
      <c r="H125" s="124">
        <v>10</v>
      </c>
      <c r="I125" s="130">
        <v>528</v>
      </c>
      <c r="J125" s="112">
        <v>431</v>
      </c>
      <c r="K125" s="124">
        <v>145</v>
      </c>
      <c r="L125" s="342">
        <v>79</v>
      </c>
      <c r="M125" s="412">
        <v>27</v>
      </c>
      <c r="N125" s="343">
        <v>52</v>
      </c>
      <c r="O125" s="342">
        <v>19</v>
      </c>
      <c r="P125" s="412">
        <v>82</v>
      </c>
      <c r="Q125" s="343">
        <v>27</v>
      </c>
      <c r="R125" s="130">
        <v>582</v>
      </c>
      <c r="S125" s="112">
        <v>393</v>
      </c>
      <c r="T125" s="124">
        <v>94</v>
      </c>
      <c r="U125" s="130">
        <v>54</v>
      </c>
      <c r="V125" s="112">
        <v>18</v>
      </c>
      <c r="W125" s="124">
        <v>3</v>
      </c>
      <c r="X125" s="130">
        <v>528</v>
      </c>
      <c r="Y125" s="112">
        <v>375</v>
      </c>
      <c r="Z125" s="124">
        <v>91</v>
      </c>
      <c r="AA125" s="342">
        <v>68</v>
      </c>
      <c r="AB125" s="412">
        <v>16</v>
      </c>
      <c r="AC125" s="343">
        <v>33</v>
      </c>
      <c r="AD125" s="342">
        <v>6</v>
      </c>
      <c r="AE125" s="412">
        <v>71</v>
      </c>
      <c r="AF125" s="343">
        <v>17</v>
      </c>
      <c r="AG125" s="130">
        <v>582</v>
      </c>
      <c r="AH125" s="112">
        <v>440</v>
      </c>
      <c r="AI125" s="124">
        <v>122</v>
      </c>
      <c r="AJ125" s="130">
        <v>54</v>
      </c>
      <c r="AK125" s="112">
        <v>29</v>
      </c>
      <c r="AL125" s="124">
        <v>5</v>
      </c>
      <c r="AM125" s="130">
        <v>528</v>
      </c>
      <c r="AN125" s="112">
        <v>411</v>
      </c>
      <c r="AO125" s="124">
        <v>117</v>
      </c>
      <c r="AP125" s="342">
        <v>76</v>
      </c>
      <c r="AQ125" s="412">
        <v>21</v>
      </c>
      <c r="AR125" s="343">
        <v>54</v>
      </c>
      <c r="AS125" s="342">
        <v>9</v>
      </c>
      <c r="AT125" s="412">
        <v>78</v>
      </c>
      <c r="AU125" s="343">
        <v>22</v>
      </c>
      <c r="AV125" s="130">
        <v>582</v>
      </c>
      <c r="AW125" s="124">
        <v>468</v>
      </c>
      <c r="AX125" s="130">
        <v>54</v>
      </c>
      <c r="AY125" s="124" t="s">
        <v>1191</v>
      </c>
      <c r="AZ125" s="130">
        <v>528</v>
      </c>
      <c r="BA125" s="124">
        <v>434</v>
      </c>
      <c r="BB125" s="406">
        <v>80</v>
      </c>
      <c r="BC125" s="394" t="s">
        <v>1191</v>
      </c>
      <c r="BD125" s="344">
        <v>82</v>
      </c>
    </row>
    <row r="126" spans="1:56" x14ac:dyDescent="0.2">
      <c r="A126" s="140" t="s">
        <v>240</v>
      </c>
      <c r="B126" s="221" t="s">
        <v>241</v>
      </c>
      <c r="C126" s="130">
        <v>936</v>
      </c>
      <c r="D126" s="112">
        <v>761</v>
      </c>
      <c r="E126" s="124">
        <v>272</v>
      </c>
      <c r="F126" s="130">
        <v>70</v>
      </c>
      <c r="G126" s="112">
        <v>46</v>
      </c>
      <c r="H126" s="124">
        <v>8</v>
      </c>
      <c r="I126" s="130">
        <v>866</v>
      </c>
      <c r="J126" s="112">
        <v>715</v>
      </c>
      <c r="K126" s="124">
        <v>264</v>
      </c>
      <c r="L126" s="342">
        <v>81</v>
      </c>
      <c r="M126" s="412">
        <v>29</v>
      </c>
      <c r="N126" s="343">
        <v>66</v>
      </c>
      <c r="O126" s="342">
        <v>11</v>
      </c>
      <c r="P126" s="412">
        <v>83</v>
      </c>
      <c r="Q126" s="343">
        <v>30</v>
      </c>
      <c r="R126" s="130">
        <v>936</v>
      </c>
      <c r="S126" s="112">
        <v>698</v>
      </c>
      <c r="T126" s="124">
        <v>184</v>
      </c>
      <c r="U126" s="130">
        <v>70</v>
      </c>
      <c r="V126" s="112">
        <v>38</v>
      </c>
      <c r="W126" s="124">
        <v>6</v>
      </c>
      <c r="X126" s="130">
        <v>866</v>
      </c>
      <c r="Y126" s="112">
        <v>660</v>
      </c>
      <c r="Z126" s="124">
        <v>178</v>
      </c>
      <c r="AA126" s="342">
        <v>75</v>
      </c>
      <c r="AB126" s="412">
        <v>20</v>
      </c>
      <c r="AC126" s="343">
        <v>54</v>
      </c>
      <c r="AD126" s="342">
        <v>9</v>
      </c>
      <c r="AE126" s="412">
        <v>76</v>
      </c>
      <c r="AF126" s="343">
        <v>21</v>
      </c>
      <c r="AG126" s="130">
        <v>936</v>
      </c>
      <c r="AH126" s="112">
        <v>766</v>
      </c>
      <c r="AI126" s="124">
        <v>239</v>
      </c>
      <c r="AJ126" s="130">
        <v>70</v>
      </c>
      <c r="AK126" s="112">
        <v>45</v>
      </c>
      <c r="AL126" s="124">
        <v>9</v>
      </c>
      <c r="AM126" s="130">
        <v>866</v>
      </c>
      <c r="AN126" s="112">
        <v>721</v>
      </c>
      <c r="AO126" s="124">
        <v>230</v>
      </c>
      <c r="AP126" s="342">
        <v>82</v>
      </c>
      <c r="AQ126" s="412">
        <v>26</v>
      </c>
      <c r="AR126" s="343">
        <v>64</v>
      </c>
      <c r="AS126" s="342">
        <v>13</v>
      </c>
      <c r="AT126" s="412">
        <v>83</v>
      </c>
      <c r="AU126" s="343">
        <v>27</v>
      </c>
      <c r="AV126" s="130">
        <v>936</v>
      </c>
      <c r="AW126" s="124">
        <v>810</v>
      </c>
      <c r="AX126" s="130">
        <v>70</v>
      </c>
      <c r="AY126" s="124">
        <v>51</v>
      </c>
      <c r="AZ126" s="130">
        <v>866</v>
      </c>
      <c r="BA126" s="124">
        <v>759</v>
      </c>
      <c r="BB126" s="406">
        <v>87</v>
      </c>
      <c r="BC126" s="394">
        <v>73</v>
      </c>
      <c r="BD126" s="344">
        <v>88</v>
      </c>
    </row>
    <row r="127" spans="1:56" x14ac:dyDescent="0.2">
      <c r="A127" s="140" t="s">
        <v>242</v>
      </c>
      <c r="B127" s="221" t="s">
        <v>243</v>
      </c>
      <c r="C127" s="130">
        <v>1519</v>
      </c>
      <c r="D127" s="112">
        <v>1118</v>
      </c>
      <c r="E127" s="124">
        <v>330</v>
      </c>
      <c r="F127" s="130">
        <v>276</v>
      </c>
      <c r="G127" s="112">
        <v>167</v>
      </c>
      <c r="H127" s="124">
        <v>30</v>
      </c>
      <c r="I127" s="130">
        <v>1243</v>
      </c>
      <c r="J127" s="112">
        <v>951</v>
      </c>
      <c r="K127" s="124">
        <v>300</v>
      </c>
      <c r="L127" s="342">
        <v>74</v>
      </c>
      <c r="M127" s="412">
        <v>22</v>
      </c>
      <c r="N127" s="343">
        <v>61</v>
      </c>
      <c r="O127" s="342">
        <v>11</v>
      </c>
      <c r="P127" s="412">
        <v>77</v>
      </c>
      <c r="Q127" s="343">
        <v>24</v>
      </c>
      <c r="R127" s="130">
        <v>1519</v>
      </c>
      <c r="S127" s="112">
        <v>951</v>
      </c>
      <c r="T127" s="124">
        <v>177</v>
      </c>
      <c r="U127" s="130">
        <v>276</v>
      </c>
      <c r="V127" s="112">
        <v>126</v>
      </c>
      <c r="W127" s="124">
        <v>14</v>
      </c>
      <c r="X127" s="130">
        <v>1243</v>
      </c>
      <c r="Y127" s="112">
        <v>825</v>
      </c>
      <c r="Z127" s="124">
        <v>163</v>
      </c>
      <c r="AA127" s="342">
        <v>63</v>
      </c>
      <c r="AB127" s="412">
        <v>12</v>
      </c>
      <c r="AC127" s="343">
        <v>46</v>
      </c>
      <c r="AD127" s="342">
        <v>5</v>
      </c>
      <c r="AE127" s="412">
        <v>66</v>
      </c>
      <c r="AF127" s="343">
        <v>13</v>
      </c>
      <c r="AG127" s="130">
        <v>1519</v>
      </c>
      <c r="AH127" s="112">
        <v>1075</v>
      </c>
      <c r="AI127" s="124">
        <v>270</v>
      </c>
      <c r="AJ127" s="130">
        <v>276</v>
      </c>
      <c r="AK127" s="112">
        <v>165</v>
      </c>
      <c r="AL127" s="124">
        <v>29</v>
      </c>
      <c r="AM127" s="130">
        <v>1243</v>
      </c>
      <c r="AN127" s="112">
        <v>910</v>
      </c>
      <c r="AO127" s="124">
        <v>241</v>
      </c>
      <c r="AP127" s="342">
        <v>71</v>
      </c>
      <c r="AQ127" s="412">
        <v>18</v>
      </c>
      <c r="AR127" s="343">
        <v>60</v>
      </c>
      <c r="AS127" s="342">
        <v>11</v>
      </c>
      <c r="AT127" s="412">
        <v>73</v>
      </c>
      <c r="AU127" s="343">
        <v>19</v>
      </c>
      <c r="AV127" s="130">
        <v>1519</v>
      </c>
      <c r="AW127" s="124">
        <v>1203</v>
      </c>
      <c r="AX127" s="130">
        <v>276</v>
      </c>
      <c r="AY127" s="124">
        <v>184</v>
      </c>
      <c r="AZ127" s="130">
        <v>1243</v>
      </c>
      <c r="BA127" s="124">
        <v>1019</v>
      </c>
      <c r="BB127" s="406">
        <v>79</v>
      </c>
      <c r="BC127" s="394">
        <v>67</v>
      </c>
      <c r="BD127" s="344">
        <v>82</v>
      </c>
    </row>
    <row r="128" spans="1:56" x14ac:dyDescent="0.2">
      <c r="A128" s="140" t="s">
        <v>244</v>
      </c>
      <c r="B128" s="221" t="s">
        <v>245</v>
      </c>
      <c r="C128" s="130">
        <v>977</v>
      </c>
      <c r="D128" s="112">
        <v>802</v>
      </c>
      <c r="E128" s="124">
        <v>331</v>
      </c>
      <c r="F128" s="130">
        <v>47</v>
      </c>
      <c r="G128" s="112">
        <v>34</v>
      </c>
      <c r="H128" s="124">
        <v>9</v>
      </c>
      <c r="I128" s="130">
        <v>930</v>
      </c>
      <c r="J128" s="112">
        <v>768</v>
      </c>
      <c r="K128" s="124">
        <v>322</v>
      </c>
      <c r="L128" s="342">
        <v>82</v>
      </c>
      <c r="M128" s="412">
        <v>34</v>
      </c>
      <c r="N128" s="343">
        <v>72</v>
      </c>
      <c r="O128" s="342">
        <v>19</v>
      </c>
      <c r="P128" s="412">
        <v>83</v>
      </c>
      <c r="Q128" s="343">
        <v>35</v>
      </c>
      <c r="R128" s="130">
        <v>977</v>
      </c>
      <c r="S128" s="112">
        <v>723</v>
      </c>
      <c r="T128" s="124">
        <v>206</v>
      </c>
      <c r="U128" s="130">
        <v>47</v>
      </c>
      <c r="V128" s="112">
        <v>27</v>
      </c>
      <c r="W128" s="124" t="s">
        <v>1185</v>
      </c>
      <c r="X128" s="130">
        <v>930</v>
      </c>
      <c r="Y128" s="112">
        <v>696</v>
      </c>
      <c r="Z128" s="124" t="s">
        <v>1185</v>
      </c>
      <c r="AA128" s="342">
        <v>74</v>
      </c>
      <c r="AB128" s="412">
        <v>21</v>
      </c>
      <c r="AC128" s="343">
        <v>57</v>
      </c>
      <c r="AD128" s="342" t="s">
        <v>1185</v>
      </c>
      <c r="AE128" s="412">
        <v>75</v>
      </c>
      <c r="AF128" s="343" t="s">
        <v>1185</v>
      </c>
      <c r="AG128" s="130">
        <v>977</v>
      </c>
      <c r="AH128" s="112">
        <v>773</v>
      </c>
      <c r="AI128" s="124">
        <v>233</v>
      </c>
      <c r="AJ128" s="130">
        <v>47</v>
      </c>
      <c r="AK128" s="112">
        <v>31</v>
      </c>
      <c r="AL128" s="124">
        <v>4</v>
      </c>
      <c r="AM128" s="130">
        <v>930</v>
      </c>
      <c r="AN128" s="112">
        <v>742</v>
      </c>
      <c r="AO128" s="124">
        <v>229</v>
      </c>
      <c r="AP128" s="342">
        <v>79</v>
      </c>
      <c r="AQ128" s="412">
        <v>24</v>
      </c>
      <c r="AR128" s="343">
        <v>66</v>
      </c>
      <c r="AS128" s="342">
        <v>9</v>
      </c>
      <c r="AT128" s="412">
        <v>80</v>
      </c>
      <c r="AU128" s="343">
        <v>25</v>
      </c>
      <c r="AV128" s="130">
        <v>977</v>
      </c>
      <c r="AW128" s="124">
        <v>857</v>
      </c>
      <c r="AX128" s="130">
        <v>47</v>
      </c>
      <c r="AY128" s="124">
        <v>36</v>
      </c>
      <c r="AZ128" s="130">
        <v>930</v>
      </c>
      <c r="BA128" s="124">
        <v>821</v>
      </c>
      <c r="BB128" s="406">
        <v>88</v>
      </c>
      <c r="BC128" s="394">
        <v>77</v>
      </c>
      <c r="BD128" s="344">
        <v>88</v>
      </c>
    </row>
    <row r="129" spans="1:56" x14ac:dyDescent="0.2">
      <c r="A129" s="140" t="s">
        <v>246</v>
      </c>
      <c r="B129" s="221" t="s">
        <v>247</v>
      </c>
      <c r="C129" s="130">
        <v>1189</v>
      </c>
      <c r="D129" s="112">
        <v>843</v>
      </c>
      <c r="E129" s="124">
        <v>258</v>
      </c>
      <c r="F129" s="130">
        <v>151</v>
      </c>
      <c r="G129" s="112">
        <v>78</v>
      </c>
      <c r="H129" s="124">
        <v>11</v>
      </c>
      <c r="I129" s="130">
        <v>1038</v>
      </c>
      <c r="J129" s="112">
        <v>765</v>
      </c>
      <c r="K129" s="124">
        <v>247</v>
      </c>
      <c r="L129" s="342">
        <v>71</v>
      </c>
      <c r="M129" s="412">
        <v>22</v>
      </c>
      <c r="N129" s="343">
        <v>52</v>
      </c>
      <c r="O129" s="342">
        <v>7</v>
      </c>
      <c r="P129" s="412">
        <v>74</v>
      </c>
      <c r="Q129" s="343">
        <v>24</v>
      </c>
      <c r="R129" s="130">
        <v>1189</v>
      </c>
      <c r="S129" s="112">
        <v>732</v>
      </c>
      <c r="T129" s="124">
        <v>121</v>
      </c>
      <c r="U129" s="130">
        <v>151</v>
      </c>
      <c r="V129" s="112">
        <v>70</v>
      </c>
      <c r="W129" s="124">
        <v>5</v>
      </c>
      <c r="X129" s="130">
        <v>1038</v>
      </c>
      <c r="Y129" s="112">
        <v>662</v>
      </c>
      <c r="Z129" s="124">
        <v>116</v>
      </c>
      <c r="AA129" s="342">
        <v>62</v>
      </c>
      <c r="AB129" s="412">
        <v>10</v>
      </c>
      <c r="AC129" s="343">
        <v>46</v>
      </c>
      <c r="AD129" s="342">
        <v>3</v>
      </c>
      <c r="AE129" s="412">
        <v>64</v>
      </c>
      <c r="AF129" s="343">
        <v>11</v>
      </c>
      <c r="AG129" s="130">
        <v>1189</v>
      </c>
      <c r="AH129" s="112">
        <v>819</v>
      </c>
      <c r="AI129" s="124">
        <v>157</v>
      </c>
      <c r="AJ129" s="130">
        <v>151</v>
      </c>
      <c r="AK129" s="112">
        <v>79</v>
      </c>
      <c r="AL129" s="124">
        <v>9</v>
      </c>
      <c r="AM129" s="130">
        <v>1038</v>
      </c>
      <c r="AN129" s="112">
        <v>740</v>
      </c>
      <c r="AO129" s="124">
        <v>148</v>
      </c>
      <c r="AP129" s="342">
        <v>69</v>
      </c>
      <c r="AQ129" s="412">
        <v>13</v>
      </c>
      <c r="AR129" s="343">
        <v>52</v>
      </c>
      <c r="AS129" s="342">
        <v>6</v>
      </c>
      <c r="AT129" s="412">
        <v>71</v>
      </c>
      <c r="AU129" s="343">
        <v>14</v>
      </c>
      <c r="AV129" s="130">
        <v>1189</v>
      </c>
      <c r="AW129" s="124">
        <v>971</v>
      </c>
      <c r="AX129" s="130">
        <v>151</v>
      </c>
      <c r="AY129" s="124">
        <v>99</v>
      </c>
      <c r="AZ129" s="130">
        <v>1038</v>
      </c>
      <c r="BA129" s="124">
        <v>872</v>
      </c>
      <c r="BB129" s="406">
        <v>82</v>
      </c>
      <c r="BC129" s="394">
        <v>66</v>
      </c>
      <c r="BD129" s="344">
        <v>84</v>
      </c>
    </row>
    <row r="130" spans="1:56" x14ac:dyDescent="0.2">
      <c r="A130" s="140" t="s">
        <v>250</v>
      </c>
      <c r="B130" s="221" t="s">
        <v>251</v>
      </c>
      <c r="C130" s="130">
        <v>852</v>
      </c>
      <c r="D130" s="112">
        <v>659</v>
      </c>
      <c r="E130" s="124">
        <v>233</v>
      </c>
      <c r="F130" s="130">
        <v>75</v>
      </c>
      <c r="G130" s="112">
        <v>39</v>
      </c>
      <c r="H130" s="124">
        <v>7</v>
      </c>
      <c r="I130" s="130">
        <v>777</v>
      </c>
      <c r="J130" s="112">
        <v>620</v>
      </c>
      <c r="K130" s="124">
        <v>226</v>
      </c>
      <c r="L130" s="342">
        <v>77</v>
      </c>
      <c r="M130" s="412">
        <v>27</v>
      </c>
      <c r="N130" s="343">
        <v>52</v>
      </c>
      <c r="O130" s="342">
        <v>9</v>
      </c>
      <c r="P130" s="412">
        <v>80</v>
      </c>
      <c r="Q130" s="343">
        <v>29</v>
      </c>
      <c r="R130" s="130">
        <v>852</v>
      </c>
      <c r="S130" s="112">
        <v>561</v>
      </c>
      <c r="T130" s="124">
        <v>152</v>
      </c>
      <c r="U130" s="130">
        <v>75</v>
      </c>
      <c r="V130" s="112">
        <v>25</v>
      </c>
      <c r="W130" s="124">
        <v>5</v>
      </c>
      <c r="X130" s="130">
        <v>777</v>
      </c>
      <c r="Y130" s="112">
        <v>536</v>
      </c>
      <c r="Z130" s="124">
        <v>147</v>
      </c>
      <c r="AA130" s="342">
        <v>66</v>
      </c>
      <c r="AB130" s="412">
        <v>18</v>
      </c>
      <c r="AC130" s="343">
        <v>33</v>
      </c>
      <c r="AD130" s="342">
        <v>7</v>
      </c>
      <c r="AE130" s="412">
        <v>69</v>
      </c>
      <c r="AF130" s="343">
        <v>19</v>
      </c>
      <c r="AG130" s="130">
        <v>852</v>
      </c>
      <c r="AH130" s="112">
        <v>618</v>
      </c>
      <c r="AI130" s="124">
        <v>182</v>
      </c>
      <c r="AJ130" s="130">
        <v>75</v>
      </c>
      <c r="AK130" s="112">
        <v>29</v>
      </c>
      <c r="AL130" s="124">
        <v>4</v>
      </c>
      <c r="AM130" s="130">
        <v>777</v>
      </c>
      <c r="AN130" s="112">
        <v>589</v>
      </c>
      <c r="AO130" s="124">
        <v>178</v>
      </c>
      <c r="AP130" s="342">
        <v>73</v>
      </c>
      <c r="AQ130" s="412">
        <v>21</v>
      </c>
      <c r="AR130" s="343">
        <v>39</v>
      </c>
      <c r="AS130" s="342">
        <v>5</v>
      </c>
      <c r="AT130" s="412">
        <v>76</v>
      </c>
      <c r="AU130" s="343">
        <v>23</v>
      </c>
      <c r="AV130" s="130">
        <v>852</v>
      </c>
      <c r="AW130" s="124">
        <v>729</v>
      </c>
      <c r="AX130" s="130">
        <v>75</v>
      </c>
      <c r="AY130" s="124">
        <v>51</v>
      </c>
      <c r="AZ130" s="130">
        <v>777</v>
      </c>
      <c r="BA130" s="124">
        <v>678</v>
      </c>
      <c r="BB130" s="406">
        <v>86</v>
      </c>
      <c r="BC130" s="394">
        <v>68</v>
      </c>
      <c r="BD130" s="344">
        <v>87</v>
      </c>
    </row>
    <row r="131" spans="1:56" x14ac:dyDescent="0.2">
      <c r="A131" s="140" t="s">
        <v>252</v>
      </c>
      <c r="B131" s="221" t="s">
        <v>253</v>
      </c>
      <c r="C131" s="130">
        <v>843</v>
      </c>
      <c r="D131" s="112">
        <v>623</v>
      </c>
      <c r="E131" s="124">
        <v>186</v>
      </c>
      <c r="F131" s="130">
        <v>98</v>
      </c>
      <c r="G131" s="112">
        <v>59</v>
      </c>
      <c r="H131" s="124">
        <v>12</v>
      </c>
      <c r="I131" s="130">
        <v>745</v>
      </c>
      <c r="J131" s="112">
        <v>564</v>
      </c>
      <c r="K131" s="124">
        <v>174</v>
      </c>
      <c r="L131" s="342">
        <v>74</v>
      </c>
      <c r="M131" s="412">
        <v>22</v>
      </c>
      <c r="N131" s="343">
        <v>60</v>
      </c>
      <c r="O131" s="342">
        <v>12</v>
      </c>
      <c r="P131" s="412">
        <v>76</v>
      </c>
      <c r="Q131" s="343">
        <v>23</v>
      </c>
      <c r="R131" s="130">
        <v>843</v>
      </c>
      <c r="S131" s="112">
        <v>516</v>
      </c>
      <c r="T131" s="124">
        <v>95</v>
      </c>
      <c r="U131" s="130">
        <v>98</v>
      </c>
      <c r="V131" s="112">
        <v>45</v>
      </c>
      <c r="W131" s="124">
        <v>5</v>
      </c>
      <c r="X131" s="130">
        <v>745</v>
      </c>
      <c r="Y131" s="112">
        <v>471</v>
      </c>
      <c r="Z131" s="124">
        <v>90</v>
      </c>
      <c r="AA131" s="342">
        <v>61</v>
      </c>
      <c r="AB131" s="412">
        <v>11</v>
      </c>
      <c r="AC131" s="343">
        <v>46</v>
      </c>
      <c r="AD131" s="342">
        <v>5</v>
      </c>
      <c r="AE131" s="412">
        <v>63</v>
      </c>
      <c r="AF131" s="343">
        <v>12</v>
      </c>
      <c r="AG131" s="130">
        <v>843</v>
      </c>
      <c r="AH131" s="112">
        <v>595</v>
      </c>
      <c r="AI131" s="124">
        <v>127</v>
      </c>
      <c r="AJ131" s="130">
        <v>98</v>
      </c>
      <c r="AK131" s="112">
        <v>56</v>
      </c>
      <c r="AL131" s="124">
        <v>10</v>
      </c>
      <c r="AM131" s="130">
        <v>745</v>
      </c>
      <c r="AN131" s="112">
        <v>539</v>
      </c>
      <c r="AO131" s="124">
        <v>117</v>
      </c>
      <c r="AP131" s="342">
        <v>71</v>
      </c>
      <c r="AQ131" s="412">
        <v>15</v>
      </c>
      <c r="AR131" s="343">
        <v>57</v>
      </c>
      <c r="AS131" s="342">
        <v>10</v>
      </c>
      <c r="AT131" s="412">
        <v>72</v>
      </c>
      <c r="AU131" s="343">
        <v>16</v>
      </c>
      <c r="AV131" s="130">
        <v>843</v>
      </c>
      <c r="AW131" s="124">
        <v>688</v>
      </c>
      <c r="AX131" s="130">
        <v>98</v>
      </c>
      <c r="AY131" s="124">
        <v>64</v>
      </c>
      <c r="AZ131" s="130">
        <v>745</v>
      </c>
      <c r="BA131" s="124">
        <v>624</v>
      </c>
      <c r="BB131" s="406">
        <v>82</v>
      </c>
      <c r="BC131" s="394">
        <v>65</v>
      </c>
      <c r="BD131" s="344">
        <v>84</v>
      </c>
    </row>
    <row r="132" spans="1:56" x14ac:dyDescent="0.2">
      <c r="A132" s="140" t="s">
        <v>254</v>
      </c>
      <c r="B132" s="221" t="s">
        <v>255</v>
      </c>
      <c r="C132" s="130">
        <v>1660</v>
      </c>
      <c r="D132" s="112">
        <v>1082</v>
      </c>
      <c r="E132" s="124">
        <v>289</v>
      </c>
      <c r="F132" s="130">
        <v>276</v>
      </c>
      <c r="G132" s="112">
        <v>122</v>
      </c>
      <c r="H132" s="124">
        <v>24</v>
      </c>
      <c r="I132" s="130">
        <v>1384</v>
      </c>
      <c r="J132" s="112">
        <v>960</v>
      </c>
      <c r="K132" s="124">
        <v>265</v>
      </c>
      <c r="L132" s="342">
        <v>65</v>
      </c>
      <c r="M132" s="412">
        <v>17</v>
      </c>
      <c r="N132" s="343">
        <v>44</v>
      </c>
      <c r="O132" s="342">
        <v>9</v>
      </c>
      <c r="P132" s="412">
        <v>69</v>
      </c>
      <c r="Q132" s="343">
        <v>19</v>
      </c>
      <c r="R132" s="130">
        <v>1660</v>
      </c>
      <c r="S132" s="112">
        <v>888</v>
      </c>
      <c r="T132" s="124">
        <v>106</v>
      </c>
      <c r="U132" s="130">
        <v>276</v>
      </c>
      <c r="V132" s="112">
        <v>96</v>
      </c>
      <c r="W132" s="124">
        <v>8</v>
      </c>
      <c r="X132" s="130">
        <v>1384</v>
      </c>
      <c r="Y132" s="112">
        <v>792</v>
      </c>
      <c r="Z132" s="124">
        <v>98</v>
      </c>
      <c r="AA132" s="342">
        <v>53</v>
      </c>
      <c r="AB132" s="412">
        <v>6</v>
      </c>
      <c r="AC132" s="343">
        <v>35</v>
      </c>
      <c r="AD132" s="342">
        <v>3</v>
      </c>
      <c r="AE132" s="412">
        <v>57</v>
      </c>
      <c r="AF132" s="343">
        <v>7</v>
      </c>
      <c r="AG132" s="130">
        <v>1660</v>
      </c>
      <c r="AH132" s="112">
        <v>1050</v>
      </c>
      <c r="AI132" s="124">
        <v>188</v>
      </c>
      <c r="AJ132" s="130">
        <v>276</v>
      </c>
      <c r="AK132" s="112">
        <v>118</v>
      </c>
      <c r="AL132" s="124">
        <v>17</v>
      </c>
      <c r="AM132" s="130">
        <v>1384</v>
      </c>
      <c r="AN132" s="112">
        <v>932</v>
      </c>
      <c r="AO132" s="124">
        <v>171</v>
      </c>
      <c r="AP132" s="342">
        <v>63</v>
      </c>
      <c r="AQ132" s="412">
        <v>11</v>
      </c>
      <c r="AR132" s="343">
        <v>43</v>
      </c>
      <c r="AS132" s="342">
        <v>6</v>
      </c>
      <c r="AT132" s="412">
        <v>67</v>
      </c>
      <c r="AU132" s="343">
        <v>12</v>
      </c>
      <c r="AV132" s="130">
        <v>1660</v>
      </c>
      <c r="AW132" s="124">
        <v>1272</v>
      </c>
      <c r="AX132" s="130">
        <v>276</v>
      </c>
      <c r="AY132" s="124">
        <v>166</v>
      </c>
      <c r="AZ132" s="130">
        <v>1384</v>
      </c>
      <c r="BA132" s="124">
        <v>1106</v>
      </c>
      <c r="BB132" s="406">
        <v>77</v>
      </c>
      <c r="BC132" s="394">
        <v>60</v>
      </c>
      <c r="BD132" s="344">
        <v>80</v>
      </c>
    </row>
    <row r="133" spans="1:56" x14ac:dyDescent="0.2">
      <c r="A133" s="140" t="s">
        <v>256</v>
      </c>
      <c r="B133" s="221" t="s">
        <v>257</v>
      </c>
      <c r="C133" s="130">
        <v>1289</v>
      </c>
      <c r="D133" s="112">
        <v>978</v>
      </c>
      <c r="E133" s="124">
        <v>340</v>
      </c>
      <c r="F133" s="130">
        <v>101</v>
      </c>
      <c r="G133" s="112">
        <v>55</v>
      </c>
      <c r="H133" s="124">
        <v>11</v>
      </c>
      <c r="I133" s="130">
        <v>1188</v>
      </c>
      <c r="J133" s="112">
        <v>923</v>
      </c>
      <c r="K133" s="124">
        <v>329</v>
      </c>
      <c r="L133" s="342">
        <v>76</v>
      </c>
      <c r="M133" s="412">
        <v>26</v>
      </c>
      <c r="N133" s="343">
        <v>54</v>
      </c>
      <c r="O133" s="342">
        <v>11</v>
      </c>
      <c r="P133" s="412">
        <v>78</v>
      </c>
      <c r="Q133" s="343">
        <v>28</v>
      </c>
      <c r="R133" s="130">
        <v>1289</v>
      </c>
      <c r="S133" s="112">
        <v>839</v>
      </c>
      <c r="T133" s="124">
        <v>195</v>
      </c>
      <c r="U133" s="130">
        <v>101</v>
      </c>
      <c r="V133" s="112">
        <v>48</v>
      </c>
      <c r="W133" s="124">
        <v>7</v>
      </c>
      <c r="X133" s="130">
        <v>1188</v>
      </c>
      <c r="Y133" s="112">
        <v>791</v>
      </c>
      <c r="Z133" s="124">
        <v>188</v>
      </c>
      <c r="AA133" s="342">
        <v>65</v>
      </c>
      <c r="AB133" s="412">
        <v>15</v>
      </c>
      <c r="AC133" s="343">
        <v>48</v>
      </c>
      <c r="AD133" s="342">
        <v>7</v>
      </c>
      <c r="AE133" s="412">
        <v>67</v>
      </c>
      <c r="AF133" s="343">
        <v>16</v>
      </c>
      <c r="AG133" s="130">
        <v>1289</v>
      </c>
      <c r="AH133" s="112">
        <v>908</v>
      </c>
      <c r="AI133" s="124">
        <v>233</v>
      </c>
      <c r="AJ133" s="130">
        <v>101</v>
      </c>
      <c r="AK133" s="112">
        <v>49</v>
      </c>
      <c r="AL133" s="124">
        <v>8</v>
      </c>
      <c r="AM133" s="130">
        <v>1188</v>
      </c>
      <c r="AN133" s="112">
        <v>859</v>
      </c>
      <c r="AO133" s="124">
        <v>225</v>
      </c>
      <c r="AP133" s="342">
        <v>70</v>
      </c>
      <c r="AQ133" s="412">
        <v>18</v>
      </c>
      <c r="AR133" s="343">
        <v>49</v>
      </c>
      <c r="AS133" s="342">
        <v>8</v>
      </c>
      <c r="AT133" s="412">
        <v>72</v>
      </c>
      <c r="AU133" s="343">
        <v>19</v>
      </c>
      <c r="AV133" s="130">
        <v>1289</v>
      </c>
      <c r="AW133" s="124">
        <v>1090</v>
      </c>
      <c r="AX133" s="130">
        <v>101</v>
      </c>
      <c r="AY133" s="124">
        <v>71</v>
      </c>
      <c r="AZ133" s="130">
        <v>1188</v>
      </c>
      <c r="BA133" s="124">
        <v>1019</v>
      </c>
      <c r="BB133" s="406">
        <v>85</v>
      </c>
      <c r="BC133" s="394">
        <v>70</v>
      </c>
      <c r="BD133" s="344">
        <v>86</v>
      </c>
    </row>
    <row r="134" spans="1:56" x14ac:dyDescent="0.2">
      <c r="A134" s="140" t="s">
        <v>258</v>
      </c>
      <c r="B134" s="221" t="s">
        <v>259</v>
      </c>
      <c r="C134" s="130">
        <v>876</v>
      </c>
      <c r="D134" s="112">
        <v>684</v>
      </c>
      <c r="E134" s="124">
        <v>222</v>
      </c>
      <c r="F134" s="130">
        <v>82</v>
      </c>
      <c r="G134" s="112">
        <v>51</v>
      </c>
      <c r="H134" s="124">
        <v>10</v>
      </c>
      <c r="I134" s="130">
        <v>794</v>
      </c>
      <c r="J134" s="112">
        <v>633</v>
      </c>
      <c r="K134" s="124">
        <v>212</v>
      </c>
      <c r="L134" s="342">
        <v>78</v>
      </c>
      <c r="M134" s="412">
        <v>25</v>
      </c>
      <c r="N134" s="343">
        <v>62</v>
      </c>
      <c r="O134" s="342">
        <v>12</v>
      </c>
      <c r="P134" s="412">
        <v>80</v>
      </c>
      <c r="Q134" s="343">
        <v>27</v>
      </c>
      <c r="R134" s="130">
        <v>876</v>
      </c>
      <c r="S134" s="112">
        <v>584</v>
      </c>
      <c r="T134" s="124">
        <v>122</v>
      </c>
      <c r="U134" s="130">
        <v>82</v>
      </c>
      <c r="V134" s="112">
        <v>46</v>
      </c>
      <c r="W134" s="124">
        <v>5</v>
      </c>
      <c r="X134" s="130">
        <v>794</v>
      </c>
      <c r="Y134" s="112">
        <v>538</v>
      </c>
      <c r="Z134" s="124">
        <v>117</v>
      </c>
      <c r="AA134" s="342">
        <v>67</v>
      </c>
      <c r="AB134" s="412">
        <v>14</v>
      </c>
      <c r="AC134" s="343">
        <v>56</v>
      </c>
      <c r="AD134" s="342">
        <v>6</v>
      </c>
      <c r="AE134" s="412">
        <v>68</v>
      </c>
      <c r="AF134" s="343">
        <v>15</v>
      </c>
      <c r="AG134" s="130">
        <v>876</v>
      </c>
      <c r="AH134" s="112">
        <v>659</v>
      </c>
      <c r="AI134" s="124">
        <v>143</v>
      </c>
      <c r="AJ134" s="130">
        <v>82</v>
      </c>
      <c r="AK134" s="112">
        <v>55</v>
      </c>
      <c r="AL134" s="124">
        <v>7</v>
      </c>
      <c r="AM134" s="130">
        <v>794</v>
      </c>
      <c r="AN134" s="112">
        <v>604</v>
      </c>
      <c r="AO134" s="124">
        <v>136</v>
      </c>
      <c r="AP134" s="342">
        <v>75</v>
      </c>
      <c r="AQ134" s="412">
        <v>16</v>
      </c>
      <c r="AR134" s="343">
        <v>67</v>
      </c>
      <c r="AS134" s="342">
        <v>9</v>
      </c>
      <c r="AT134" s="412">
        <v>76</v>
      </c>
      <c r="AU134" s="343">
        <v>17</v>
      </c>
      <c r="AV134" s="130">
        <v>876</v>
      </c>
      <c r="AW134" s="124">
        <v>752</v>
      </c>
      <c r="AX134" s="130">
        <v>82</v>
      </c>
      <c r="AY134" s="124">
        <v>62</v>
      </c>
      <c r="AZ134" s="130">
        <v>794</v>
      </c>
      <c r="BA134" s="124">
        <v>690</v>
      </c>
      <c r="BB134" s="406">
        <v>86</v>
      </c>
      <c r="BC134" s="394">
        <v>76</v>
      </c>
      <c r="BD134" s="344">
        <v>87</v>
      </c>
    </row>
    <row r="135" spans="1:56" x14ac:dyDescent="0.2">
      <c r="A135" s="140" t="s">
        <v>260</v>
      </c>
      <c r="B135" s="221" t="s">
        <v>261</v>
      </c>
      <c r="C135" s="130">
        <v>2085</v>
      </c>
      <c r="D135" s="112">
        <v>1696</v>
      </c>
      <c r="E135" s="124">
        <v>688</v>
      </c>
      <c r="F135" s="130">
        <v>173</v>
      </c>
      <c r="G135" s="112">
        <v>114</v>
      </c>
      <c r="H135" s="124">
        <v>39</v>
      </c>
      <c r="I135" s="130">
        <v>1912</v>
      </c>
      <c r="J135" s="112">
        <v>1582</v>
      </c>
      <c r="K135" s="124">
        <v>649</v>
      </c>
      <c r="L135" s="342">
        <v>81</v>
      </c>
      <c r="M135" s="412">
        <v>33</v>
      </c>
      <c r="N135" s="343">
        <v>66</v>
      </c>
      <c r="O135" s="342">
        <v>23</v>
      </c>
      <c r="P135" s="412">
        <v>83</v>
      </c>
      <c r="Q135" s="343">
        <v>34</v>
      </c>
      <c r="R135" s="130">
        <v>2085</v>
      </c>
      <c r="S135" s="112">
        <v>1528</v>
      </c>
      <c r="T135" s="124">
        <v>364</v>
      </c>
      <c r="U135" s="130">
        <v>173</v>
      </c>
      <c r="V135" s="112">
        <v>86</v>
      </c>
      <c r="W135" s="124">
        <v>13</v>
      </c>
      <c r="X135" s="130">
        <v>1912</v>
      </c>
      <c r="Y135" s="112">
        <v>1442</v>
      </c>
      <c r="Z135" s="124">
        <v>351</v>
      </c>
      <c r="AA135" s="342">
        <v>73</v>
      </c>
      <c r="AB135" s="412">
        <v>17</v>
      </c>
      <c r="AC135" s="343">
        <v>50</v>
      </c>
      <c r="AD135" s="342">
        <v>8</v>
      </c>
      <c r="AE135" s="412">
        <v>75</v>
      </c>
      <c r="AF135" s="343">
        <v>18</v>
      </c>
      <c r="AG135" s="130">
        <v>2085</v>
      </c>
      <c r="AH135" s="112">
        <v>1615</v>
      </c>
      <c r="AI135" s="124">
        <v>461</v>
      </c>
      <c r="AJ135" s="130">
        <v>173</v>
      </c>
      <c r="AK135" s="112">
        <v>106</v>
      </c>
      <c r="AL135" s="124">
        <v>19</v>
      </c>
      <c r="AM135" s="130">
        <v>1912</v>
      </c>
      <c r="AN135" s="112">
        <v>1509</v>
      </c>
      <c r="AO135" s="124">
        <v>442</v>
      </c>
      <c r="AP135" s="342">
        <v>77</v>
      </c>
      <c r="AQ135" s="412">
        <v>22</v>
      </c>
      <c r="AR135" s="343">
        <v>61</v>
      </c>
      <c r="AS135" s="342">
        <v>11</v>
      </c>
      <c r="AT135" s="412">
        <v>79</v>
      </c>
      <c r="AU135" s="343">
        <v>23</v>
      </c>
      <c r="AV135" s="130">
        <v>2085</v>
      </c>
      <c r="AW135" s="124">
        <v>1813</v>
      </c>
      <c r="AX135" s="130">
        <v>173</v>
      </c>
      <c r="AY135" s="124">
        <v>135</v>
      </c>
      <c r="AZ135" s="130">
        <v>1912</v>
      </c>
      <c r="BA135" s="124">
        <v>1678</v>
      </c>
      <c r="BB135" s="406">
        <v>87</v>
      </c>
      <c r="BC135" s="394">
        <v>78</v>
      </c>
      <c r="BD135" s="344">
        <v>88</v>
      </c>
    </row>
    <row r="136" spans="1:56" x14ac:dyDescent="0.2">
      <c r="A136" s="140" t="s">
        <v>264</v>
      </c>
      <c r="B136" s="221" t="s">
        <v>265</v>
      </c>
      <c r="C136" s="130">
        <v>1188</v>
      </c>
      <c r="D136" s="112">
        <v>972</v>
      </c>
      <c r="E136" s="124">
        <v>380</v>
      </c>
      <c r="F136" s="130">
        <v>80</v>
      </c>
      <c r="G136" s="112">
        <v>56</v>
      </c>
      <c r="H136" s="124">
        <v>13</v>
      </c>
      <c r="I136" s="130">
        <v>1108</v>
      </c>
      <c r="J136" s="112">
        <v>916</v>
      </c>
      <c r="K136" s="124">
        <v>367</v>
      </c>
      <c r="L136" s="342">
        <v>82</v>
      </c>
      <c r="M136" s="412">
        <v>32</v>
      </c>
      <c r="N136" s="343">
        <v>70</v>
      </c>
      <c r="O136" s="342">
        <v>16</v>
      </c>
      <c r="P136" s="412">
        <v>83</v>
      </c>
      <c r="Q136" s="343">
        <v>33</v>
      </c>
      <c r="R136" s="130">
        <v>1188</v>
      </c>
      <c r="S136" s="112">
        <v>852</v>
      </c>
      <c r="T136" s="124">
        <v>197</v>
      </c>
      <c r="U136" s="130">
        <v>80</v>
      </c>
      <c r="V136" s="112">
        <v>45</v>
      </c>
      <c r="W136" s="124">
        <v>5</v>
      </c>
      <c r="X136" s="130">
        <v>1108</v>
      </c>
      <c r="Y136" s="112">
        <v>807</v>
      </c>
      <c r="Z136" s="124">
        <v>192</v>
      </c>
      <c r="AA136" s="342">
        <v>72</v>
      </c>
      <c r="AB136" s="412">
        <v>17</v>
      </c>
      <c r="AC136" s="343">
        <v>56</v>
      </c>
      <c r="AD136" s="342">
        <v>6</v>
      </c>
      <c r="AE136" s="412">
        <v>73</v>
      </c>
      <c r="AF136" s="343">
        <v>17</v>
      </c>
      <c r="AG136" s="130">
        <v>1188</v>
      </c>
      <c r="AH136" s="112">
        <v>934</v>
      </c>
      <c r="AI136" s="124">
        <v>240</v>
      </c>
      <c r="AJ136" s="130">
        <v>80</v>
      </c>
      <c r="AK136" s="112">
        <v>54</v>
      </c>
      <c r="AL136" s="124">
        <v>7</v>
      </c>
      <c r="AM136" s="130">
        <v>1108</v>
      </c>
      <c r="AN136" s="112">
        <v>880</v>
      </c>
      <c r="AO136" s="124">
        <v>233</v>
      </c>
      <c r="AP136" s="342">
        <v>79</v>
      </c>
      <c r="AQ136" s="412">
        <v>20</v>
      </c>
      <c r="AR136" s="343">
        <v>68</v>
      </c>
      <c r="AS136" s="342">
        <v>9</v>
      </c>
      <c r="AT136" s="412">
        <v>79</v>
      </c>
      <c r="AU136" s="343">
        <v>21</v>
      </c>
      <c r="AV136" s="130">
        <v>1188</v>
      </c>
      <c r="AW136" s="124">
        <v>1045</v>
      </c>
      <c r="AX136" s="130">
        <v>80</v>
      </c>
      <c r="AY136" s="124">
        <v>59</v>
      </c>
      <c r="AZ136" s="130">
        <v>1108</v>
      </c>
      <c r="BA136" s="124">
        <v>986</v>
      </c>
      <c r="BB136" s="406">
        <v>88</v>
      </c>
      <c r="BC136" s="394">
        <v>74</v>
      </c>
      <c r="BD136" s="344">
        <v>89</v>
      </c>
    </row>
    <row r="137" spans="1:56" x14ac:dyDescent="0.2">
      <c r="A137" s="140" t="s">
        <v>266</v>
      </c>
      <c r="B137" s="221" t="s">
        <v>267</v>
      </c>
      <c r="C137" s="130">
        <v>1486</v>
      </c>
      <c r="D137" s="112">
        <v>1227</v>
      </c>
      <c r="E137" s="124">
        <v>475</v>
      </c>
      <c r="F137" s="130">
        <v>108</v>
      </c>
      <c r="G137" s="112">
        <v>71</v>
      </c>
      <c r="H137" s="124">
        <v>15</v>
      </c>
      <c r="I137" s="130">
        <v>1378</v>
      </c>
      <c r="J137" s="112">
        <v>1156</v>
      </c>
      <c r="K137" s="124">
        <v>460</v>
      </c>
      <c r="L137" s="342">
        <v>83</v>
      </c>
      <c r="M137" s="412">
        <v>32</v>
      </c>
      <c r="N137" s="343">
        <v>66</v>
      </c>
      <c r="O137" s="342">
        <v>14</v>
      </c>
      <c r="P137" s="412">
        <v>84</v>
      </c>
      <c r="Q137" s="343">
        <v>33</v>
      </c>
      <c r="R137" s="130">
        <v>1486</v>
      </c>
      <c r="S137" s="112">
        <v>1100</v>
      </c>
      <c r="T137" s="124">
        <v>203</v>
      </c>
      <c r="U137" s="130">
        <v>108</v>
      </c>
      <c r="V137" s="112">
        <v>61</v>
      </c>
      <c r="W137" s="124">
        <v>4</v>
      </c>
      <c r="X137" s="130">
        <v>1378</v>
      </c>
      <c r="Y137" s="112">
        <v>1039</v>
      </c>
      <c r="Z137" s="124">
        <v>199</v>
      </c>
      <c r="AA137" s="342">
        <v>74</v>
      </c>
      <c r="AB137" s="412">
        <v>14</v>
      </c>
      <c r="AC137" s="343">
        <v>56</v>
      </c>
      <c r="AD137" s="342">
        <v>4</v>
      </c>
      <c r="AE137" s="412">
        <v>75</v>
      </c>
      <c r="AF137" s="343">
        <v>14</v>
      </c>
      <c r="AG137" s="130">
        <v>1486</v>
      </c>
      <c r="AH137" s="112">
        <v>1173</v>
      </c>
      <c r="AI137" s="124">
        <v>285</v>
      </c>
      <c r="AJ137" s="130">
        <v>108</v>
      </c>
      <c r="AK137" s="112">
        <v>66</v>
      </c>
      <c r="AL137" s="124" t="s">
        <v>1185</v>
      </c>
      <c r="AM137" s="130">
        <v>1378</v>
      </c>
      <c r="AN137" s="112">
        <v>1107</v>
      </c>
      <c r="AO137" s="124" t="s">
        <v>1185</v>
      </c>
      <c r="AP137" s="342">
        <v>79</v>
      </c>
      <c r="AQ137" s="412">
        <v>19</v>
      </c>
      <c r="AR137" s="343">
        <v>61</v>
      </c>
      <c r="AS137" s="342">
        <v>2</v>
      </c>
      <c r="AT137" s="412">
        <v>80</v>
      </c>
      <c r="AU137" s="343">
        <v>21</v>
      </c>
      <c r="AV137" s="130">
        <v>1486</v>
      </c>
      <c r="AW137" s="124">
        <v>1314</v>
      </c>
      <c r="AX137" s="130">
        <v>108</v>
      </c>
      <c r="AY137" s="124">
        <v>81</v>
      </c>
      <c r="AZ137" s="130">
        <v>1378</v>
      </c>
      <c r="BA137" s="124">
        <v>1233</v>
      </c>
      <c r="BB137" s="406">
        <v>88</v>
      </c>
      <c r="BC137" s="394">
        <v>75</v>
      </c>
      <c r="BD137" s="344">
        <v>89</v>
      </c>
    </row>
    <row r="138" spans="1:56" x14ac:dyDescent="0.2">
      <c r="A138" s="140" t="s">
        <v>268</v>
      </c>
      <c r="B138" s="221" t="s">
        <v>269</v>
      </c>
      <c r="C138" s="130">
        <v>1272</v>
      </c>
      <c r="D138" s="112">
        <v>1011</v>
      </c>
      <c r="E138" s="124">
        <v>395</v>
      </c>
      <c r="F138" s="130">
        <v>84</v>
      </c>
      <c r="G138" s="112">
        <v>48</v>
      </c>
      <c r="H138" s="124">
        <v>14</v>
      </c>
      <c r="I138" s="130">
        <v>1188</v>
      </c>
      <c r="J138" s="112">
        <v>963</v>
      </c>
      <c r="K138" s="124">
        <v>381</v>
      </c>
      <c r="L138" s="342">
        <v>79</v>
      </c>
      <c r="M138" s="412">
        <v>31</v>
      </c>
      <c r="N138" s="343">
        <v>57</v>
      </c>
      <c r="O138" s="342">
        <v>17</v>
      </c>
      <c r="P138" s="412">
        <v>81</v>
      </c>
      <c r="Q138" s="343">
        <v>32</v>
      </c>
      <c r="R138" s="130">
        <v>1272</v>
      </c>
      <c r="S138" s="112">
        <v>900</v>
      </c>
      <c r="T138" s="124">
        <v>215</v>
      </c>
      <c r="U138" s="130">
        <v>84</v>
      </c>
      <c r="V138" s="112">
        <v>43</v>
      </c>
      <c r="W138" s="124">
        <v>6</v>
      </c>
      <c r="X138" s="130">
        <v>1188</v>
      </c>
      <c r="Y138" s="112">
        <v>857</v>
      </c>
      <c r="Z138" s="124">
        <v>209</v>
      </c>
      <c r="AA138" s="342">
        <v>71</v>
      </c>
      <c r="AB138" s="412">
        <v>17</v>
      </c>
      <c r="AC138" s="343">
        <v>51</v>
      </c>
      <c r="AD138" s="342">
        <v>7</v>
      </c>
      <c r="AE138" s="412">
        <v>72</v>
      </c>
      <c r="AF138" s="343">
        <v>18</v>
      </c>
      <c r="AG138" s="130">
        <v>1272</v>
      </c>
      <c r="AH138" s="112">
        <v>970</v>
      </c>
      <c r="AI138" s="124">
        <v>231</v>
      </c>
      <c r="AJ138" s="130">
        <v>84</v>
      </c>
      <c r="AK138" s="112">
        <v>44</v>
      </c>
      <c r="AL138" s="124">
        <v>11</v>
      </c>
      <c r="AM138" s="130">
        <v>1188</v>
      </c>
      <c r="AN138" s="112">
        <v>926</v>
      </c>
      <c r="AO138" s="124">
        <v>220</v>
      </c>
      <c r="AP138" s="342">
        <v>76</v>
      </c>
      <c r="AQ138" s="412">
        <v>18</v>
      </c>
      <c r="AR138" s="343">
        <v>52</v>
      </c>
      <c r="AS138" s="342">
        <v>13</v>
      </c>
      <c r="AT138" s="412">
        <v>78</v>
      </c>
      <c r="AU138" s="343">
        <v>19</v>
      </c>
      <c r="AV138" s="130">
        <v>1272</v>
      </c>
      <c r="AW138" s="124">
        <v>1122</v>
      </c>
      <c r="AX138" s="130">
        <v>84</v>
      </c>
      <c r="AY138" s="124">
        <v>60</v>
      </c>
      <c r="AZ138" s="130">
        <v>1188</v>
      </c>
      <c r="BA138" s="124">
        <v>1062</v>
      </c>
      <c r="BB138" s="406">
        <v>88</v>
      </c>
      <c r="BC138" s="394">
        <v>71</v>
      </c>
      <c r="BD138" s="344">
        <v>89</v>
      </c>
    </row>
    <row r="139" spans="1:56" x14ac:dyDescent="0.2">
      <c r="A139" s="140" t="s">
        <v>270</v>
      </c>
      <c r="B139" s="221" t="s">
        <v>271</v>
      </c>
      <c r="C139" s="130">
        <v>917</v>
      </c>
      <c r="D139" s="112">
        <v>735</v>
      </c>
      <c r="E139" s="124">
        <v>265</v>
      </c>
      <c r="F139" s="130">
        <v>107</v>
      </c>
      <c r="G139" s="112">
        <v>72</v>
      </c>
      <c r="H139" s="124">
        <v>15</v>
      </c>
      <c r="I139" s="130">
        <v>810</v>
      </c>
      <c r="J139" s="112">
        <v>663</v>
      </c>
      <c r="K139" s="124">
        <v>250</v>
      </c>
      <c r="L139" s="342">
        <v>80</v>
      </c>
      <c r="M139" s="412">
        <v>29</v>
      </c>
      <c r="N139" s="343">
        <v>67</v>
      </c>
      <c r="O139" s="342">
        <v>14</v>
      </c>
      <c r="P139" s="412">
        <v>82</v>
      </c>
      <c r="Q139" s="343">
        <v>31</v>
      </c>
      <c r="R139" s="130">
        <v>917</v>
      </c>
      <c r="S139" s="112">
        <v>625</v>
      </c>
      <c r="T139" s="124">
        <v>120</v>
      </c>
      <c r="U139" s="130">
        <v>107</v>
      </c>
      <c r="V139" s="112">
        <v>58</v>
      </c>
      <c r="W139" s="124">
        <v>5</v>
      </c>
      <c r="X139" s="130">
        <v>810</v>
      </c>
      <c r="Y139" s="112">
        <v>567</v>
      </c>
      <c r="Z139" s="124">
        <v>115</v>
      </c>
      <c r="AA139" s="342">
        <v>68</v>
      </c>
      <c r="AB139" s="412">
        <v>13</v>
      </c>
      <c r="AC139" s="343">
        <v>54</v>
      </c>
      <c r="AD139" s="342">
        <v>5</v>
      </c>
      <c r="AE139" s="412">
        <v>70</v>
      </c>
      <c r="AF139" s="343">
        <v>14</v>
      </c>
      <c r="AG139" s="130">
        <v>917</v>
      </c>
      <c r="AH139" s="112">
        <v>717</v>
      </c>
      <c r="AI139" s="124">
        <v>148</v>
      </c>
      <c r="AJ139" s="130">
        <v>107</v>
      </c>
      <c r="AK139" s="112">
        <v>71</v>
      </c>
      <c r="AL139" s="124">
        <v>11</v>
      </c>
      <c r="AM139" s="130">
        <v>810</v>
      </c>
      <c r="AN139" s="112">
        <v>646</v>
      </c>
      <c r="AO139" s="124">
        <v>137</v>
      </c>
      <c r="AP139" s="342">
        <v>78</v>
      </c>
      <c r="AQ139" s="412">
        <v>16</v>
      </c>
      <c r="AR139" s="343">
        <v>66</v>
      </c>
      <c r="AS139" s="342">
        <v>10</v>
      </c>
      <c r="AT139" s="412">
        <v>80</v>
      </c>
      <c r="AU139" s="343">
        <v>17</v>
      </c>
      <c r="AV139" s="130">
        <v>917</v>
      </c>
      <c r="AW139" s="124">
        <v>812</v>
      </c>
      <c r="AX139" s="130">
        <v>107</v>
      </c>
      <c r="AY139" s="124">
        <v>86</v>
      </c>
      <c r="AZ139" s="130">
        <v>810</v>
      </c>
      <c r="BA139" s="124">
        <v>726</v>
      </c>
      <c r="BB139" s="406">
        <v>89</v>
      </c>
      <c r="BC139" s="394">
        <v>80</v>
      </c>
      <c r="BD139" s="344">
        <v>90</v>
      </c>
    </row>
    <row r="140" spans="1:56" x14ac:dyDescent="0.2">
      <c r="A140" s="140" t="s">
        <v>272</v>
      </c>
      <c r="B140" s="221" t="s">
        <v>273</v>
      </c>
      <c r="C140" s="130">
        <v>1132</v>
      </c>
      <c r="D140" s="112">
        <v>953</v>
      </c>
      <c r="E140" s="124">
        <v>403</v>
      </c>
      <c r="F140" s="130">
        <v>59</v>
      </c>
      <c r="G140" s="112">
        <v>41</v>
      </c>
      <c r="H140" s="124">
        <v>10</v>
      </c>
      <c r="I140" s="130">
        <v>1073</v>
      </c>
      <c r="J140" s="112">
        <v>912</v>
      </c>
      <c r="K140" s="124">
        <v>393</v>
      </c>
      <c r="L140" s="342">
        <v>84</v>
      </c>
      <c r="M140" s="412">
        <v>36</v>
      </c>
      <c r="N140" s="343">
        <v>69</v>
      </c>
      <c r="O140" s="342">
        <v>17</v>
      </c>
      <c r="P140" s="412">
        <v>85</v>
      </c>
      <c r="Q140" s="343">
        <v>37</v>
      </c>
      <c r="R140" s="130">
        <v>1132</v>
      </c>
      <c r="S140" s="112">
        <v>830</v>
      </c>
      <c r="T140" s="124">
        <v>194</v>
      </c>
      <c r="U140" s="130">
        <v>59</v>
      </c>
      <c r="V140" s="112">
        <v>33</v>
      </c>
      <c r="W140" s="124">
        <v>4</v>
      </c>
      <c r="X140" s="130">
        <v>1073</v>
      </c>
      <c r="Y140" s="112">
        <v>797</v>
      </c>
      <c r="Z140" s="124">
        <v>190</v>
      </c>
      <c r="AA140" s="342">
        <v>73</v>
      </c>
      <c r="AB140" s="412">
        <v>17</v>
      </c>
      <c r="AC140" s="343">
        <v>56</v>
      </c>
      <c r="AD140" s="342">
        <v>7</v>
      </c>
      <c r="AE140" s="412">
        <v>74</v>
      </c>
      <c r="AF140" s="343">
        <v>18</v>
      </c>
      <c r="AG140" s="130">
        <v>1132</v>
      </c>
      <c r="AH140" s="112">
        <v>900</v>
      </c>
      <c r="AI140" s="124">
        <v>239</v>
      </c>
      <c r="AJ140" s="130">
        <v>59</v>
      </c>
      <c r="AK140" s="112">
        <v>35</v>
      </c>
      <c r="AL140" s="124">
        <v>5</v>
      </c>
      <c r="AM140" s="130">
        <v>1073</v>
      </c>
      <c r="AN140" s="112">
        <v>865</v>
      </c>
      <c r="AO140" s="124">
        <v>234</v>
      </c>
      <c r="AP140" s="342">
        <v>80</v>
      </c>
      <c r="AQ140" s="412">
        <v>21</v>
      </c>
      <c r="AR140" s="343">
        <v>59</v>
      </c>
      <c r="AS140" s="342">
        <v>8</v>
      </c>
      <c r="AT140" s="412">
        <v>81</v>
      </c>
      <c r="AU140" s="343">
        <v>22</v>
      </c>
      <c r="AV140" s="130">
        <v>1132</v>
      </c>
      <c r="AW140" s="124">
        <v>1067</v>
      </c>
      <c r="AX140" s="130">
        <v>59</v>
      </c>
      <c r="AY140" s="124">
        <v>54</v>
      </c>
      <c r="AZ140" s="130">
        <v>1073</v>
      </c>
      <c r="BA140" s="124">
        <v>1013</v>
      </c>
      <c r="BB140" s="406">
        <v>94</v>
      </c>
      <c r="BC140" s="394">
        <v>92</v>
      </c>
      <c r="BD140" s="344">
        <v>94</v>
      </c>
    </row>
    <row r="141" spans="1:56" x14ac:dyDescent="0.2">
      <c r="A141" s="140" t="s">
        <v>274</v>
      </c>
      <c r="B141" s="221" t="s">
        <v>275</v>
      </c>
      <c r="C141" s="130">
        <v>1251</v>
      </c>
      <c r="D141" s="112">
        <v>913</v>
      </c>
      <c r="E141" s="124">
        <v>254</v>
      </c>
      <c r="F141" s="130">
        <v>196</v>
      </c>
      <c r="G141" s="112">
        <v>112</v>
      </c>
      <c r="H141" s="124">
        <v>16</v>
      </c>
      <c r="I141" s="130">
        <v>1055</v>
      </c>
      <c r="J141" s="112">
        <v>801</v>
      </c>
      <c r="K141" s="124">
        <v>238</v>
      </c>
      <c r="L141" s="342">
        <v>73</v>
      </c>
      <c r="M141" s="412">
        <v>20</v>
      </c>
      <c r="N141" s="343">
        <v>57</v>
      </c>
      <c r="O141" s="342">
        <v>8</v>
      </c>
      <c r="P141" s="412">
        <v>76</v>
      </c>
      <c r="Q141" s="343">
        <v>23</v>
      </c>
      <c r="R141" s="130">
        <v>1251</v>
      </c>
      <c r="S141" s="112">
        <v>749</v>
      </c>
      <c r="T141" s="124">
        <v>116</v>
      </c>
      <c r="U141" s="130">
        <v>196</v>
      </c>
      <c r="V141" s="112">
        <v>90</v>
      </c>
      <c r="W141" s="124">
        <v>7</v>
      </c>
      <c r="X141" s="130">
        <v>1055</v>
      </c>
      <c r="Y141" s="112">
        <v>659</v>
      </c>
      <c r="Z141" s="124">
        <v>109</v>
      </c>
      <c r="AA141" s="342">
        <v>60</v>
      </c>
      <c r="AB141" s="412">
        <v>9</v>
      </c>
      <c r="AC141" s="343">
        <v>46</v>
      </c>
      <c r="AD141" s="342">
        <v>4</v>
      </c>
      <c r="AE141" s="412">
        <v>62</v>
      </c>
      <c r="AF141" s="343">
        <v>10</v>
      </c>
      <c r="AG141" s="130">
        <v>1251</v>
      </c>
      <c r="AH141" s="112">
        <v>840</v>
      </c>
      <c r="AI141" s="124">
        <v>147</v>
      </c>
      <c r="AJ141" s="130">
        <v>196</v>
      </c>
      <c r="AK141" s="112">
        <v>101</v>
      </c>
      <c r="AL141" s="124">
        <v>11</v>
      </c>
      <c r="AM141" s="130">
        <v>1055</v>
      </c>
      <c r="AN141" s="112">
        <v>739</v>
      </c>
      <c r="AO141" s="124">
        <v>136</v>
      </c>
      <c r="AP141" s="342">
        <v>67</v>
      </c>
      <c r="AQ141" s="412">
        <v>12</v>
      </c>
      <c r="AR141" s="343">
        <v>52</v>
      </c>
      <c r="AS141" s="342">
        <v>6</v>
      </c>
      <c r="AT141" s="412">
        <v>70</v>
      </c>
      <c r="AU141" s="343">
        <v>13</v>
      </c>
      <c r="AV141" s="130">
        <v>1251</v>
      </c>
      <c r="AW141" s="124">
        <v>1047</v>
      </c>
      <c r="AX141" s="130">
        <v>196</v>
      </c>
      <c r="AY141" s="124">
        <v>143</v>
      </c>
      <c r="AZ141" s="130">
        <v>1055</v>
      </c>
      <c r="BA141" s="124">
        <v>904</v>
      </c>
      <c r="BB141" s="406">
        <v>84</v>
      </c>
      <c r="BC141" s="394">
        <v>73</v>
      </c>
      <c r="BD141" s="344">
        <v>86</v>
      </c>
    </row>
    <row r="142" spans="1:56" x14ac:dyDescent="0.2">
      <c r="A142" s="140" t="s">
        <v>276</v>
      </c>
      <c r="B142" s="221" t="s">
        <v>277</v>
      </c>
      <c r="C142" s="130">
        <v>1773</v>
      </c>
      <c r="D142" s="112">
        <v>1386</v>
      </c>
      <c r="E142" s="124">
        <v>358</v>
      </c>
      <c r="F142" s="130">
        <v>172</v>
      </c>
      <c r="G142" s="112">
        <v>97</v>
      </c>
      <c r="H142" s="124">
        <v>15</v>
      </c>
      <c r="I142" s="130">
        <v>1601</v>
      </c>
      <c r="J142" s="112">
        <v>1289</v>
      </c>
      <c r="K142" s="124">
        <v>343</v>
      </c>
      <c r="L142" s="342">
        <v>78</v>
      </c>
      <c r="M142" s="412">
        <v>20</v>
      </c>
      <c r="N142" s="343">
        <v>56</v>
      </c>
      <c r="O142" s="342">
        <v>9</v>
      </c>
      <c r="P142" s="412">
        <v>81</v>
      </c>
      <c r="Q142" s="343">
        <v>21</v>
      </c>
      <c r="R142" s="130">
        <v>1773</v>
      </c>
      <c r="S142" s="112">
        <v>1180</v>
      </c>
      <c r="T142" s="124">
        <v>156</v>
      </c>
      <c r="U142" s="130">
        <v>172</v>
      </c>
      <c r="V142" s="112">
        <v>79</v>
      </c>
      <c r="W142" s="124">
        <v>5</v>
      </c>
      <c r="X142" s="130">
        <v>1601</v>
      </c>
      <c r="Y142" s="112">
        <v>1101</v>
      </c>
      <c r="Z142" s="124">
        <v>151</v>
      </c>
      <c r="AA142" s="342">
        <v>67</v>
      </c>
      <c r="AB142" s="412">
        <v>9</v>
      </c>
      <c r="AC142" s="343">
        <v>46</v>
      </c>
      <c r="AD142" s="342">
        <v>3</v>
      </c>
      <c r="AE142" s="412">
        <v>69</v>
      </c>
      <c r="AF142" s="343">
        <v>9</v>
      </c>
      <c r="AG142" s="130">
        <v>1773</v>
      </c>
      <c r="AH142" s="112">
        <v>1326</v>
      </c>
      <c r="AI142" s="124">
        <v>218</v>
      </c>
      <c r="AJ142" s="130">
        <v>172</v>
      </c>
      <c r="AK142" s="112">
        <v>95</v>
      </c>
      <c r="AL142" s="124">
        <v>7</v>
      </c>
      <c r="AM142" s="130">
        <v>1601</v>
      </c>
      <c r="AN142" s="112">
        <v>1231</v>
      </c>
      <c r="AO142" s="124">
        <v>211</v>
      </c>
      <c r="AP142" s="342">
        <v>75</v>
      </c>
      <c r="AQ142" s="412">
        <v>12</v>
      </c>
      <c r="AR142" s="343">
        <v>55</v>
      </c>
      <c r="AS142" s="342">
        <v>4</v>
      </c>
      <c r="AT142" s="412">
        <v>77</v>
      </c>
      <c r="AU142" s="343">
        <v>13</v>
      </c>
      <c r="AV142" s="130">
        <v>1773</v>
      </c>
      <c r="AW142" s="124">
        <v>1536</v>
      </c>
      <c r="AX142" s="130">
        <v>172</v>
      </c>
      <c r="AY142" s="124">
        <v>123</v>
      </c>
      <c r="AZ142" s="130">
        <v>1601</v>
      </c>
      <c r="BA142" s="124">
        <v>1413</v>
      </c>
      <c r="BB142" s="406">
        <v>87</v>
      </c>
      <c r="BC142" s="394">
        <v>72</v>
      </c>
      <c r="BD142" s="344">
        <v>88</v>
      </c>
    </row>
    <row r="143" spans="1:56" x14ac:dyDescent="0.2">
      <c r="A143" s="140" t="s">
        <v>278</v>
      </c>
      <c r="B143" s="221" t="s">
        <v>279</v>
      </c>
      <c r="C143" s="130">
        <v>1113</v>
      </c>
      <c r="D143" s="112">
        <v>869</v>
      </c>
      <c r="E143" s="124">
        <v>281</v>
      </c>
      <c r="F143" s="130">
        <v>89</v>
      </c>
      <c r="G143" s="112">
        <v>56</v>
      </c>
      <c r="H143" s="124">
        <v>11</v>
      </c>
      <c r="I143" s="130">
        <v>1024</v>
      </c>
      <c r="J143" s="112">
        <v>813</v>
      </c>
      <c r="K143" s="124">
        <v>270</v>
      </c>
      <c r="L143" s="342">
        <v>78</v>
      </c>
      <c r="M143" s="412">
        <v>25</v>
      </c>
      <c r="N143" s="343">
        <v>63</v>
      </c>
      <c r="O143" s="342">
        <v>12</v>
      </c>
      <c r="P143" s="412">
        <v>79</v>
      </c>
      <c r="Q143" s="343">
        <v>26</v>
      </c>
      <c r="R143" s="130">
        <v>1113</v>
      </c>
      <c r="S143" s="112">
        <v>747</v>
      </c>
      <c r="T143" s="124">
        <v>149</v>
      </c>
      <c r="U143" s="130">
        <v>89</v>
      </c>
      <c r="V143" s="112">
        <v>48</v>
      </c>
      <c r="W143" s="124">
        <v>6</v>
      </c>
      <c r="X143" s="130">
        <v>1024</v>
      </c>
      <c r="Y143" s="112">
        <v>699</v>
      </c>
      <c r="Z143" s="124">
        <v>143</v>
      </c>
      <c r="AA143" s="342">
        <v>67</v>
      </c>
      <c r="AB143" s="412">
        <v>13</v>
      </c>
      <c r="AC143" s="343">
        <v>54</v>
      </c>
      <c r="AD143" s="342">
        <v>7</v>
      </c>
      <c r="AE143" s="412">
        <v>68</v>
      </c>
      <c r="AF143" s="343">
        <v>14</v>
      </c>
      <c r="AG143" s="130">
        <v>1113</v>
      </c>
      <c r="AH143" s="112">
        <v>834</v>
      </c>
      <c r="AI143" s="124">
        <v>204</v>
      </c>
      <c r="AJ143" s="130">
        <v>89</v>
      </c>
      <c r="AK143" s="112">
        <v>55</v>
      </c>
      <c r="AL143" s="124">
        <v>9</v>
      </c>
      <c r="AM143" s="130">
        <v>1024</v>
      </c>
      <c r="AN143" s="112">
        <v>779</v>
      </c>
      <c r="AO143" s="124">
        <v>195</v>
      </c>
      <c r="AP143" s="342">
        <v>75</v>
      </c>
      <c r="AQ143" s="412">
        <v>18</v>
      </c>
      <c r="AR143" s="343">
        <v>62</v>
      </c>
      <c r="AS143" s="342">
        <v>10</v>
      </c>
      <c r="AT143" s="412">
        <v>76</v>
      </c>
      <c r="AU143" s="343">
        <v>19</v>
      </c>
      <c r="AV143" s="130">
        <v>1113</v>
      </c>
      <c r="AW143" s="124">
        <v>957</v>
      </c>
      <c r="AX143" s="130">
        <v>89</v>
      </c>
      <c r="AY143" s="124">
        <v>66</v>
      </c>
      <c r="AZ143" s="130">
        <v>1024</v>
      </c>
      <c r="BA143" s="124">
        <v>891</v>
      </c>
      <c r="BB143" s="406">
        <v>86</v>
      </c>
      <c r="BC143" s="394">
        <v>74</v>
      </c>
      <c r="BD143" s="344">
        <v>87</v>
      </c>
    </row>
    <row r="144" spans="1:56" x14ac:dyDescent="0.2">
      <c r="A144" s="140" t="s">
        <v>280</v>
      </c>
      <c r="B144" s="221" t="s">
        <v>281</v>
      </c>
      <c r="C144" s="130">
        <v>1455</v>
      </c>
      <c r="D144" s="112">
        <v>1189</v>
      </c>
      <c r="E144" s="124">
        <v>380</v>
      </c>
      <c r="F144" s="130">
        <v>111</v>
      </c>
      <c r="G144" s="112">
        <v>64</v>
      </c>
      <c r="H144" s="124">
        <v>11</v>
      </c>
      <c r="I144" s="130">
        <v>1344</v>
      </c>
      <c r="J144" s="112">
        <v>1125</v>
      </c>
      <c r="K144" s="124">
        <v>369</v>
      </c>
      <c r="L144" s="342">
        <v>82</v>
      </c>
      <c r="M144" s="412">
        <v>26</v>
      </c>
      <c r="N144" s="343">
        <v>58</v>
      </c>
      <c r="O144" s="342">
        <v>10</v>
      </c>
      <c r="P144" s="412">
        <v>84</v>
      </c>
      <c r="Q144" s="343">
        <v>27</v>
      </c>
      <c r="R144" s="130">
        <v>1455</v>
      </c>
      <c r="S144" s="112">
        <v>1074</v>
      </c>
      <c r="T144" s="124">
        <v>203</v>
      </c>
      <c r="U144" s="130">
        <v>111</v>
      </c>
      <c r="V144" s="112">
        <v>55</v>
      </c>
      <c r="W144" s="124">
        <v>9</v>
      </c>
      <c r="X144" s="130">
        <v>1344</v>
      </c>
      <c r="Y144" s="112">
        <v>1019</v>
      </c>
      <c r="Z144" s="124">
        <v>194</v>
      </c>
      <c r="AA144" s="342">
        <v>74</v>
      </c>
      <c r="AB144" s="412">
        <v>14</v>
      </c>
      <c r="AC144" s="343">
        <v>50</v>
      </c>
      <c r="AD144" s="342">
        <v>8</v>
      </c>
      <c r="AE144" s="412">
        <v>76</v>
      </c>
      <c r="AF144" s="343">
        <v>14</v>
      </c>
      <c r="AG144" s="130">
        <v>1455</v>
      </c>
      <c r="AH144" s="112">
        <v>1141</v>
      </c>
      <c r="AI144" s="124">
        <v>261</v>
      </c>
      <c r="AJ144" s="130">
        <v>111</v>
      </c>
      <c r="AK144" s="112">
        <v>61</v>
      </c>
      <c r="AL144" s="124">
        <v>10</v>
      </c>
      <c r="AM144" s="130">
        <v>1344</v>
      </c>
      <c r="AN144" s="112">
        <v>1080</v>
      </c>
      <c r="AO144" s="124">
        <v>251</v>
      </c>
      <c r="AP144" s="342">
        <v>78</v>
      </c>
      <c r="AQ144" s="412">
        <v>18</v>
      </c>
      <c r="AR144" s="343">
        <v>55</v>
      </c>
      <c r="AS144" s="342">
        <v>9</v>
      </c>
      <c r="AT144" s="412">
        <v>80</v>
      </c>
      <c r="AU144" s="343">
        <v>19</v>
      </c>
      <c r="AV144" s="130">
        <v>1455</v>
      </c>
      <c r="AW144" s="124">
        <v>1304</v>
      </c>
      <c r="AX144" s="130">
        <v>111</v>
      </c>
      <c r="AY144" s="124">
        <v>80</v>
      </c>
      <c r="AZ144" s="130">
        <v>1344</v>
      </c>
      <c r="BA144" s="124">
        <v>1224</v>
      </c>
      <c r="BB144" s="406">
        <v>90</v>
      </c>
      <c r="BC144" s="394">
        <v>72</v>
      </c>
      <c r="BD144" s="344">
        <v>91</v>
      </c>
    </row>
    <row r="145" spans="1:56" x14ac:dyDescent="0.2">
      <c r="A145" s="140" t="s">
        <v>282</v>
      </c>
      <c r="B145" s="221" t="s">
        <v>283</v>
      </c>
      <c r="C145" s="130">
        <v>1270</v>
      </c>
      <c r="D145" s="112">
        <v>1037</v>
      </c>
      <c r="E145" s="124">
        <v>428</v>
      </c>
      <c r="F145" s="130">
        <v>87</v>
      </c>
      <c r="G145" s="112">
        <v>51</v>
      </c>
      <c r="H145" s="124">
        <v>10</v>
      </c>
      <c r="I145" s="130">
        <v>1183</v>
      </c>
      <c r="J145" s="112">
        <v>986</v>
      </c>
      <c r="K145" s="124">
        <v>418</v>
      </c>
      <c r="L145" s="342">
        <v>82</v>
      </c>
      <c r="M145" s="412">
        <v>34</v>
      </c>
      <c r="N145" s="343">
        <v>59</v>
      </c>
      <c r="O145" s="342">
        <v>11</v>
      </c>
      <c r="P145" s="412">
        <v>83</v>
      </c>
      <c r="Q145" s="343">
        <v>35</v>
      </c>
      <c r="R145" s="130">
        <v>1270</v>
      </c>
      <c r="S145" s="112">
        <v>922</v>
      </c>
      <c r="T145" s="124">
        <v>227</v>
      </c>
      <c r="U145" s="130">
        <v>87</v>
      </c>
      <c r="V145" s="112">
        <v>44</v>
      </c>
      <c r="W145" s="124">
        <v>4</v>
      </c>
      <c r="X145" s="130">
        <v>1183</v>
      </c>
      <c r="Y145" s="112">
        <v>878</v>
      </c>
      <c r="Z145" s="124">
        <v>223</v>
      </c>
      <c r="AA145" s="342">
        <v>73</v>
      </c>
      <c r="AB145" s="412">
        <v>18</v>
      </c>
      <c r="AC145" s="343">
        <v>51</v>
      </c>
      <c r="AD145" s="342">
        <v>5</v>
      </c>
      <c r="AE145" s="412">
        <v>74</v>
      </c>
      <c r="AF145" s="343">
        <v>19</v>
      </c>
      <c r="AG145" s="130">
        <v>1270</v>
      </c>
      <c r="AH145" s="112">
        <v>1001</v>
      </c>
      <c r="AI145" s="124">
        <v>255</v>
      </c>
      <c r="AJ145" s="130">
        <v>87</v>
      </c>
      <c r="AK145" s="112">
        <v>44</v>
      </c>
      <c r="AL145" s="124">
        <v>3</v>
      </c>
      <c r="AM145" s="130">
        <v>1183</v>
      </c>
      <c r="AN145" s="112">
        <v>957</v>
      </c>
      <c r="AO145" s="124">
        <v>252</v>
      </c>
      <c r="AP145" s="342">
        <v>79</v>
      </c>
      <c r="AQ145" s="412">
        <v>20</v>
      </c>
      <c r="AR145" s="343">
        <v>51</v>
      </c>
      <c r="AS145" s="342">
        <v>3</v>
      </c>
      <c r="AT145" s="412">
        <v>81</v>
      </c>
      <c r="AU145" s="343">
        <v>21</v>
      </c>
      <c r="AV145" s="130">
        <v>1270</v>
      </c>
      <c r="AW145" s="124">
        <v>1128</v>
      </c>
      <c r="AX145" s="130">
        <v>87</v>
      </c>
      <c r="AY145" s="124">
        <v>59</v>
      </c>
      <c r="AZ145" s="130">
        <v>1183</v>
      </c>
      <c r="BA145" s="124">
        <v>1069</v>
      </c>
      <c r="BB145" s="406">
        <v>89</v>
      </c>
      <c r="BC145" s="394">
        <v>68</v>
      </c>
      <c r="BD145" s="344">
        <v>90</v>
      </c>
    </row>
    <row r="146" spans="1:56" x14ac:dyDescent="0.2">
      <c r="A146" s="140" t="s">
        <v>284</v>
      </c>
      <c r="B146" s="221" t="s">
        <v>285</v>
      </c>
      <c r="C146" s="130">
        <v>1215</v>
      </c>
      <c r="D146" s="112">
        <v>963</v>
      </c>
      <c r="E146" s="124">
        <v>295</v>
      </c>
      <c r="F146" s="130">
        <v>145</v>
      </c>
      <c r="G146" s="112">
        <v>91</v>
      </c>
      <c r="H146" s="124">
        <v>23</v>
      </c>
      <c r="I146" s="130">
        <v>1070</v>
      </c>
      <c r="J146" s="112">
        <v>872</v>
      </c>
      <c r="K146" s="124">
        <v>272</v>
      </c>
      <c r="L146" s="342">
        <v>79</v>
      </c>
      <c r="M146" s="412">
        <v>24</v>
      </c>
      <c r="N146" s="343">
        <v>63</v>
      </c>
      <c r="O146" s="342">
        <v>16</v>
      </c>
      <c r="P146" s="412">
        <v>81</v>
      </c>
      <c r="Q146" s="343">
        <v>25</v>
      </c>
      <c r="R146" s="130">
        <v>1215</v>
      </c>
      <c r="S146" s="112">
        <v>868</v>
      </c>
      <c r="T146" s="124">
        <v>176</v>
      </c>
      <c r="U146" s="130">
        <v>145</v>
      </c>
      <c r="V146" s="112">
        <v>69</v>
      </c>
      <c r="W146" s="124">
        <v>15</v>
      </c>
      <c r="X146" s="130">
        <v>1070</v>
      </c>
      <c r="Y146" s="112">
        <v>799</v>
      </c>
      <c r="Z146" s="124">
        <v>161</v>
      </c>
      <c r="AA146" s="342">
        <v>71</v>
      </c>
      <c r="AB146" s="412">
        <v>14</v>
      </c>
      <c r="AC146" s="343">
        <v>48</v>
      </c>
      <c r="AD146" s="342">
        <v>10</v>
      </c>
      <c r="AE146" s="412">
        <v>75</v>
      </c>
      <c r="AF146" s="343">
        <v>15</v>
      </c>
      <c r="AG146" s="130">
        <v>1215</v>
      </c>
      <c r="AH146" s="112">
        <v>934</v>
      </c>
      <c r="AI146" s="124">
        <v>236</v>
      </c>
      <c r="AJ146" s="130">
        <v>145</v>
      </c>
      <c r="AK146" s="112">
        <v>87</v>
      </c>
      <c r="AL146" s="124">
        <v>17</v>
      </c>
      <c r="AM146" s="130">
        <v>1070</v>
      </c>
      <c r="AN146" s="112">
        <v>847</v>
      </c>
      <c r="AO146" s="124">
        <v>219</v>
      </c>
      <c r="AP146" s="342">
        <v>77</v>
      </c>
      <c r="AQ146" s="412">
        <v>19</v>
      </c>
      <c r="AR146" s="343">
        <v>60</v>
      </c>
      <c r="AS146" s="342">
        <v>12</v>
      </c>
      <c r="AT146" s="412">
        <v>79</v>
      </c>
      <c r="AU146" s="343">
        <v>20</v>
      </c>
      <c r="AV146" s="130">
        <v>1215</v>
      </c>
      <c r="AW146" s="124">
        <v>1015</v>
      </c>
      <c r="AX146" s="130">
        <v>145</v>
      </c>
      <c r="AY146" s="124">
        <v>97</v>
      </c>
      <c r="AZ146" s="130">
        <v>1070</v>
      </c>
      <c r="BA146" s="124">
        <v>918</v>
      </c>
      <c r="BB146" s="406">
        <v>84</v>
      </c>
      <c r="BC146" s="394">
        <v>67</v>
      </c>
      <c r="BD146" s="344">
        <v>86</v>
      </c>
    </row>
    <row r="147" spans="1:56" x14ac:dyDescent="0.2">
      <c r="A147" s="140" t="s">
        <v>288</v>
      </c>
      <c r="B147" s="221" t="s">
        <v>289</v>
      </c>
      <c r="C147" s="130">
        <v>1904</v>
      </c>
      <c r="D147" s="112">
        <v>1481</v>
      </c>
      <c r="E147" s="124">
        <v>557</v>
      </c>
      <c r="F147" s="130">
        <v>180</v>
      </c>
      <c r="G147" s="112">
        <v>103</v>
      </c>
      <c r="H147" s="124">
        <v>23</v>
      </c>
      <c r="I147" s="130">
        <v>1724</v>
      </c>
      <c r="J147" s="112">
        <v>1378</v>
      </c>
      <c r="K147" s="124">
        <v>534</v>
      </c>
      <c r="L147" s="342">
        <v>78</v>
      </c>
      <c r="M147" s="412">
        <v>29</v>
      </c>
      <c r="N147" s="343">
        <v>57</v>
      </c>
      <c r="O147" s="342">
        <v>13</v>
      </c>
      <c r="P147" s="412">
        <v>80</v>
      </c>
      <c r="Q147" s="343">
        <v>31</v>
      </c>
      <c r="R147" s="130">
        <v>1904</v>
      </c>
      <c r="S147" s="112">
        <v>1340</v>
      </c>
      <c r="T147" s="124">
        <v>364</v>
      </c>
      <c r="U147" s="130">
        <v>180</v>
      </c>
      <c r="V147" s="112">
        <v>91</v>
      </c>
      <c r="W147" s="124">
        <v>9</v>
      </c>
      <c r="X147" s="130">
        <v>1724</v>
      </c>
      <c r="Y147" s="112">
        <v>1249</v>
      </c>
      <c r="Z147" s="124">
        <v>355</v>
      </c>
      <c r="AA147" s="342">
        <v>70</v>
      </c>
      <c r="AB147" s="412">
        <v>19</v>
      </c>
      <c r="AC147" s="343">
        <v>51</v>
      </c>
      <c r="AD147" s="342">
        <v>5</v>
      </c>
      <c r="AE147" s="412">
        <v>72</v>
      </c>
      <c r="AF147" s="343">
        <v>21</v>
      </c>
      <c r="AG147" s="130">
        <v>1904</v>
      </c>
      <c r="AH147" s="112">
        <v>1448</v>
      </c>
      <c r="AI147" s="124">
        <v>438</v>
      </c>
      <c r="AJ147" s="130">
        <v>180</v>
      </c>
      <c r="AK147" s="112">
        <v>101</v>
      </c>
      <c r="AL147" s="124">
        <v>15</v>
      </c>
      <c r="AM147" s="130">
        <v>1724</v>
      </c>
      <c r="AN147" s="112">
        <v>1347</v>
      </c>
      <c r="AO147" s="124">
        <v>423</v>
      </c>
      <c r="AP147" s="342">
        <v>76</v>
      </c>
      <c r="AQ147" s="412">
        <v>23</v>
      </c>
      <c r="AR147" s="343">
        <v>56</v>
      </c>
      <c r="AS147" s="342">
        <v>8</v>
      </c>
      <c r="AT147" s="412">
        <v>78</v>
      </c>
      <c r="AU147" s="343">
        <v>25</v>
      </c>
      <c r="AV147" s="130">
        <v>1904</v>
      </c>
      <c r="AW147" s="124">
        <v>1618</v>
      </c>
      <c r="AX147" s="130">
        <v>180</v>
      </c>
      <c r="AY147" s="124">
        <v>133</v>
      </c>
      <c r="AZ147" s="130">
        <v>1724</v>
      </c>
      <c r="BA147" s="124">
        <v>1485</v>
      </c>
      <c r="BB147" s="406">
        <v>85</v>
      </c>
      <c r="BC147" s="394">
        <v>74</v>
      </c>
      <c r="BD147" s="344">
        <v>86</v>
      </c>
    </row>
    <row r="148" spans="1:56" x14ac:dyDescent="0.2">
      <c r="A148" s="140" t="s">
        <v>290</v>
      </c>
      <c r="B148" s="221" t="s">
        <v>291</v>
      </c>
      <c r="C148" s="130">
        <v>1149</v>
      </c>
      <c r="D148" s="112">
        <v>909</v>
      </c>
      <c r="E148" s="124">
        <v>384</v>
      </c>
      <c r="F148" s="130">
        <v>104</v>
      </c>
      <c r="G148" s="112">
        <v>67</v>
      </c>
      <c r="H148" s="124">
        <v>17</v>
      </c>
      <c r="I148" s="130">
        <v>1045</v>
      </c>
      <c r="J148" s="112">
        <v>842</v>
      </c>
      <c r="K148" s="124">
        <v>367</v>
      </c>
      <c r="L148" s="342">
        <v>79</v>
      </c>
      <c r="M148" s="412">
        <v>33</v>
      </c>
      <c r="N148" s="343">
        <v>64</v>
      </c>
      <c r="O148" s="342">
        <v>16</v>
      </c>
      <c r="P148" s="412">
        <v>81</v>
      </c>
      <c r="Q148" s="343">
        <v>35</v>
      </c>
      <c r="R148" s="130">
        <v>1149</v>
      </c>
      <c r="S148" s="112">
        <v>804</v>
      </c>
      <c r="T148" s="124">
        <v>241</v>
      </c>
      <c r="U148" s="130">
        <v>104</v>
      </c>
      <c r="V148" s="112">
        <v>53</v>
      </c>
      <c r="W148" s="124">
        <v>6</v>
      </c>
      <c r="X148" s="130">
        <v>1045</v>
      </c>
      <c r="Y148" s="112">
        <v>751</v>
      </c>
      <c r="Z148" s="124">
        <v>235</v>
      </c>
      <c r="AA148" s="342">
        <v>70</v>
      </c>
      <c r="AB148" s="412">
        <v>21</v>
      </c>
      <c r="AC148" s="343">
        <v>51</v>
      </c>
      <c r="AD148" s="342">
        <v>6</v>
      </c>
      <c r="AE148" s="412">
        <v>72</v>
      </c>
      <c r="AF148" s="343">
        <v>22</v>
      </c>
      <c r="AG148" s="130">
        <v>1149</v>
      </c>
      <c r="AH148" s="112">
        <v>892</v>
      </c>
      <c r="AI148" s="124">
        <v>331</v>
      </c>
      <c r="AJ148" s="130">
        <v>104</v>
      </c>
      <c r="AK148" s="112">
        <v>64</v>
      </c>
      <c r="AL148" s="124">
        <v>10</v>
      </c>
      <c r="AM148" s="130">
        <v>1045</v>
      </c>
      <c r="AN148" s="112">
        <v>828</v>
      </c>
      <c r="AO148" s="124">
        <v>321</v>
      </c>
      <c r="AP148" s="342">
        <v>78</v>
      </c>
      <c r="AQ148" s="412">
        <v>29</v>
      </c>
      <c r="AR148" s="343">
        <v>62</v>
      </c>
      <c r="AS148" s="342">
        <v>10</v>
      </c>
      <c r="AT148" s="412">
        <v>79</v>
      </c>
      <c r="AU148" s="343">
        <v>31</v>
      </c>
      <c r="AV148" s="130">
        <v>1149</v>
      </c>
      <c r="AW148" s="124">
        <v>970</v>
      </c>
      <c r="AX148" s="130">
        <v>104</v>
      </c>
      <c r="AY148" s="124">
        <v>75</v>
      </c>
      <c r="AZ148" s="130">
        <v>1045</v>
      </c>
      <c r="BA148" s="124">
        <v>895</v>
      </c>
      <c r="BB148" s="406">
        <v>84</v>
      </c>
      <c r="BC148" s="394">
        <v>72</v>
      </c>
      <c r="BD148" s="344">
        <v>86</v>
      </c>
    </row>
    <row r="149" spans="1:56" x14ac:dyDescent="0.2">
      <c r="A149" s="140" t="s">
        <v>292</v>
      </c>
      <c r="B149" s="221" t="s">
        <v>293</v>
      </c>
      <c r="C149" s="130">
        <v>1633</v>
      </c>
      <c r="D149" s="112">
        <v>1307</v>
      </c>
      <c r="E149" s="124">
        <v>514</v>
      </c>
      <c r="F149" s="130">
        <v>119</v>
      </c>
      <c r="G149" s="112">
        <v>71</v>
      </c>
      <c r="H149" s="124">
        <v>17</v>
      </c>
      <c r="I149" s="130">
        <v>1514</v>
      </c>
      <c r="J149" s="112">
        <v>1236</v>
      </c>
      <c r="K149" s="124">
        <v>497</v>
      </c>
      <c r="L149" s="342">
        <v>80</v>
      </c>
      <c r="M149" s="412">
        <v>31</v>
      </c>
      <c r="N149" s="343">
        <v>60</v>
      </c>
      <c r="O149" s="342">
        <v>14</v>
      </c>
      <c r="P149" s="412">
        <v>82</v>
      </c>
      <c r="Q149" s="343">
        <v>33</v>
      </c>
      <c r="R149" s="130">
        <v>1633</v>
      </c>
      <c r="S149" s="112">
        <v>1188</v>
      </c>
      <c r="T149" s="124">
        <v>331</v>
      </c>
      <c r="U149" s="130">
        <v>119</v>
      </c>
      <c r="V149" s="112">
        <v>58</v>
      </c>
      <c r="W149" s="124">
        <v>7</v>
      </c>
      <c r="X149" s="130">
        <v>1514</v>
      </c>
      <c r="Y149" s="112">
        <v>1130</v>
      </c>
      <c r="Z149" s="124">
        <v>324</v>
      </c>
      <c r="AA149" s="342">
        <v>73</v>
      </c>
      <c r="AB149" s="412">
        <v>20</v>
      </c>
      <c r="AC149" s="343">
        <v>49</v>
      </c>
      <c r="AD149" s="342">
        <v>6</v>
      </c>
      <c r="AE149" s="412">
        <v>75</v>
      </c>
      <c r="AF149" s="343">
        <v>21</v>
      </c>
      <c r="AG149" s="130">
        <v>1633</v>
      </c>
      <c r="AH149" s="112">
        <v>1246</v>
      </c>
      <c r="AI149" s="124">
        <v>359</v>
      </c>
      <c r="AJ149" s="130">
        <v>119</v>
      </c>
      <c r="AK149" s="112">
        <v>59</v>
      </c>
      <c r="AL149" s="124">
        <v>10</v>
      </c>
      <c r="AM149" s="130">
        <v>1514</v>
      </c>
      <c r="AN149" s="112">
        <v>1187</v>
      </c>
      <c r="AO149" s="124">
        <v>349</v>
      </c>
      <c r="AP149" s="342">
        <v>76</v>
      </c>
      <c r="AQ149" s="412">
        <v>22</v>
      </c>
      <c r="AR149" s="343">
        <v>50</v>
      </c>
      <c r="AS149" s="342">
        <v>8</v>
      </c>
      <c r="AT149" s="412">
        <v>78</v>
      </c>
      <c r="AU149" s="343">
        <v>23</v>
      </c>
      <c r="AV149" s="130">
        <v>1633</v>
      </c>
      <c r="AW149" s="124">
        <v>1412</v>
      </c>
      <c r="AX149" s="130">
        <v>119</v>
      </c>
      <c r="AY149" s="124">
        <v>78</v>
      </c>
      <c r="AZ149" s="130">
        <v>1514</v>
      </c>
      <c r="BA149" s="124">
        <v>1334</v>
      </c>
      <c r="BB149" s="406">
        <v>86</v>
      </c>
      <c r="BC149" s="394">
        <v>66</v>
      </c>
      <c r="BD149" s="344">
        <v>88</v>
      </c>
    </row>
    <row r="150" spans="1:56" x14ac:dyDescent="0.2">
      <c r="A150" s="140" t="s">
        <v>294</v>
      </c>
      <c r="B150" s="221" t="s">
        <v>295</v>
      </c>
      <c r="C150" s="130">
        <v>988</v>
      </c>
      <c r="D150" s="112">
        <v>765</v>
      </c>
      <c r="E150" s="124">
        <v>278</v>
      </c>
      <c r="F150" s="130">
        <v>75</v>
      </c>
      <c r="G150" s="112">
        <v>50</v>
      </c>
      <c r="H150" s="124">
        <v>5</v>
      </c>
      <c r="I150" s="130">
        <v>913</v>
      </c>
      <c r="J150" s="112">
        <v>715</v>
      </c>
      <c r="K150" s="124">
        <v>273</v>
      </c>
      <c r="L150" s="342">
        <v>77</v>
      </c>
      <c r="M150" s="412">
        <v>28</v>
      </c>
      <c r="N150" s="343">
        <v>67</v>
      </c>
      <c r="O150" s="342">
        <v>7</v>
      </c>
      <c r="P150" s="412">
        <v>78</v>
      </c>
      <c r="Q150" s="343">
        <v>30</v>
      </c>
      <c r="R150" s="130">
        <v>988</v>
      </c>
      <c r="S150" s="112">
        <v>685</v>
      </c>
      <c r="T150" s="124">
        <v>188</v>
      </c>
      <c r="U150" s="130">
        <v>75</v>
      </c>
      <c r="V150" s="112">
        <v>39</v>
      </c>
      <c r="W150" s="124">
        <v>4</v>
      </c>
      <c r="X150" s="130">
        <v>913</v>
      </c>
      <c r="Y150" s="112">
        <v>646</v>
      </c>
      <c r="Z150" s="124">
        <v>184</v>
      </c>
      <c r="AA150" s="342">
        <v>69</v>
      </c>
      <c r="AB150" s="412">
        <v>19</v>
      </c>
      <c r="AC150" s="343">
        <v>52</v>
      </c>
      <c r="AD150" s="342">
        <v>5</v>
      </c>
      <c r="AE150" s="412">
        <v>71</v>
      </c>
      <c r="AF150" s="343">
        <v>20</v>
      </c>
      <c r="AG150" s="130">
        <v>988</v>
      </c>
      <c r="AH150" s="112">
        <v>759</v>
      </c>
      <c r="AI150" s="124">
        <v>258</v>
      </c>
      <c r="AJ150" s="130">
        <v>75</v>
      </c>
      <c r="AK150" s="112">
        <v>43</v>
      </c>
      <c r="AL150" s="124">
        <v>8</v>
      </c>
      <c r="AM150" s="130">
        <v>913</v>
      </c>
      <c r="AN150" s="112">
        <v>716</v>
      </c>
      <c r="AO150" s="124">
        <v>250</v>
      </c>
      <c r="AP150" s="342">
        <v>77</v>
      </c>
      <c r="AQ150" s="412">
        <v>26</v>
      </c>
      <c r="AR150" s="343">
        <v>57</v>
      </c>
      <c r="AS150" s="342">
        <v>11</v>
      </c>
      <c r="AT150" s="412">
        <v>78</v>
      </c>
      <c r="AU150" s="343">
        <v>27</v>
      </c>
      <c r="AV150" s="130">
        <v>988</v>
      </c>
      <c r="AW150" s="124">
        <v>808</v>
      </c>
      <c r="AX150" s="130">
        <v>75</v>
      </c>
      <c r="AY150" s="124">
        <v>51</v>
      </c>
      <c r="AZ150" s="130">
        <v>913</v>
      </c>
      <c r="BA150" s="124">
        <v>757</v>
      </c>
      <c r="BB150" s="406">
        <v>82</v>
      </c>
      <c r="BC150" s="394">
        <v>68</v>
      </c>
      <c r="BD150" s="344">
        <v>83</v>
      </c>
    </row>
    <row r="151" spans="1:56" x14ac:dyDescent="0.2">
      <c r="A151" s="140" t="s">
        <v>296</v>
      </c>
      <c r="B151" s="221" t="s">
        <v>297</v>
      </c>
      <c r="C151" s="130">
        <v>1216</v>
      </c>
      <c r="D151" s="112">
        <v>951</v>
      </c>
      <c r="E151" s="124">
        <v>372</v>
      </c>
      <c r="F151" s="130">
        <v>98</v>
      </c>
      <c r="G151" s="112">
        <v>65</v>
      </c>
      <c r="H151" s="124">
        <v>14</v>
      </c>
      <c r="I151" s="130">
        <v>1118</v>
      </c>
      <c r="J151" s="112">
        <v>886</v>
      </c>
      <c r="K151" s="124">
        <v>358</v>
      </c>
      <c r="L151" s="342">
        <v>78</v>
      </c>
      <c r="M151" s="412">
        <v>31</v>
      </c>
      <c r="N151" s="343">
        <v>66</v>
      </c>
      <c r="O151" s="342">
        <v>14</v>
      </c>
      <c r="P151" s="412">
        <v>79</v>
      </c>
      <c r="Q151" s="343">
        <v>32</v>
      </c>
      <c r="R151" s="130">
        <v>1216</v>
      </c>
      <c r="S151" s="112">
        <v>867</v>
      </c>
      <c r="T151" s="124">
        <v>260</v>
      </c>
      <c r="U151" s="130">
        <v>98</v>
      </c>
      <c r="V151" s="112">
        <v>56</v>
      </c>
      <c r="W151" s="124">
        <v>7</v>
      </c>
      <c r="X151" s="130">
        <v>1118</v>
      </c>
      <c r="Y151" s="112">
        <v>811</v>
      </c>
      <c r="Z151" s="124">
        <v>253</v>
      </c>
      <c r="AA151" s="342">
        <v>71</v>
      </c>
      <c r="AB151" s="412">
        <v>21</v>
      </c>
      <c r="AC151" s="343">
        <v>57</v>
      </c>
      <c r="AD151" s="342">
        <v>7</v>
      </c>
      <c r="AE151" s="412">
        <v>73</v>
      </c>
      <c r="AF151" s="343">
        <v>23</v>
      </c>
      <c r="AG151" s="130">
        <v>1216</v>
      </c>
      <c r="AH151" s="112">
        <v>949</v>
      </c>
      <c r="AI151" s="124">
        <v>317</v>
      </c>
      <c r="AJ151" s="130">
        <v>98</v>
      </c>
      <c r="AK151" s="112">
        <v>61</v>
      </c>
      <c r="AL151" s="124">
        <v>14</v>
      </c>
      <c r="AM151" s="130">
        <v>1118</v>
      </c>
      <c r="AN151" s="112">
        <v>888</v>
      </c>
      <c r="AO151" s="124">
        <v>303</v>
      </c>
      <c r="AP151" s="342">
        <v>78</v>
      </c>
      <c r="AQ151" s="412">
        <v>26</v>
      </c>
      <c r="AR151" s="343">
        <v>62</v>
      </c>
      <c r="AS151" s="342">
        <v>14</v>
      </c>
      <c r="AT151" s="412">
        <v>79</v>
      </c>
      <c r="AU151" s="343">
        <v>27</v>
      </c>
      <c r="AV151" s="130">
        <v>1216</v>
      </c>
      <c r="AW151" s="124">
        <v>1049</v>
      </c>
      <c r="AX151" s="130">
        <v>98</v>
      </c>
      <c r="AY151" s="124">
        <v>77</v>
      </c>
      <c r="AZ151" s="130">
        <v>1118</v>
      </c>
      <c r="BA151" s="124">
        <v>972</v>
      </c>
      <c r="BB151" s="406">
        <v>86</v>
      </c>
      <c r="BC151" s="394">
        <v>79</v>
      </c>
      <c r="BD151" s="344">
        <v>87</v>
      </c>
    </row>
    <row r="152" spans="1:56" x14ac:dyDescent="0.2">
      <c r="A152" s="140" t="s">
        <v>298</v>
      </c>
      <c r="B152" s="221" t="s">
        <v>299</v>
      </c>
      <c r="C152" s="130">
        <v>1631</v>
      </c>
      <c r="D152" s="112">
        <v>1245</v>
      </c>
      <c r="E152" s="124">
        <v>421</v>
      </c>
      <c r="F152" s="130">
        <v>204</v>
      </c>
      <c r="G152" s="112">
        <v>117</v>
      </c>
      <c r="H152" s="124">
        <v>25</v>
      </c>
      <c r="I152" s="130">
        <v>1427</v>
      </c>
      <c r="J152" s="112">
        <v>1128</v>
      </c>
      <c r="K152" s="124">
        <v>396</v>
      </c>
      <c r="L152" s="342">
        <v>76</v>
      </c>
      <c r="M152" s="412">
        <v>26</v>
      </c>
      <c r="N152" s="343">
        <v>57</v>
      </c>
      <c r="O152" s="342">
        <v>12</v>
      </c>
      <c r="P152" s="412">
        <v>79</v>
      </c>
      <c r="Q152" s="343">
        <v>28</v>
      </c>
      <c r="R152" s="130">
        <v>1631</v>
      </c>
      <c r="S152" s="112">
        <v>1122</v>
      </c>
      <c r="T152" s="124">
        <v>260</v>
      </c>
      <c r="U152" s="130">
        <v>204</v>
      </c>
      <c r="V152" s="112">
        <v>98</v>
      </c>
      <c r="W152" s="124">
        <v>12</v>
      </c>
      <c r="X152" s="130">
        <v>1427</v>
      </c>
      <c r="Y152" s="112">
        <v>1024</v>
      </c>
      <c r="Z152" s="124">
        <v>248</v>
      </c>
      <c r="AA152" s="342">
        <v>69</v>
      </c>
      <c r="AB152" s="412">
        <v>16</v>
      </c>
      <c r="AC152" s="343">
        <v>48</v>
      </c>
      <c r="AD152" s="342">
        <v>6</v>
      </c>
      <c r="AE152" s="412">
        <v>72</v>
      </c>
      <c r="AF152" s="343">
        <v>17</v>
      </c>
      <c r="AG152" s="130">
        <v>1631</v>
      </c>
      <c r="AH152" s="112">
        <v>1250</v>
      </c>
      <c r="AI152" s="124">
        <v>321</v>
      </c>
      <c r="AJ152" s="130">
        <v>204</v>
      </c>
      <c r="AK152" s="112">
        <v>124</v>
      </c>
      <c r="AL152" s="124">
        <v>26</v>
      </c>
      <c r="AM152" s="130">
        <v>1427</v>
      </c>
      <c r="AN152" s="112">
        <v>1126</v>
      </c>
      <c r="AO152" s="124">
        <v>295</v>
      </c>
      <c r="AP152" s="342">
        <v>77</v>
      </c>
      <c r="AQ152" s="412">
        <v>20</v>
      </c>
      <c r="AR152" s="343">
        <v>61</v>
      </c>
      <c r="AS152" s="342">
        <v>13</v>
      </c>
      <c r="AT152" s="412">
        <v>79</v>
      </c>
      <c r="AU152" s="343">
        <v>21</v>
      </c>
      <c r="AV152" s="130">
        <v>1631</v>
      </c>
      <c r="AW152" s="124">
        <v>1367</v>
      </c>
      <c r="AX152" s="130">
        <v>204</v>
      </c>
      <c r="AY152" s="124">
        <v>132</v>
      </c>
      <c r="AZ152" s="130">
        <v>1427</v>
      </c>
      <c r="BA152" s="124">
        <v>1235</v>
      </c>
      <c r="BB152" s="406">
        <v>84</v>
      </c>
      <c r="BC152" s="394">
        <v>65</v>
      </c>
      <c r="BD152" s="344">
        <v>87</v>
      </c>
    </row>
    <row r="153" spans="1:56" x14ac:dyDescent="0.2">
      <c r="A153" s="140" t="s">
        <v>302</v>
      </c>
      <c r="B153" s="221" t="s">
        <v>303</v>
      </c>
      <c r="C153" s="130">
        <v>1485</v>
      </c>
      <c r="D153" s="112">
        <v>1155</v>
      </c>
      <c r="E153" s="124">
        <v>355</v>
      </c>
      <c r="F153" s="130">
        <v>187</v>
      </c>
      <c r="G153" s="112">
        <v>106</v>
      </c>
      <c r="H153" s="124">
        <v>15</v>
      </c>
      <c r="I153" s="130">
        <v>1298</v>
      </c>
      <c r="J153" s="112">
        <v>1049</v>
      </c>
      <c r="K153" s="124">
        <v>340</v>
      </c>
      <c r="L153" s="342">
        <v>78</v>
      </c>
      <c r="M153" s="412">
        <v>24</v>
      </c>
      <c r="N153" s="343">
        <v>57</v>
      </c>
      <c r="O153" s="342">
        <v>8</v>
      </c>
      <c r="P153" s="412">
        <v>81</v>
      </c>
      <c r="Q153" s="343">
        <v>26</v>
      </c>
      <c r="R153" s="130">
        <v>1485</v>
      </c>
      <c r="S153" s="112">
        <v>1068</v>
      </c>
      <c r="T153" s="124">
        <v>234</v>
      </c>
      <c r="U153" s="130">
        <v>187</v>
      </c>
      <c r="V153" s="112">
        <v>89</v>
      </c>
      <c r="W153" s="124">
        <v>13</v>
      </c>
      <c r="X153" s="130">
        <v>1298</v>
      </c>
      <c r="Y153" s="112">
        <v>979</v>
      </c>
      <c r="Z153" s="124">
        <v>221</v>
      </c>
      <c r="AA153" s="342">
        <v>72</v>
      </c>
      <c r="AB153" s="412">
        <v>16</v>
      </c>
      <c r="AC153" s="343">
        <v>48</v>
      </c>
      <c r="AD153" s="342">
        <v>7</v>
      </c>
      <c r="AE153" s="412">
        <v>75</v>
      </c>
      <c r="AF153" s="343">
        <v>17</v>
      </c>
      <c r="AG153" s="130">
        <v>1485</v>
      </c>
      <c r="AH153" s="112">
        <v>1139</v>
      </c>
      <c r="AI153" s="124">
        <v>252</v>
      </c>
      <c r="AJ153" s="130">
        <v>187</v>
      </c>
      <c r="AK153" s="112">
        <v>105</v>
      </c>
      <c r="AL153" s="124">
        <v>11</v>
      </c>
      <c r="AM153" s="130">
        <v>1298</v>
      </c>
      <c r="AN153" s="112">
        <v>1034</v>
      </c>
      <c r="AO153" s="124">
        <v>241</v>
      </c>
      <c r="AP153" s="342">
        <v>77</v>
      </c>
      <c r="AQ153" s="412">
        <v>17</v>
      </c>
      <c r="AR153" s="343">
        <v>56</v>
      </c>
      <c r="AS153" s="342">
        <v>6</v>
      </c>
      <c r="AT153" s="412">
        <v>80</v>
      </c>
      <c r="AU153" s="343">
        <v>19</v>
      </c>
      <c r="AV153" s="130">
        <v>1485</v>
      </c>
      <c r="AW153" s="124">
        <v>1304</v>
      </c>
      <c r="AX153" s="130">
        <v>187</v>
      </c>
      <c r="AY153" s="124">
        <v>133</v>
      </c>
      <c r="AZ153" s="130">
        <v>1298</v>
      </c>
      <c r="BA153" s="124">
        <v>1171</v>
      </c>
      <c r="BB153" s="406">
        <v>88</v>
      </c>
      <c r="BC153" s="394">
        <v>71</v>
      </c>
      <c r="BD153" s="344">
        <v>90</v>
      </c>
    </row>
    <row r="154" spans="1:56" x14ac:dyDescent="0.2">
      <c r="A154" s="140" t="s">
        <v>304</v>
      </c>
      <c r="B154" s="221" t="s">
        <v>305</v>
      </c>
      <c r="C154" s="130">
        <v>1413</v>
      </c>
      <c r="D154" s="112">
        <v>1098</v>
      </c>
      <c r="E154" s="124">
        <v>317</v>
      </c>
      <c r="F154" s="130">
        <v>137</v>
      </c>
      <c r="G154" s="112">
        <v>88</v>
      </c>
      <c r="H154" s="124">
        <v>19</v>
      </c>
      <c r="I154" s="130">
        <v>1276</v>
      </c>
      <c r="J154" s="112">
        <v>1010</v>
      </c>
      <c r="K154" s="124">
        <v>298</v>
      </c>
      <c r="L154" s="342">
        <v>78</v>
      </c>
      <c r="M154" s="412">
        <v>22</v>
      </c>
      <c r="N154" s="343">
        <v>64</v>
      </c>
      <c r="O154" s="342">
        <v>14</v>
      </c>
      <c r="P154" s="412">
        <v>79</v>
      </c>
      <c r="Q154" s="343">
        <v>23</v>
      </c>
      <c r="R154" s="130">
        <v>1413</v>
      </c>
      <c r="S154" s="112">
        <v>1012</v>
      </c>
      <c r="T154" s="124">
        <v>199</v>
      </c>
      <c r="U154" s="130">
        <v>137</v>
      </c>
      <c r="V154" s="112">
        <v>76</v>
      </c>
      <c r="W154" s="124">
        <v>8</v>
      </c>
      <c r="X154" s="130">
        <v>1276</v>
      </c>
      <c r="Y154" s="112">
        <v>936</v>
      </c>
      <c r="Z154" s="124">
        <v>191</v>
      </c>
      <c r="AA154" s="342">
        <v>72</v>
      </c>
      <c r="AB154" s="412">
        <v>14</v>
      </c>
      <c r="AC154" s="343">
        <v>55</v>
      </c>
      <c r="AD154" s="342">
        <v>6</v>
      </c>
      <c r="AE154" s="412">
        <v>73</v>
      </c>
      <c r="AF154" s="343">
        <v>15</v>
      </c>
      <c r="AG154" s="130">
        <v>1413</v>
      </c>
      <c r="AH154" s="112">
        <v>1097</v>
      </c>
      <c r="AI154" s="124">
        <v>272</v>
      </c>
      <c r="AJ154" s="130">
        <v>137</v>
      </c>
      <c r="AK154" s="112">
        <v>83</v>
      </c>
      <c r="AL154" s="124">
        <v>8</v>
      </c>
      <c r="AM154" s="130">
        <v>1276</v>
      </c>
      <c r="AN154" s="112">
        <v>1014</v>
      </c>
      <c r="AO154" s="124">
        <v>264</v>
      </c>
      <c r="AP154" s="342">
        <v>78</v>
      </c>
      <c r="AQ154" s="412">
        <v>19</v>
      </c>
      <c r="AR154" s="343">
        <v>61</v>
      </c>
      <c r="AS154" s="342">
        <v>6</v>
      </c>
      <c r="AT154" s="412">
        <v>79</v>
      </c>
      <c r="AU154" s="343">
        <v>21</v>
      </c>
      <c r="AV154" s="130">
        <v>1413</v>
      </c>
      <c r="AW154" s="124">
        <v>1276</v>
      </c>
      <c r="AX154" s="130">
        <v>137</v>
      </c>
      <c r="AY154" s="124">
        <v>106</v>
      </c>
      <c r="AZ154" s="130">
        <v>1276</v>
      </c>
      <c r="BA154" s="124">
        <v>1170</v>
      </c>
      <c r="BB154" s="406">
        <v>90</v>
      </c>
      <c r="BC154" s="394">
        <v>77</v>
      </c>
      <c r="BD154" s="344">
        <v>92</v>
      </c>
    </row>
    <row r="155" spans="1:56" x14ac:dyDescent="0.2">
      <c r="A155" s="140" t="s">
        <v>306</v>
      </c>
      <c r="B155" s="221" t="s">
        <v>307</v>
      </c>
      <c r="C155" s="130">
        <v>1243</v>
      </c>
      <c r="D155" s="112">
        <v>1000</v>
      </c>
      <c r="E155" s="124">
        <v>282</v>
      </c>
      <c r="F155" s="130">
        <v>178</v>
      </c>
      <c r="G155" s="112">
        <v>114</v>
      </c>
      <c r="H155" s="124">
        <v>20</v>
      </c>
      <c r="I155" s="130">
        <v>1065</v>
      </c>
      <c r="J155" s="112">
        <v>886</v>
      </c>
      <c r="K155" s="124">
        <v>262</v>
      </c>
      <c r="L155" s="342">
        <v>80</v>
      </c>
      <c r="M155" s="412">
        <v>23</v>
      </c>
      <c r="N155" s="343">
        <v>64</v>
      </c>
      <c r="O155" s="342">
        <v>11</v>
      </c>
      <c r="P155" s="412">
        <v>83</v>
      </c>
      <c r="Q155" s="343">
        <v>25</v>
      </c>
      <c r="R155" s="130">
        <v>1243</v>
      </c>
      <c r="S155" s="112">
        <v>910</v>
      </c>
      <c r="T155" s="124">
        <v>186</v>
      </c>
      <c r="U155" s="130">
        <v>178</v>
      </c>
      <c r="V155" s="112">
        <v>93</v>
      </c>
      <c r="W155" s="124">
        <v>7</v>
      </c>
      <c r="X155" s="130">
        <v>1065</v>
      </c>
      <c r="Y155" s="112">
        <v>817</v>
      </c>
      <c r="Z155" s="124">
        <v>179</v>
      </c>
      <c r="AA155" s="342">
        <v>73</v>
      </c>
      <c r="AB155" s="412">
        <v>15</v>
      </c>
      <c r="AC155" s="343">
        <v>52</v>
      </c>
      <c r="AD155" s="342">
        <v>4</v>
      </c>
      <c r="AE155" s="412">
        <v>77</v>
      </c>
      <c r="AF155" s="343">
        <v>17</v>
      </c>
      <c r="AG155" s="130">
        <v>1243</v>
      </c>
      <c r="AH155" s="112">
        <v>983</v>
      </c>
      <c r="AI155" s="124">
        <v>215</v>
      </c>
      <c r="AJ155" s="130">
        <v>178</v>
      </c>
      <c r="AK155" s="112">
        <v>113</v>
      </c>
      <c r="AL155" s="124">
        <v>14</v>
      </c>
      <c r="AM155" s="130">
        <v>1065</v>
      </c>
      <c r="AN155" s="112">
        <v>870</v>
      </c>
      <c r="AO155" s="124">
        <v>201</v>
      </c>
      <c r="AP155" s="342">
        <v>79</v>
      </c>
      <c r="AQ155" s="412">
        <v>17</v>
      </c>
      <c r="AR155" s="343">
        <v>63</v>
      </c>
      <c r="AS155" s="342">
        <v>8</v>
      </c>
      <c r="AT155" s="412">
        <v>82</v>
      </c>
      <c r="AU155" s="343">
        <v>19</v>
      </c>
      <c r="AV155" s="130">
        <v>1243</v>
      </c>
      <c r="AW155" s="124">
        <v>1051</v>
      </c>
      <c r="AX155" s="130">
        <v>178</v>
      </c>
      <c r="AY155" s="124">
        <v>121</v>
      </c>
      <c r="AZ155" s="130">
        <v>1065</v>
      </c>
      <c r="BA155" s="124">
        <v>930</v>
      </c>
      <c r="BB155" s="406">
        <v>85</v>
      </c>
      <c r="BC155" s="394">
        <v>68</v>
      </c>
      <c r="BD155" s="344">
        <v>87</v>
      </c>
    </row>
    <row r="156" spans="1:56" x14ac:dyDescent="0.2">
      <c r="A156" s="140" t="s">
        <v>308</v>
      </c>
      <c r="B156" s="221" t="s">
        <v>309</v>
      </c>
      <c r="C156" s="130">
        <v>1368</v>
      </c>
      <c r="D156" s="112">
        <v>1009</v>
      </c>
      <c r="E156" s="124">
        <v>282</v>
      </c>
      <c r="F156" s="130">
        <v>144</v>
      </c>
      <c r="G156" s="112">
        <v>77</v>
      </c>
      <c r="H156" s="124">
        <v>9</v>
      </c>
      <c r="I156" s="130">
        <v>1224</v>
      </c>
      <c r="J156" s="112">
        <v>932</v>
      </c>
      <c r="K156" s="124">
        <v>273</v>
      </c>
      <c r="L156" s="342">
        <v>74</v>
      </c>
      <c r="M156" s="412">
        <v>21</v>
      </c>
      <c r="N156" s="343">
        <v>53</v>
      </c>
      <c r="O156" s="342">
        <v>6</v>
      </c>
      <c r="P156" s="412">
        <v>76</v>
      </c>
      <c r="Q156" s="343">
        <v>22</v>
      </c>
      <c r="R156" s="130">
        <v>1368</v>
      </c>
      <c r="S156" s="112">
        <v>965</v>
      </c>
      <c r="T156" s="124">
        <v>194</v>
      </c>
      <c r="U156" s="130">
        <v>144</v>
      </c>
      <c r="V156" s="112">
        <v>77</v>
      </c>
      <c r="W156" s="124">
        <v>6</v>
      </c>
      <c r="X156" s="130">
        <v>1224</v>
      </c>
      <c r="Y156" s="112">
        <v>888</v>
      </c>
      <c r="Z156" s="124">
        <v>188</v>
      </c>
      <c r="AA156" s="342">
        <v>71</v>
      </c>
      <c r="AB156" s="412">
        <v>14</v>
      </c>
      <c r="AC156" s="343">
        <v>53</v>
      </c>
      <c r="AD156" s="342">
        <v>4</v>
      </c>
      <c r="AE156" s="412">
        <v>73</v>
      </c>
      <c r="AF156" s="343">
        <v>15</v>
      </c>
      <c r="AG156" s="130">
        <v>1368</v>
      </c>
      <c r="AH156" s="112">
        <v>1025</v>
      </c>
      <c r="AI156" s="124">
        <v>236</v>
      </c>
      <c r="AJ156" s="130">
        <v>144</v>
      </c>
      <c r="AK156" s="112">
        <v>79</v>
      </c>
      <c r="AL156" s="124">
        <v>6</v>
      </c>
      <c r="AM156" s="130">
        <v>1224</v>
      </c>
      <c r="AN156" s="112">
        <v>946</v>
      </c>
      <c r="AO156" s="124">
        <v>230</v>
      </c>
      <c r="AP156" s="342">
        <v>75</v>
      </c>
      <c r="AQ156" s="412">
        <v>17</v>
      </c>
      <c r="AR156" s="343">
        <v>55</v>
      </c>
      <c r="AS156" s="342">
        <v>4</v>
      </c>
      <c r="AT156" s="412">
        <v>77</v>
      </c>
      <c r="AU156" s="343">
        <v>19</v>
      </c>
      <c r="AV156" s="130">
        <v>1368</v>
      </c>
      <c r="AW156" s="124">
        <v>1129</v>
      </c>
      <c r="AX156" s="130">
        <v>144</v>
      </c>
      <c r="AY156" s="124">
        <v>96</v>
      </c>
      <c r="AZ156" s="130">
        <v>1224</v>
      </c>
      <c r="BA156" s="124">
        <v>1033</v>
      </c>
      <c r="BB156" s="406">
        <v>83</v>
      </c>
      <c r="BC156" s="394">
        <v>67</v>
      </c>
      <c r="BD156" s="344">
        <v>84</v>
      </c>
    </row>
    <row r="157" spans="1:56" x14ac:dyDescent="0.2">
      <c r="A157" s="140" t="s">
        <v>310</v>
      </c>
      <c r="B157" s="221" t="s">
        <v>311</v>
      </c>
      <c r="C157" s="130">
        <v>1799</v>
      </c>
      <c r="D157" s="112">
        <v>1393</v>
      </c>
      <c r="E157" s="124">
        <v>432</v>
      </c>
      <c r="F157" s="130">
        <v>181</v>
      </c>
      <c r="G157" s="112">
        <v>102</v>
      </c>
      <c r="H157" s="124">
        <v>22</v>
      </c>
      <c r="I157" s="130">
        <v>1618</v>
      </c>
      <c r="J157" s="112">
        <v>1291</v>
      </c>
      <c r="K157" s="124">
        <v>410</v>
      </c>
      <c r="L157" s="342">
        <v>77</v>
      </c>
      <c r="M157" s="412">
        <v>24</v>
      </c>
      <c r="N157" s="343">
        <v>56</v>
      </c>
      <c r="O157" s="342">
        <v>12</v>
      </c>
      <c r="P157" s="412">
        <v>80</v>
      </c>
      <c r="Q157" s="343">
        <v>25</v>
      </c>
      <c r="R157" s="130">
        <v>1799</v>
      </c>
      <c r="S157" s="112">
        <v>1262</v>
      </c>
      <c r="T157" s="124">
        <v>281</v>
      </c>
      <c r="U157" s="130">
        <v>181</v>
      </c>
      <c r="V157" s="112">
        <v>92</v>
      </c>
      <c r="W157" s="124">
        <v>19</v>
      </c>
      <c r="X157" s="130">
        <v>1618</v>
      </c>
      <c r="Y157" s="112">
        <v>1170</v>
      </c>
      <c r="Z157" s="124">
        <v>262</v>
      </c>
      <c r="AA157" s="342">
        <v>70</v>
      </c>
      <c r="AB157" s="412">
        <v>16</v>
      </c>
      <c r="AC157" s="343">
        <v>51</v>
      </c>
      <c r="AD157" s="342">
        <v>10</v>
      </c>
      <c r="AE157" s="412">
        <v>72</v>
      </c>
      <c r="AF157" s="343">
        <v>16</v>
      </c>
      <c r="AG157" s="130">
        <v>1799</v>
      </c>
      <c r="AH157" s="112">
        <v>1360</v>
      </c>
      <c r="AI157" s="124">
        <v>341</v>
      </c>
      <c r="AJ157" s="130">
        <v>181</v>
      </c>
      <c r="AK157" s="112">
        <v>96</v>
      </c>
      <c r="AL157" s="124">
        <v>14</v>
      </c>
      <c r="AM157" s="130">
        <v>1618</v>
      </c>
      <c r="AN157" s="112">
        <v>1264</v>
      </c>
      <c r="AO157" s="124">
        <v>327</v>
      </c>
      <c r="AP157" s="342">
        <v>76</v>
      </c>
      <c r="AQ157" s="412">
        <v>19</v>
      </c>
      <c r="AR157" s="343">
        <v>53</v>
      </c>
      <c r="AS157" s="342">
        <v>8</v>
      </c>
      <c r="AT157" s="412">
        <v>78</v>
      </c>
      <c r="AU157" s="343">
        <v>20</v>
      </c>
      <c r="AV157" s="130">
        <v>1799</v>
      </c>
      <c r="AW157" s="124">
        <v>1532</v>
      </c>
      <c r="AX157" s="130">
        <v>181</v>
      </c>
      <c r="AY157" s="124">
        <v>133</v>
      </c>
      <c r="AZ157" s="130">
        <v>1618</v>
      </c>
      <c r="BA157" s="124">
        <v>1399</v>
      </c>
      <c r="BB157" s="406">
        <v>85</v>
      </c>
      <c r="BC157" s="394">
        <v>73</v>
      </c>
      <c r="BD157" s="344">
        <v>86</v>
      </c>
    </row>
    <row r="158" spans="1:56" x14ac:dyDescent="0.2">
      <c r="A158" s="140" t="s">
        <v>312</v>
      </c>
      <c r="B158" s="221" t="s">
        <v>313</v>
      </c>
      <c r="C158" s="130">
        <v>1322</v>
      </c>
      <c r="D158" s="112">
        <v>1096</v>
      </c>
      <c r="E158" s="124">
        <v>342</v>
      </c>
      <c r="F158" s="130">
        <v>105</v>
      </c>
      <c r="G158" s="112">
        <v>55</v>
      </c>
      <c r="H158" s="124">
        <v>11</v>
      </c>
      <c r="I158" s="130">
        <v>1217</v>
      </c>
      <c r="J158" s="112">
        <v>1041</v>
      </c>
      <c r="K158" s="124">
        <v>331</v>
      </c>
      <c r="L158" s="342">
        <v>83</v>
      </c>
      <c r="M158" s="412">
        <v>26</v>
      </c>
      <c r="N158" s="343">
        <v>52</v>
      </c>
      <c r="O158" s="342">
        <v>10</v>
      </c>
      <c r="P158" s="412">
        <v>86</v>
      </c>
      <c r="Q158" s="343">
        <v>27</v>
      </c>
      <c r="R158" s="130">
        <v>1322</v>
      </c>
      <c r="S158" s="112">
        <v>988</v>
      </c>
      <c r="T158" s="124">
        <v>213</v>
      </c>
      <c r="U158" s="130">
        <v>105</v>
      </c>
      <c r="V158" s="112">
        <v>47</v>
      </c>
      <c r="W158" s="124">
        <v>8</v>
      </c>
      <c r="X158" s="130">
        <v>1217</v>
      </c>
      <c r="Y158" s="112">
        <v>941</v>
      </c>
      <c r="Z158" s="124">
        <v>205</v>
      </c>
      <c r="AA158" s="342">
        <v>75</v>
      </c>
      <c r="AB158" s="412">
        <v>16</v>
      </c>
      <c r="AC158" s="343">
        <v>45</v>
      </c>
      <c r="AD158" s="342">
        <v>8</v>
      </c>
      <c r="AE158" s="412">
        <v>77</v>
      </c>
      <c r="AF158" s="343">
        <v>17</v>
      </c>
      <c r="AG158" s="130">
        <v>1322</v>
      </c>
      <c r="AH158" s="112">
        <v>1073</v>
      </c>
      <c r="AI158" s="124">
        <v>232</v>
      </c>
      <c r="AJ158" s="130">
        <v>105</v>
      </c>
      <c r="AK158" s="112">
        <v>59</v>
      </c>
      <c r="AL158" s="124">
        <v>9</v>
      </c>
      <c r="AM158" s="130">
        <v>1217</v>
      </c>
      <c r="AN158" s="112">
        <v>1014</v>
      </c>
      <c r="AO158" s="124">
        <v>223</v>
      </c>
      <c r="AP158" s="342">
        <v>81</v>
      </c>
      <c r="AQ158" s="412">
        <v>18</v>
      </c>
      <c r="AR158" s="343">
        <v>56</v>
      </c>
      <c r="AS158" s="342">
        <v>9</v>
      </c>
      <c r="AT158" s="412">
        <v>83</v>
      </c>
      <c r="AU158" s="343">
        <v>18</v>
      </c>
      <c r="AV158" s="130">
        <v>1322</v>
      </c>
      <c r="AW158" s="124">
        <v>1179</v>
      </c>
      <c r="AX158" s="130">
        <v>105</v>
      </c>
      <c r="AY158" s="124">
        <v>72</v>
      </c>
      <c r="AZ158" s="130">
        <v>1217</v>
      </c>
      <c r="BA158" s="124">
        <v>1107</v>
      </c>
      <c r="BB158" s="406">
        <v>89</v>
      </c>
      <c r="BC158" s="394">
        <v>69</v>
      </c>
      <c r="BD158" s="344">
        <v>91</v>
      </c>
    </row>
    <row r="159" spans="1:56" x14ac:dyDescent="0.2">
      <c r="A159" s="140" t="s">
        <v>314</v>
      </c>
      <c r="B159" s="221" t="s">
        <v>315</v>
      </c>
      <c r="C159" s="130">
        <v>1248</v>
      </c>
      <c r="D159" s="112">
        <v>979</v>
      </c>
      <c r="E159" s="124">
        <v>300</v>
      </c>
      <c r="F159" s="130">
        <v>194</v>
      </c>
      <c r="G159" s="112">
        <v>124</v>
      </c>
      <c r="H159" s="124">
        <v>25</v>
      </c>
      <c r="I159" s="130">
        <v>1054</v>
      </c>
      <c r="J159" s="112">
        <v>855</v>
      </c>
      <c r="K159" s="124">
        <v>275</v>
      </c>
      <c r="L159" s="342">
        <v>78</v>
      </c>
      <c r="M159" s="412">
        <v>24</v>
      </c>
      <c r="N159" s="343">
        <v>64</v>
      </c>
      <c r="O159" s="342">
        <v>13</v>
      </c>
      <c r="P159" s="412">
        <v>81</v>
      </c>
      <c r="Q159" s="343">
        <v>26</v>
      </c>
      <c r="R159" s="130">
        <v>1248</v>
      </c>
      <c r="S159" s="112">
        <v>861</v>
      </c>
      <c r="T159" s="124">
        <v>180</v>
      </c>
      <c r="U159" s="130">
        <v>194</v>
      </c>
      <c r="V159" s="112">
        <v>97</v>
      </c>
      <c r="W159" s="124">
        <v>7</v>
      </c>
      <c r="X159" s="130">
        <v>1054</v>
      </c>
      <c r="Y159" s="112">
        <v>764</v>
      </c>
      <c r="Z159" s="124">
        <v>173</v>
      </c>
      <c r="AA159" s="342">
        <v>69</v>
      </c>
      <c r="AB159" s="412">
        <v>14</v>
      </c>
      <c r="AC159" s="343">
        <v>50</v>
      </c>
      <c r="AD159" s="342">
        <v>4</v>
      </c>
      <c r="AE159" s="412">
        <v>72</v>
      </c>
      <c r="AF159" s="343">
        <v>16</v>
      </c>
      <c r="AG159" s="130">
        <v>1248</v>
      </c>
      <c r="AH159" s="112">
        <v>952</v>
      </c>
      <c r="AI159" s="124">
        <v>239</v>
      </c>
      <c r="AJ159" s="130">
        <v>194</v>
      </c>
      <c r="AK159" s="112">
        <v>122</v>
      </c>
      <c r="AL159" s="124">
        <v>15</v>
      </c>
      <c r="AM159" s="130">
        <v>1054</v>
      </c>
      <c r="AN159" s="112">
        <v>830</v>
      </c>
      <c r="AO159" s="124">
        <v>224</v>
      </c>
      <c r="AP159" s="342">
        <v>76</v>
      </c>
      <c r="AQ159" s="412">
        <v>19</v>
      </c>
      <c r="AR159" s="343">
        <v>63</v>
      </c>
      <c r="AS159" s="342">
        <v>8</v>
      </c>
      <c r="AT159" s="412">
        <v>79</v>
      </c>
      <c r="AU159" s="343">
        <v>21</v>
      </c>
      <c r="AV159" s="130">
        <v>1248</v>
      </c>
      <c r="AW159" s="124">
        <v>1084</v>
      </c>
      <c r="AX159" s="130">
        <v>194</v>
      </c>
      <c r="AY159" s="124">
        <v>143</v>
      </c>
      <c r="AZ159" s="130">
        <v>1054</v>
      </c>
      <c r="BA159" s="124">
        <v>941</v>
      </c>
      <c r="BB159" s="406">
        <v>87</v>
      </c>
      <c r="BC159" s="394">
        <v>74</v>
      </c>
      <c r="BD159" s="344">
        <v>89</v>
      </c>
    </row>
    <row r="160" spans="1:56" x14ac:dyDescent="0.2">
      <c r="A160" s="140" t="s">
        <v>316</v>
      </c>
      <c r="B160" s="221" t="s">
        <v>317</v>
      </c>
      <c r="C160" s="130">
        <v>1823</v>
      </c>
      <c r="D160" s="112">
        <v>1390</v>
      </c>
      <c r="E160" s="124">
        <v>410</v>
      </c>
      <c r="F160" s="130">
        <v>298</v>
      </c>
      <c r="G160" s="112">
        <v>185</v>
      </c>
      <c r="H160" s="124">
        <v>31</v>
      </c>
      <c r="I160" s="130">
        <v>1525</v>
      </c>
      <c r="J160" s="112">
        <v>1205</v>
      </c>
      <c r="K160" s="124">
        <v>379</v>
      </c>
      <c r="L160" s="342">
        <v>76</v>
      </c>
      <c r="M160" s="412">
        <v>22</v>
      </c>
      <c r="N160" s="343">
        <v>62</v>
      </c>
      <c r="O160" s="342">
        <v>10</v>
      </c>
      <c r="P160" s="412">
        <v>79</v>
      </c>
      <c r="Q160" s="343">
        <v>25</v>
      </c>
      <c r="R160" s="130">
        <v>1823</v>
      </c>
      <c r="S160" s="112">
        <v>1278</v>
      </c>
      <c r="T160" s="124">
        <v>242</v>
      </c>
      <c r="U160" s="130">
        <v>298</v>
      </c>
      <c r="V160" s="112">
        <v>164</v>
      </c>
      <c r="W160" s="124">
        <v>15</v>
      </c>
      <c r="X160" s="130">
        <v>1525</v>
      </c>
      <c r="Y160" s="112">
        <v>1114</v>
      </c>
      <c r="Z160" s="124">
        <v>227</v>
      </c>
      <c r="AA160" s="342">
        <v>70</v>
      </c>
      <c r="AB160" s="412">
        <v>13</v>
      </c>
      <c r="AC160" s="343">
        <v>55</v>
      </c>
      <c r="AD160" s="342">
        <v>5</v>
      </c>
      <c r="AE160" s="412">
        <v>73</v>
      </c>
      <c r="AF160" s="343">
        <v>15</v>
      </c>
      <c r="AG160" s="130">
        <v>1823</v>
      </c>
      <c r="AH160" s="112">
        <v>1387</v>
      </c>
      <c r="AI160" s="124">
        <v>291</v>
      </c>
      <c r="AJ160" s="130">
        <v>298</v>
      </c>
      <c r="AK160" s="112">
        <v>185</v>
      </c>
      <c r="AL160" s="124">
        <v>16</v>
      </c>
      <c r="AM160" s="130">
        <v>1525</v>
      </c>
      <c r="AN160" s="112">
        <v>1202</v>
      </c>
      <c r="AO160" s="124">
        <v>275</v>
      </c>
      <c r="AP160" s="342">
        <v>76</v>
      </c>
      <c r="AQ160" s="412">
        <v>16</v>
      </c>
      <c r="AR160" s="343">
        <v>62</v>
      </c>
      <c r="AS160" s="342">
        <v>5</v>
      </c>
      <c r="AT160" s="412">
        <v>79</v>
      </c>
      <c r="AU160" s="343">
        <v>18</v>
      </c>
      <c r="AV160" s="130">
        <v>1823</v>
      </c>
      <c r="AW160" s="124">
        <v>1553</v>
      </c>
      <c r="AX160" s="130">
        <v>298</v>
      </c>
      <c r="AY160" s="124">
        <v>226</v>
      </c>
      <c r="AZ160" s="130">
        <v>1525</v>
      </c>
      <c r="BA160" s="124">
        <v>1327</v>
      </c>
      <c r="BB160" s="406">
        <v>85</v>
      </c>
      <c r="BC160" s="394">
        <v>76</v>
      </c>
      <c r="BD160" s="344">
        <v>87</v>
      </c>
    </row>
    <row r="161" spans="1:56" x14ac:dyDescent="0.2">
      <c r="A161" s="140" t="s">
        <v>318</v>
      </c>
      <c r="B161" s="221" t="s">
        <v>319</v>
      </c>
      <c r="C161" s="130">
        <v>1657</v>
      </c>
      <c r="D161" s="112">
        <v>1242</v>
      </c>
      <c r="E161" s="124">
        <v>384</v>
      </c>
      <c r="F161" s="130">
        <v>310</v>
      </c>
      <c r="G161" s="112">
        <v>190</v>
      </c>
      <c r="H161" s="124">
        <v>37</v>
      </c>
      <c r="I161" s="130">
        <v>1347</v>
      </c>
      <c r="J161" s="112">
        <v>1052</v>
      </c>
      <c r="K161" s="124">
        <v>347</v>
      </c>
      <c r="L161" s="342">
        <v>75</v>
      </c>
      <c r="M161" s="412">
        <v>23</v>
      </c>
      <c r="N161" s="343">
        <v>61</v>
      </c>
      <c r="O161" s="342">
        <v>12</v>
      </c>
      <c r="P161" s="412">
        <v>78</v>
      </c>
      <c r="Q161" s="343">
        <v>26</v>
      </c>
      <c r="R161" s="130">
        <v>1657</v>
      </c>
      <c r="S161" s="112">
        <v>1106</v>
      </c>
      <c r="T161" s="124">
        <v>212</v>
      </c>
      <c r="U161" s="130">
        <v>310</v>
      </c>
      <c r="V161" s="112">
        <v>163</v>
      </c>
      <c r="W161" s="124">
        <v>15</v>
      </c>
      <c r="X161" s="130">
        <v>1347</v>
      </c>
      <c r="Y161" s="112">
        <v>943</v>
      </c>
      <c r="Z161" s="124">
        <v>197</v>
      </c>
      <c r="AA161" s="342">
        <v>67</v>
      </c>
      <c r="AB161" s="412">
        <v>13</v>
      </c>
      <c r="AC161" s="343">
        <v>53</v>
      </c>
      <c r="AD161" s="342">
        <v>5</v>
      </c>
      <c r="AE161" s="412">
        <v>70</v>
      </c>
      <c r="AF161" s="343">
        <v>15</v>
      </c>
      <c r="AG161" s="130">
        <v>1657</v>
      </c>
      <c r="AH161" s="112">
        <v>1219</v>
      </c>
      <c r="AI161" s="124">
        <v>264</v>
      </c>
      <c r="AJ161" s="130">
        <v>310</v>
      </c>
      <c r="AK161" s="112">
        <v>187</v>
      </c>
      <c r="AL161" s="124">
        <v>24</v>
      </c>
      <c r="AM161" s="130">
        <v>1347</v>
      </c>
      <c r="AN161" s="112">
        <v>1032</v>
      </c>
      <c r="AO161" s="124">
        <v>240</v>
      </c>
      <c r="AP161" s="342">
        <v>74</v>
      </c>
      <c r="AQ161" s="412">
        <v>16</v>
      </c>
      <c r="AR161" s="343">
        <v>60</v>
      </c>
      <c r="AS161" s="342">
        <v>8</v>
      </c>
      <c r="AT161" s="412">
        <v>77</v>
      </c>
      <c r="AU161" s="343">
        <v>18</v>
      </c>
      <c r="AV161" s="130">
        <v>1657</v>
      </c>
      <c r="AW161" s="124">
        <v>1379</v>
      </c>
      <c r="AX161" s="130">
        <v>310</v>
      </c>
      <c r="AY161" s="124">
        <v>214</v>
      </c>
      <c r="AZ161" s="130">
        <v>1347</v>
      </c>
      <c r="BA161" s="124">
        <v>1165</v>
      </c>
      <c r="BB161" s="406">
        <v>83</v>
      </c>
      <c r="BC161" s="394">
        <v>69</v>
      </c>
      <c r="BD161" s="344">
        <v>86</v>
      </c>
    </row>
    <row r="162" spans="1:56" x14ac:dyDescent="0.2">
      <c r="A162" s="140" t="s">
        <v>320</v>
      </c>
      <c r="B162" s="221" t="s">
        <v>321</v>
      </c>
      <c r="C162" s="130">
        <v>1602</v>
      </c>
      <c r="D162" s="112">
        <v>1309</v>
      </c>
      <c r="E162" s="124">
        <v>456</v>
      </c>
      <c r="F162" s="130">
        <v>135</v>
      </c>
      <c r="G162" s="112">
        <v>78</v>
      </c>
      <c r="H162" s="124">
        <v>10</v>
      </c>
      <c r="I162" s="130">
        <v>1467</v>
      </c>
      <c r="J162" s="112">
        <v>1231</v>
      </c>
      <c r="K162" s="124">
        <v>446</v>
      </c>
      <c r="L162" s="342">
        <v>82</v>
      </c>
      <c r="M162" s="412">
        <v>28</v>
      </c>
      <c r="N162" s="343">
        <v>58</v>
      </c>
      <c r="O162" s="342">
        <v>7</v>
      </c>
      <c r="P162" s="412">
        <v>84</v>
      </c>
      <c r="Q162" s="343">
        <v>30</v>
      </c>
      <c r="R162" s="130">
        <v>1602</v>
      </c>
      <c r="S162" s="112">
        <v>1204</v>
      </c>
      <c r="T162" s="124">
        <v>275</v>
      </c>
      <c r="U162" s="130">
        <v>135</v>
      </c>
      <c r="V162" s="112">
        <v>65</v>
      </c>
      <c r="W162" s="124">
        <v>4</v>
      </c>
      <c r="X162" s="130">
        <v>1467</v>
      </c>
      <c r="Y162" s="112">
        <v>1139</v>
      </c>
      <c r="Z162" s="124">
        <v>271</v>
      </c>
      <c r="AA162" s="342">
        <v>75</v>
      </c>
      <c r="AB162" s="412">
        <v>17</v>
      </c>
      <c r="AC162" s="343">
        <v>48</v>
      </c>
      <c r="AD162" s="342">
        <v>3</v>
      </c>
      <c r="AE162" s="412">
        <v>78</v>
      </c>
      <c r="AF162" s="343">
        <v>18</v>
      </c>
      <c r="AG162" s="130">
        <v>1602</v>
      </c>
      <c r="AH162" s="112">
        <v>1322</v>
      </c>
      <c r="AI162" s="124">
        <v>371</v>
      </c>
      <c r="AJ162" s="130">
        <v>135</v>
      </c>
      <c r="AK162" s="112">
        <v>74</v>
      </c>
      <c r="AL162" s="124">
        <v>11</v>
      </c>
      <c r="AM162" s="130">
        <v>1467</v>
      </c>
      <c r="AN162" s="112">
        <v>1248</v>
      </c>
      <c r="AO162" s="124">
        <v>360</v>
      </c>
      <c r="AP162" s="342">
        <v>83</v>
      </c>
      <c r="AQ162" s="412">
        <v>23</v>
      </c>
      <c r="AR162" s="343">
        <v>55</v>
      </c>
      <c r="AS162" s="342">
        <v>8</v>
      </c>
      <c r="AT162" s="412">
        <v>85</v>
      </c>
      <c r="AU162" s="343">
        <v>25</v>
      </c>
      <c r="AV162" s="130">
        <v>1602</v>
      </c>
      <c r="AW162" s="124">
        <v>1439</v>
      </c>
      <c r="AX162" s="130">
        <v>135</v>
      </c>
      <c r="AY162" s="124">
        <v>87</v>
      </c>
      <c r="AZ162" s="130">
        <v>1467</v>
      </c>
      <c r="BA162" s="124">
        <v>1352</v>
      </c>
      <c r="BB162" s="406">
        <v>90</v>
      </c>
      <c r="BC162" s="394">
        <v>64</v>
      </c>
      <c r="BD162" s="344">
        <v>92</v>
      </c>
    </row>
    <row r="163" spans="1:56" x14ac:dyDescent="0.2">
      <c r="A163" s="140" t="s">
        <v>322</v>
      </c>
      <c r="B163" s="221" t="s">
        <v>323</v>
      </c>
      <c r="C163" s="130">
        <v>1268</v>
      </c>
      <c r="D163" s="112">
        <v>1046</v>
      </c>
      <c r="E163" s="124">
        <v>412</v>
      </c>
      <c r="F163" s="130">
        <v>92</v>
      </c>
      <c r="G163" s="112">
        <v>58</v>
      </c>
      <c r="H163" s="124">
        <v>10</v>
      </c>
      <c r="I163" s="130">
        <v>1176</v>
      </c>
      <c r="J163" s="112">
        <v>988</v>
      </c>
      <c r="K163" s="124">
        <v>402</v>
      </c>
      <c r="L163" s="342">
        <v>82</v>
      </c>
      <c r="M163" s="412">
        <v>32</v>
      </c>
      <c r="N163" s="343">
        <v>63</v>
      </c>
      <c r="O163" s="342">
        <v>11</v>
      </c>
      <c r="P163" s="412">
        <v>84</v>
      </c>
      <c r="Q163" s="343">
        <v>34</v>
      </c>
      <c r="R163" s="130">
        <v>1268</v>
      </c>
      <c r="S163" s="112">
        <v>953</v>
      </c>
      <c r="T163" s="124">
        <v>221</v>
      </c>
      <c r="U163" s="130">
        <v>92</v>
      </c>
      <c r="V163" s="112">
        <v>48</v>
      </c>
      <c r="W163" s="124" t="s">
        <v>1185</v>
      </c>
      <c r="X163" s="130">
        <v>1176</v>
      </c>
      <c r="Y163" s="112">
        <v>905</v>
      </c>
      <c r="Z163" s="124" t="s">
        <v>1185</v>
      </c>
      <c r="AA163" s="342">
        <v>75</v>
      </c>
      <c r="AB163" s="412">
        <v>17</v>
      </c>
      <c r="AC163" s="343">
        <v>52</v>
      </c>
      <c r="AD163" s="342" t="s">
        <v>1185</v>
      </c>
      <c r="AE163" s="412">
        <v>77</v>
      </c>
      <c r="AF163" s="343" t="s">
        <v>1185</v>
      </c>
      <c r="AG163" s="130">
        <v>1268</v>
      </c>
      <c r="AH163" s="112">
        <v>1036</v>
      </c>
      <c r="AI163" s="124">
        <v>269</v>
      </c>
      <c r="AJ163" s="130">
        <v>92</v>
      </c>
      <c r="AK163" s="112">
        <v>56</v>
      </c>
      <c r="AL163" s="124">
        <v>3</v>
      </c>
      <c r="AM163" s="130">
        <v>1176</v>
      </c>
      <c r="AN163" s="112">
        <v>980</v>
      </c>
      <c r="AO163" s="124">
        <v>266</v>
      </c>
      <c r="AP163" s="342">
        <v>82</v>
      </c>
      <c r="AQ163" s="412">
        <v>21</v>
      </c>
      <c r="AR163" s="343">
        <v>61</v>
      </c>
      <c r="AS163" s="342">
        <v>3</v>
      </c>
      <c r="AT163" s="412">
        <v>83</v>
      </c>
      <c r="AU163" s="343">
        <v>23</v>
      </c>
      <c r="AV163" s="130">
        <v>1268</v>
      </c>
      <c r="AW163" s="124">
        <v>1108</v>
      </c>
      <c r="AX163" s="130">
        <v>92</v>
      </c>
      <c r="AY163" s="124">
        <v>63</v>
      </c>
      <c r="AZ163" s="130">
        <v>1176</v>
      </c>
      <c r="BA163" s="124">
        <v>1045</v>
      </c>
      <c r="BB163" s="406">
        <v>87</v>
      </c>
      <c r="BC163" s="394">
        <v>68</v>
      </c>
      <c r="BD163" s="344">
        <v>89</v>
      </c>
    </row>
    <row r="164" spans="1:56" x14ac:dyDescent="0.2">
      <c r="A164" s="140" t="s">
        <v>324</v>
      </c>
      <c r="B164" s="221" t="s">
        <v>325</v>
      </c>
      <c r="C164" s="130">
        <v>1177</v>
      </c>
      <c r="D164" s="112">
        <v>822</v>
      </c>
      <c r="E164" s="124">
        <v>184</v>
      </c>
      <c r="F164" s="130">
        <v>247</v>
      </c>
      <c r="G164" s="112">
        <v>146</v>
      </c>
      <c r="H164" s="124">
        <v>29</v>
      </c>
      <c r="I164" s="130">
        <v>930</v>
      </c>
      <c r="J164" s="112">
        <v>676</v>
      </c>
      <c r="K164" s="124">
        <v>155</v>
      </c>
      <c r="L164" s="342">
        <v>70</v>
      </c>
      <c r="M164" s="412">
        <v>16</v>
      </c>
      <c r="N164" s="343">
        <v>59</v>
      </c>
      <c r="O164" s="342">
        <v>12</v>
      </c>
      <c r="P164" s="412">
        <v>73</v>
      </c>
      <c r="Q164" s="343">
        <v>17</v>
      </c>
      <c r="R164" s="130">
        <v>1177</v>
      </c>
      <c r="S164" s="112">
        <v>757</v>
      </c>
      <c r="T164" s="124">
        <v>122</v>
      </c>
      <c r="U164" s="130">
        <v>247</v>
      </c>
      <c r="V164" s="112">
        <v>129</v>
      </c>
      <c r="W164" s="124">
        <v>16</v>
      </c>
      <c r="X164" s="130">
        <v>930</v>
      </c>
      <c r="Y164" s="112">
        <v>628</v>
      </c>
      <c r="Z164" s="124">
        <v>106</v>
      </c>
      <c r="AA164" s="342">
        <v>64</v>
      </c>
      <c r="AB164" s="412">
        <v>10</v>
      </c>
      <c r="AC164" s="343">
        <v>52</v>
      </c>
      <c r="AD164" s="342">
        <v>6</v>
      </c>
      <c r="AE164" s="412">
        <v>68</v>
      </c>
      <c r="AF164" s="343">
        <v>11</v>
      </c>
      <c r="AG164" s="130">
        <v>1177</v>
      </c>
      <c r="AH164" s="112">
        <v>818</v>
      </c>
      <c r="AI164" s="124">
        <v>145</v>
      </c>
      <c r="AJ164" s="130">
        <v>247</v>
      </c>
      <c r="AK164" s="112">
        <v>141</v>
      </c>
      <c r="AL164" s="124">
        <v>22</v>
      </c>
      <c r="AM164" s="130">
        <v>930</v>
      </c>
      <c r="AN164" s="112">
        <v>677</v>
      </c>
      <c r="AO164" s="124">
        <v>123</v>
      </c>
      <c r="AP164" s="342">
        <v>69</v>
      </c>
      <c r="AQ164" s="412">
        <v>12</v>
      </c>
      <c r="AR164" s="343">
        <v>57</v>
      </c>
      <c r="AS164" s="342">
        <v>9</v>
      </c>
      <c r="AT164" s="412">
        <v>73</v>
      </c>
      <c r="AU164" s="343">
        <v>13</v>
      </c>
      <c r="AV164" s="130">
        <v>1177</v>
      </c>
      <c r="AW164" s="124">
        <v>928</v>
      </c>
      <c r="AX164" s="130">
        <v>247</v>
      </c>
      <c r="AY164" s="124">
        <v>166</v>
      </c>
      <c r="AZ164" s="130">
        <v>930</v>
      </c>
      <c r="BA164" s="124">
        <v>762</v>
      </c>
      <c r="BB164" s="406">
        <v>79</v>
      </c>
      <c r="BC164" s="394">
        <v>67</v>
      </c>
      <c r="BD164" s="344">
        <v>82</v>
      </c>
    </row>
    <row r="165" spans="1:56" x14ac:dyDescent="0.2">
      <c r="A165" s="140" t="s">
        <v>328</v>
      </c>
      <c r="B165" s="221" t="s">
        <v>329</v>
      </c>
      <c r="C165" s="130">
        <v>1382</v>
      </c>
      <c r="D165" s="112">
        <v>1026</v>
      </c>
      <c r="E165" s="124">
        <v>246</v>
      </c>
      <c r="F165" s="130">
        <v>121</v>
      </c>
      <c r="G165" s="112">
        <v>61</v>
      </c>
      <c r="H165" s="124">
        <v>13</v>
      </c>
      <c r="I165" s="130">
        <v>1261</v>
      </c>
      <c r="J165" s="112">
        <v>965</v>
      </c>
      <c r="K165" s="124">
        <v>233</v>
      </c>
      <c r="L165" s="342">
        <v>74</v>
      </c>
      <c r="M165" s="412">
        <v>18</v>
      </c>
      <c r="N165" s="343">
        <v>50</v>
      </c>
      <c r="O165" s="342">
        <v>11</v>
      </c>
      <c r="P165" s="412">
        <v>77</v>
      </c>
      <c r="Q165" s="343">
        <v>18</v>
      </c>
      <c r="R165" s="130">
        <v>1382</v>
      </c>
      <c r="S165" s="112">
        <v>928</v>
      </c>
      <c r="T165" s="124">
        <v>139</v>
      </c>
      <c r="U165" s="130">
        <v>121</v>
      </c>
      <c r="V165" s="112">
        <v>54</v>
      </c>
      <c r="W165" s="124">
        <v>5</v>
      </c>
      <c r="X165" s="130">
        <v>1261</v>
      </c>
      <c r="Y165" s="112">
        <v>874</v>
      </c>
      <c r="Z165" s="124">
        <v>134</v>
      </c>
      <c r="AA165" s="342">
        <v>67</v>
      </c>
      <c r="AB165" s="412">
        <v>10</v>
      </c>
      <c r="AC165" s="343">
        <v>45</v>
      </c>
      <c r="AD165" s="342">
        <v>4</v>
      </c>
      <c r="AE165" s="412">
        <v>69</v>
      </c>
      <c r="AF165" s="343">
        <v>11</v>
      </c>
      <c r="AG165" s="130">
        <v>1382</v>
      </c>
      <c r="AH165" s="112">
        <v>1001</v>
      </c>
      <c r="AI165" s="124">
        <v>202</v>
      </c>
      <c r="AJ165" s="130">
        <v>121</v>
      </c>
      <c r="AK165" s="112">
        <v>62</v>
      </c>
      <c r="AL165" s="124">
        <v>9</v>
      </c>
      <c r="AM165" s="130">
        <v>1261</v>
      </c>
      <c r="AN165" s="112">
        <v>939</v>
      </c>
      <c r="AO165" s="124">
        <v>193</v>
      </c>
      <c r="AP165" s="342">
        <v>72</v>
      </c>
      <c r="AQ165" s="412">
        <v>15</v>
      </c>
      <c r="AR165" s="343">
        <v>51</v>
      </c>
      <c r="AS165" s="342">
        <v>7</v>
      </c>
      <c r="AT165" s="412">
        <v>74</v>
      </c>
      <c r="AU165" s="343">
        <v>15</v>
      </c>
      <c r="AV165" s="130">
        <v>1382</v>
      </c>
      <c r="AW165" s="124">
        <v>1139</v>
      </c>
      <c r="AX165" s="130">
        <v>121</v>
      </c>
      <c r="AY165" s="124">
        <v>77</v>
      </c>
      <c r="AZ165" s="130">
        <v>1261</v>
      </c>
      <c r="BA165" s="124">
        <v>1062</v>
      </c>
      <c r="BB165" s="406">
        <v>82</v>
      </c>
      <c r="BC165" s="394">
        <v>64</v>
      </c>
      <c r="BD165" s="344">
        <v>84</v>
      </c>
    </row>
    <row r="166" spans="1:56" x14ac:dyDescent="0.2">
      <c r="A166" s="140" t="s">
        <v>330</v>
      </c>
      <c r="B166" s="221" t="s">
        <v>331</v>
      </c>
      <c r="C166" s="130">
        <v>703</v>
      </c>
      <c r="D166" s="112">
        <v>540</v>
      </c>
      <c r="E166" s="124">
        <v>138</v>
      </c>
      <c r="F166" s="130">
        <v>83</v>
      </c>
      <c r="G166" s="112">
        <v>44</v>
      </c>
      <c r="H166" s="124">
        <v>14</v>
      </c>
      <c r="I166" s="130">
        <v>620</v>
      </c>
      <c r="J166" s="112">
        <v>496</v>
      </c>
      <c r="K166" s="124">
        <v>124</v>
      </c>
      <c r="L166" s="342">
        <v>77</v>
      </c>
      <c r="M166" s="412">
        <v>20</v>
      </c>
      <c r="N166" s="343">
        <v>53</v>
      </c>
      <c r="O166" s="342">
        <v>17</v>
      </c>
      <c r="P166" s="412">
        <v>80</v>
      </c>
      <c r="Q166" s="343">
        <v>20</v>
      </c>
      <c r="R166" s="130">
        <v>703</v>
      </c>
      <c r="S166" s="112">
        <v>480</v>
      </c>
      <c r="T166" s="124">
        <v>65</v>
      </c>
      <c r="U166" s="130">
        <v>83</v>
      </c>
      <c r="V166" s="112">
        <v>36</v>
      </c>
      <c r="W166" s="124">
        <v>8</v>
      </c>
      <c r="X166" s="130">
        <v>620</v>
      </c>
      <c r="Y166" s="112">
        <v>444</v>
      </c>
      <c r="Z166" s="124">
        <v>57</v>
      </c>
      <c r="AA166" s="342">
        <v>68</v>
      </c>
      <c r="AB166" s="412">
        <v>9</v>
      </c>
      <c r="AC166" s="343">
        <v>43</v>
      </c>
      <c r="AD166" s="342">
        <v>10</v>
      </c>
      <c r="AE166" s="412">
        <v>72</v>
      </c>
      <c r="AF166" s="343">
        <v>9</v>
      </c>
      <c r="AG166" s="130">
        <v>703</v>
      </c>
      <c r="AH166" s="112">
        <v>529</v>
      </c>
      <c r="AI166" s="124">
        <v>93</v>
      </c>
      <c r="AJ166" s="130">
        <v>83</v>
      </c>
      <c r="AK166" s="112">
        <v>45</v>
      </c>
      <c r="AL166" s="124">
        <v>5</v>
      </c>
      <c r="AM166" s="130">
        <v>620</v>
      </c>
      <c r="AN166" s="112">
        <v>484</v>
      </c>
      <c r="AO166" s="124">
        <v>88</v>
      </c>
      <c r="AP166" s="342">
        <v>75</v>
      </c>
      <c r="AQ166" s="412">
        <v>13</v>
      </c>
      <c r="AR166" s="343">
        <v>54</v>
      </c>
      <c r="AS166" s="342">
        <v>6</v>
      </c>
      <c r="AT166" s="412">
        <v>78</v>
      </c>
      <c r="AU166" s="343">
        <v>14</v>
      </c>
      <c r="AV166" s="130">
        <v>703</v>
      </c>
      <c r="AW166" s="124">
        <v>582</v>
      </c>
      <c r="AX166" s="130">
        <v>83</v>
      </c>
      <c r="AY166" s="124">
        <v>52</v>
      </c>
      <c r="AZ166" s="130">
        <v>620</v>
      </c>
      <c r="BA166" s="124">
        <v>530</v>
      </c>
      <c r="BB166" s="406">
        <v>83</v>
      </c>
      <c r="BC166" s="394">
        <v>63</v>
      </c>
      <c r="BD166" s="344">
        <v>85</v>
      </c>
    </row>
    <row r="167" spans="1:56" x14ac:dyDescent="0.2">
      <c r="A167" s="140" t="s">
        <v>332</v>
      </c>
      <c r="B167" s="221" t="s">
        <v>333</v>
      </c>
      <c r="C167" s="130">
        <v>1126</v>
      </c>
      <c r="D167" s="112">
        <v>792</v>
      </c>
      <c r="E167" s="124">
        <v>209</v>
      </c>
      <c r="F167" s="130">
        <v>187</v>
      </c>
      <c r="G167" s="112">
        <v>108</v>
      </c>
      <c r="H167" s="124">
        <v>13</v>
      </c>
      <c r="I167" s="130">
        <v>939</v>
      </c>
      <c r="J167" s="112">
        <v>684</v>
      </c>
      <c r="K167" s="124">
        <v>196</v>
      </c>
      <c r="L167" s="342">
        <v>70</v>
      </c>
      <c r="M167" s="412">
        <v>19</v>
      </c>
      <c r="N167" s="343">
        <v>58</v>
      </c>
      <c r="O167" s="342">
        <v>7</v>
      </c>
      <c r="P167" s="412">
        <v>73</v>
      </c>
      <c r="Q167" s="343">
        <v>21</v>
      </c>
      <c r="R167" s="130">
        <v>1126</v>
      </c>
      <c r="S167" s="112">
        <v>722</v>
      </c>
      <c r="T167" s="124">
        <v>128</v>
      </c>
      <c r="U167" s="130">
        <v>187</v>
      </c>
      <c r="V167" s="112">
        <v>82</v>
      </c>
      <c r="W167" s="124">
        <v>8</v>
      </c>
      <c r="X167" s="130">
        <v>939</v>
      </c>
      <c r="Y167" s="112">
        <v>640</v>
      </c>
      <c r="Z167" s="124">
        <v>120</v>
      </c>
      <c r="AA167" s="342">
        <v>64</v>
      </c>
      <c r="AB167" s="412">
        <v>11</v>
      </c>
      <c r="AC167" s="343">
        <v>44</v>
      </c>
      <c r="AD167" s="342">
        <v>4</v>
      </c>
      <c r="AE167" s="412">
        <v>68</v>
      </c>
      <c r="AF167" s="343">
        <v>13</v>
      </c>
      <c r="AG167" s="130">
        <v>1126</v>
      </c>
      <c r="AH167" s="112">
        <v>785</v>
      </c>
      <c r="AI167" s="124">
        <v>161</v>
      </c>
      <c r="AJ167" s="130">
        <v>187</v>
      </c>
      <c r="AK167" s="112">
        <v>106</v>
      </c>
      <c r="AL167" s="124">
        <v>9</v>
      </c>
      <c r="AM167" s="130">
        <v>939</v>
      </c>
      <c r="AN167" s="112">
        <v>679</v>
      </c>
      <c r="AO167" s="124">
        <v>152</v>
      </c>
      <c r="AP167" s="342">
        <v>70</v>
      </c>
      <c r="AQ167" s="412">
        <v>14</v>
      </c>
      <c r="AR167" s="343">
        <v>57</v>
      </c>
      <c r="AS167" s="342">
        <v>5</v>
      </c>
      <c r="AT167" s="412">
        <v>72</v>
      </c>
      <c r="AU167" s="343">
        <v>16</v>
      </c>
      <c r="AV167" s="130">
        <v>1126</v>
      </c>
      <c r="AW167" s="124">
        <v>865</v>
      </c>
      <c r="AX167" s="130">
        <v>187</v>
      </c>
      <c r="AY167" s="124">
        <v>118</v>
      </c>
      <c r="AZ167" s="130">
        <v>939</v>
      </c>
      <c r="BA167" s="124">
        <v>747</v>
      </c>
      <c r="BB167" s="406">
        <v>77</v>
      </c>
      <c r="BC167" s="394">
        <v>63</v>
      </c>
      <c r="BD167" s="344">
        <v>80</v>
      </c>
    </row>
    <row r="168" spans="1:56" x14ac:dyDescent="0.2">
      <c r="A168" s="140" t="s">
        <v>334</v>
      </c>
      <c r="B168" s="221" t="s">
        <v>335</v>
      </c>
      <c r="C168" s="130">
        <v>1471</v>
      </c>
      <c r="D168" s="112">
        <v>1070</v>
      </c>
      <c r="E168" s="124">
        <v>284</v>
      </c>
      <c r="F168" s="130">
        <v>221</v>
      </c>
      <c r="G168" s="112">
        <v>132</v>
      </c>
      <c r="H168" s="124">
        <v>14</v>
      </c>
      <c r="I168" s="130">
        <v>1250</v>
      </c>
      <c r="J168" s="112">
        <v>938</v>
      </c>
      <c r="K168" s="124">
        <v>270</v>
      </c>
      <c r="L168" s="342">
        <v>73</v>
      </c>
      <c r="M168" s="412">
        <v>19</v>
      </c>
      <c r="N168" s="343">
        <v>60</v>
      </c>
      <c r="O168" s="342">
        <v>6</v>
      </c>
      <c r="P168" s="412">
        <v>75</v>
      </c>
      <c r="Q168" s="343">
        <v>22</v>
      </c>
      <c r="R168" s="130">
        <v>1471</v>
      </c>
      <c r="S168" s="112">
        <v>976</v>
      </c>
      <c r="T168" s="124">
        <v>144</v>
      </c>
      <c r="U168" s="130">
        <v>221</v>
      </c>
      <c r="V168" s="112">
        <v>106</v>
      </c>
      <c r="W168" s="124">
        <v>5</v>
      </c>
      <c r="X168" s="130">
        <v>1250</v>
      </c>
      <c r="Y168" s="112">
        <v>870</v>
      </c>
      <c r="Z168" s="124">
        <v>139</v>
      </c>
      <c r="AA168" s="342">
        <v>66</v>
      </c>
      <c r="AB168" s="412">
        <v>10</v>
      </c>
      <c r="AC168" s="343">
        <v>48</v>
      </c>
      <c r="AD168" s="342">
        <v>2</v>
      </c>
      <c r="AE168" s="412">
        <v>70</v>
      </c>
      <c r="AF168" s="343">
        <v>11</v>
      </c>
      <c r="AG168" s="130">
        <v>1471</v>
      </c>
      <c r="AH168" s="112">
        <v>1067</v>
      </c>
      <c r="AI168" s="124">
        <v>216</v>
      </c>
      <c r="AJ168" s="130">
        <v>221</v>
      </c>
      <c r="AK168" s="112">
        <v>124</v>
      </c>
      <c r="AL168" s="124">
        <v>11</v>
      </c>
      <c r="AM168" s="130">
        <v>1250</v>
      </c>
      <c r="AN168" s="112">
        <v>943</v>
      </c>
      <c r="AO168" s="124">
        <v>205</v>
      </c>
      <c r="AP168" s="342">
        <v>73</v>
      </c>
      <c r="AQ168" s="412">
        <v>15</v>
      </c>
      <c r="AR168" s="343">
        <v>56</v>
      </c>
      <c r="AS168" s="342">
        <v>5</v>
      </c>
      <c r="AT168" s="412">
        <v>75</v>
      </c>
      <c r="AU168" s="343">
        <v>16</v>
      </c>
      <c r="AV168" s="130">
        <v>1471</v>
      </c>
      <c r="AW168" s="124">
        <v>1214</v>
      </c>
      <c r="AX168" s="130">
        <v>221</v>
      </c>
      <c r="AY168" s="124">
        <v>155</v>
      </c>
      <c r="AZ168" s="130">
        <v>1250</v>
      </c>
      <c r="BA168" s="124">
        <v>1059</v>
      </c>
      <c r="BB168" s="406">
        <v>83</v>
      </c>
      <c r="BC168" s="394">
        <v>70</v>
      </c>
      <c r="BD168" s="344">
        <v>85</v>
      </c>
    </row>
    <row r="169" spans="1:56" x14ac:dyDescent="0.2">
      <c r="A169" s="140" t="s">
        <v>336</v>
      </c>
      <c r="B169" s="221" t="s">
        <v>337</v>
      </c>
      <c r="C169" s="130">
        <v>1257</v>
      </c>
      <c r="D169" s="112">
        <v>889</v>
      </c>
      <c r="E169" s="124">
        <v>205</v>
      </c>
      <c r="F169" s="130">
        <v>180</v>
      </c>
      <c r="G169" s="112">
        <v>105</v>
      </c>
      <c r="H169" s="124">
        <v>14</v>
      </c>
      <c r="I169" s="130">
        <v>1077</v>
      </c>
      <c r="J169" s="112">
        <v>784</v>
      </c>
      <c r="K169" s="124">
        <v>191</v>
      </c>
      <c r="L169" s="342">
        <v>71</v>
      </c>
      <c r="M169" s="412">
        <v>16</v>
      </c>
      <c r="N169" s="343">
        <v>58</v>
      </c>
      <c r="O169" s="342">
        <v>8</v>
      </c>
      <c r="P169" s="412">
        <v>73</v>
      </c>
      <c r="Q169" s="343">
        <v>18</v>
      </c>
      <c r="R169" s="130">
        <v>1257</v>
      </c>
      <c r="S169" s="112">
        <v>804</v>
      </c>
      <c r="T169" s="124">
        <v>133</v>
      </c>
      <c r="U169" s="130">
        <v>180</v>
      </c>
      <c r="V169" s="112">
        <v>87</v>
      </c>
      <c r="W169" s="124">
        <v>12</v>
      </c>
      <c r="X169" s="130">
        <v>1077</v>
      </c>
      <c r="Y169" s="112">
        <v>717</v>
      </c>
      <c r="Z169" s="124">
        <v>121</v>
      </c>
      <c r="AA169" s="342">
        <v>64</v>
      </c>
      <c r="AB169" s="412">
        <v>11</v>
      </c>
      <c r="AC169" s="343">
        <v>48</v>
      </c>
      <c r="AD169" s="342">
        <v>7</v>
      </c>
      <c r="AE169" s="412">
        <v>67</v>
      </c>
      <c r="AF169" s="343">
        <v>11</v>
      </c>
      <c r="AG169" s="130">
        <v>1257</v>
      </c>
      <c r="AH169" s="112">
        <v>864</v>
      </c>
      <c r="AI169" s="124">
        <v>167</v>
      </c>
      <c r="AJ169" s="130">
        <v>180</v>
      </c>
      <c r="AK169" s="112">
        <v>96</v>
      </c>
      <c r="AL169" s="124">
        <v>11</v>
      </c>
      <c r="AM169" s="130">
        <v>1077</v>
      </c>
      <c r="AN169" s="112">
        <v>768</v>
      </c>
      <c r="AO169" s="124">
        <v>156</v>
      </c>
      <c r="AP169" s="342">
        <v>69</v>
      </c>
      <c r="AQ169" s="412">
        <v>13</v>
      </c>
      <c r="AR169" s="343">
        <v>53</v>
      </c>
      <c r="AS169" s="342">
        <v>6</v>
      </c>
      <c r="AT169" s="412">
        <v>71</v>
      </c>
      <c r="AU169" s="343">
        <v>14</v>
      </c>
      <c r="AV169" s="130">
        <v>1257</v>
      </c>
      <c r="AW169" s="124">
        <v>985</v>
      </c>
      <c r="AX169" s="130">
        <v>180</v>
      </c>
      <c r="AY169" s="124">
        <v>123</v>
      </c>
      <c r="AZ169" s="130">
        <v>1077</v>
      </c>
      <c r="BA169" s="124">
        <v>862</v>
      </c>
      <c r="BB169" s="406">
        <v>78</v>
      </c>
      <c r="BC169" s="394">
        <v>68</v>
      </c>
      <c r="BD169" s="344">
        <v>80</v>
      </c>
    </row>
    <row r="170" spans="1:56" x14ac:dyDescent="0.2">
      <c r="A170" s="140" t="s">
        <v>338</v>
      </c>
      <c r="B170" s="221" t="s">
        <v>339</v>
      </c>
      <c r="C170" s="130">
        <v>1759</v>
      </c>
      <c r="D170" s="112">
        <v>1270</v>
      </c>
      <c r="E170" s="124">
        <v>294</v>
      </c>
      <c r="F170" s="130">
        <v>318</v>
      </c>
      <c r="G170" s="112">
        <v>179</v>
      </c>
      <c r="H170" s="124">
        <v>29</v>
      </c>
      <c r="I170" s="130">
        <v>1441</v>
      </c>
      <c r="J170" s="112">
        <v>1091</v>
      </c>
      <c r="K170" s="124">
        <v>265</v>
      </c>
      <c r="L170" s="342">
        <v>72</v>
      </c>
      <c r="M170" s="412">
        <v>17</v>
      </c>
      <c r="N170" s="343">
        <v>56</v>
      </c>
      <c r="O170" s="342">
        <v>9</v>
      </c>
      <c r="P170" s="412">
        <v>76</v>
      </c>
      <c r="Q170" s="343">
        <v>18</v>
      </c>
      <c r="R170" s="130">
        <v>1759</v>
      </c>
      <c r="S170" s="112">
        <v>1144</v>
      </c>
      <c r="T170" s="124">
        <v>167</v>
      </c>
      <c r="U170" s="130">
        <v>318</v>
      </c>
      <c r="V170" s="112">
        <v>144</v>
      </c>
      <c r="W170" s="124">
        <v>11</v>
      </c>
      <c r="X170" s="130">
        <v>1441</v>
      </c>
      <c r="Y170" s="112">
        <v>1000</v>
      </c>
      <c r="Z170" s="124">
        <v>156</v>
      </c>
      <c r="AA170" s="342">
        <v>65</v>
      </c>
      <c r="AB170" s="412">
        <v>9</v>
      </c>
      <c r="AC170" s="343">
        <v>45</v>
      </c>
      <c r="AD170" s="342">
        <v>3</v>
      </c>
      <c r="AE170" s="412">
        <v>69</v>
      </c>
      <c r="AF170" s="343">
        <v>11</v>
      </c>
      <c r="AG170" s="130">
        <v>1759</v>
      </c>
      <c r="AH170" s="112">
        <v>1274</v>
      </c>
      <c r="AI170" s="124">
        <v>255</v>
      </c>
      <c r="AJ170" s="130">
        <v>318</v>
      </c>
      <c r="AK170" s="112">
        <v>175</v>
      </c>
      <c r="AL170" s="124">
        <v>22</v>
      </c>
      <c r="AM170" s="130">
        <v>1441</v>
      </c>
      <c r="AN170" s="112">
        <v>1099</v>
      </c>
      <c r="AO170" s="124">
        <v>233</v>
      </c>
      <c r="AP170" s="342">
        <v>72</v>
      </c>
      <c r="AQ170" s="412">
        <v>14</v>
      </c>
      <c r="AR170" s="343">
        <v>55</v>
      </c>
      <c r="AS170" s="342">
        <v>7</v>
      </c>
      <c r="AT170" s="412">
        <v>76</v>
      </c>
      <c r="AU170" s="343">
        <v>16</v>
      </c>
      <c r="AV170" s="130">
        <v>1759</v>
      </c>
      <c r="AW170" s="124">
        <v>1401</v>
      </c>
      <c r="AX170" s="130">
        <v>318</v>
      </c>
      <c r="AY170" s="124">
        <v>202</v>
      </c>
      <c r="AZ170" s="130">
        <v>1441</v>
      </c>
      <c r="BA170" s="124">
        <v>1199</v>
      </c>
      <c r="BB170" s="406">
        <v>80</v>
      </c>
      <c r="BC170" s="394">
        <v>64</v>
      </c>
      <c r="BD170" s="344">
        <v>83</v>
      </c>
    </row>
    <row r="171" spans="1:56" x14ac:dyDescent="0.2">
      <c r="A171" s="140" t="s">
        <v>340</v>
      </c>
      <c r="B171" s="221" t="s">
        <v>341</v>
      </c>
      <c r="C171" s="130">
        <v>691</v>
      </c>
      <c r="D171" s="112">
        <v>546</v>
      </c>
      <c r="E171" s="124">
        <v>178</v>
      </c>
      <c r="F171" s="130">
        <v>34</v>
      </c>
      <c r="G171" s="112">
        <v>19</v>
      </c>
      <c r="H171" s="124">
        <v>4</v>
      </c>
      <c r="I171" s="130">
        <v>657</v>
      </c>
      <c r="J171" s="112">
        <v>527</v>
      </c>
      <c r="K171" s="124">
        <v>174</v>
      </c>
      <c r="L171" s="342">
        <v>79</v>
      </c>
      <c r="M171" s="412">
        <v>26</v>
      </c>
      <c r="N171" s="343">
        <v>56</v>
      </c>
      <c r="O171" s="342">
        <v>12</v>
      </c>
      <c r="P171" s="412">
        <v>80</v>
      </c>
      <c r="Q171" s="343">
        <v>26</v>
      </c>
      <c r="R171" s="130">
        <v>691</v>
      </c>
      <c r="S171" s="112">
        <v>491</v>
      </c>
      <c r="T171" s="124">
        <v>106</v>
      </c>
      <c r="U171" s="130">
        <v>34</v>
      </c>
      <c r="V171" s="112">
        <v>16</v>
      </c>
      <c r="W171" s="124" t="s">
        <v>1185</v>
      </c>
      <c r="X171" s="130">
        <v>657</v>
      </c>
      <c r="Y171" s="112">
        <v>475</v>
      </c>
      <c r="Z171" s="124" t="s">
        <v>1185</v>
      </c>
      <c r="AA171" s="342">
        <v>71</v>
      </c>
      <c r="AB171" s="412">
        <v>15</v>
      </c>
      <c r="AC171" s="343">
        <v>47</v>
      </c>
      <c r="AD171" s="342" t="s">
        <v>1185</v>
      </c>
      <c r="AE171" s="412">
        <v>72</v>
      </c>
      <c r="AF171" s="343" t="s">
        <v>1185</v>
      </c>
      <c r="AG171" s="130">
        <v>691</v>
      </c>
      <c r="AH171" s="112">
        <v>531</v>
      </c>
      <c r="AI171" s="124">
        <v>138</v>
      </c>
      <c r="AJ171" s="130">
        <v>34</v>
      </c>
      <c r="AK171" s="112">
        <v>19</v>
      </c>
      <c r="AL171" s="124" t="s">
        <v>1185</v>
      </c>
      <c r="AM171" s="130">
        <v>657</v>
      </c>
      <c r="AN171" s="112">
        <v>512</v>
      </c>
      <c r="AO171" s="124" t="s">
        <v>1185</v>
      </c>
      <c r="AP171" s="342">
        <v>77</v>
      </c>
      <c r="AQ171" s="412">
        <v>20</v>
      </c>
      <c r="AR171" s="343">
        <v>56</v>
      </c>
      <c r="AS171" s="342">
        <v>6</v>
      </c>
      <c r="AT171" s="412">
        <v>78</v>
      </c>
      <c r="AU171" s="343">
        <v>21</v>
      </c>
      <c r="AV171" s="130">
        <v>691</v>
      </c>
      <c r="AW171" s="124">
        <v>612</v>
      </c>
      <c r="AX171" s="130">
        <v>34</v>
      </c>
      <c r="AY171" s="124" t="s">
        <v>1191</v>
      </c>
      <c r="AZ171" s="130">
        <v>657</v>
      </c>
      <c r="BA171" s="124">
        <v>584</v>
      </c>
      <c r="BB171" s="406">
        <v>89</v>
      </c>
      <c r="BC171" s="394" t="s">
        <v>1191</v>
      </c>
      <c r="BD171" s="344">
        <v>89</v>
      </c>
    </row>
    <row r="172" spans="1:56" x14ac:dyDescent="0.2">
      <c r="A172" s="140" t="s">
        <v>342</v>
      </c>
      <c r="B172" s="221" t="s">
        <v>343</v>
      </c>
      <c r="C172" s="130">
        <v>850</v>
      </c>
      <c r="D172" s="112">
        <v>647</v>
      </c>
      <c r="E172" s="124">
        <v>198</v>
      </c>
      <c r="F172" s="130">
        <v>117</v>
      </c>
      <c r="G172" s="112">
        <v>71</v>
      </c>
      <c r="H172" s="124">
        <v>12</v>
      </c>
      <c r="I172" s="130">
        <v>733</v>
      </c>
      <c r="J172" s="112">
        <v>576</v>
      </c>
      <c r="K172" s="124">
        <v>186</v>
      </c>
      <c r="L172" s="342">
        <v>76</v>
      </c>
      <c r="M172" s="412">
        <v>23</v>
      </c>
      <c r="N172" s="343">
        <v>61</v>
      </c>
      <c r="O172" s="342">
        <v>10</v>
      </c>
      <c r="P172" s="412">
        <v>79</v>
      </c>
      <c r="Q172" s="343">
        <v>25</v>
      </c>
      <c r="R172" s="130">
        <v>850</v>
      </c>
      <c r="S172" s="112">
        <v>585</v>
      </c>
      <c r="T172" s="124">
        <v>133</v>
      </c>
      <c r="U172" s="130">
        <v>117</v>
      </c>
      <c r="V172" s="112">
        <v>59</v>
      </c>
      <c r="W172" s="124">
        <v>7</v>
      </c>
      <c r="X172" s="130">
        <v>733</v>
      </c>
      <c r="Y172" s="112">
        <v>526</v>
      </c>
      <c r="Z172" s="124">
        <v>126</v>
      </c>
      <c r="AA172" s="342">
        <v>69</v>
      </c>
      <c r="AB172" s="412">
        <v>16</v>
      </c>
      <c r="AC172" s="343">
        <v>50</v>
      </c>
      <c r="AD172" s="342">
        <v>6</v>
      </c>
      <c r="AE172" s="412">
        <v>72</v>
      </c>
      <c r="AF172" s="343">
        <v>17</v>
      </c>
      <c r="AG172" s="130">
        <v>850</v>
      </c>
      <c r="AH172" s="112">
        <v>622</v>
      </c>
      <c r="AI172" s="124">
        <v>149</v>
      </c>
      <c r="AJ172" s="130">
        <v>117</v>
      </c>
      <c r="AK172" s="112">
        <v>68</v>
      </c>
      <c r="AL172" s="124">
        <v>10</v>
      </c>
      <c r="AM172" s="130">
        <v>733</v>
      </c>
      <c r="AN172" s="112">
        <v>554</v>
      </c>
      <c r="AO172" s="124">
        <v>139</v>
      </c>
      <c r="AP172" s="342">
        <v>73</v>
      </c>
      <c r="AQ172" s="412">
        <v>18</v>
      </c>
      <c r="AR172" s="343">
        <v>58</v>
      </c>
      <c r="AS172" s="342">
        <v>9</v>
      </c>
      <c r="AT172" s="412">
        <v>76</v>
      </c>
      <c r="AU172" s="343">
        <v>19</v>
      </c>
      <c r="AV172" s="130">
        <v>850</v>
      </c>
      <c r="AW172" s="124">
        <v>711</v>
      </c>
      <c r="AX172" s="130">
        <v>117</v>
      </c>
      <c r="AY172" s="124">
        <v>84</v>
      </c>
      <c r="AZ172" s="130">
        <v>733</v>
      </c>
      <c r="BA172" s="124">
        <v>627</v>
      </c>
      <c r="BB172" s="406">
        <v>84</v>
      </c>
      <c r="BC172" s="394">
        <v>72</v>
      </c>
      <c r="BD172" s="344">
        <v>86</v>
      </c>
    </row>
    <row r="173" spans="1:56" x14ac:dyDescent="0.2">
      <c r="A173" s="140" t="s">
        <v>344</v>
      </c>
      <c r="B173" s="221" t="s">
        <v>345</v>
      </c>
      <c r="C173" s="130">
        <v>1248</v>
      </c>
      <c r="D173" s="112">
        <v>941</v>
      </c>
      <c r="E173" s="124">
        <v>217</v>
      </c>
      <c r="F173" s="130">
        <v>136</v>
      </c>
      <c r="G173" s="112">
        <v>73</v>
      </c>
      <c r="H173" s="124">
        <v>11</v>
      </c>
      <c r="I173" s="130">
        <v>1112</v>
      </c>
      <c r="J173" s="112">
        <v>868</v>
      </c>
      <c r="K173" s="124">
        <v>206</v>
      </c>
      <c r="L173" s="342">
        <v>75</v>
      </c>
      <c r="M173" s="412">
        <v>17</v>
      </c>
      <c r="N173" s="343">
        <v>54</v>
      </c>
      <c r="O173" s="342">
        <v>8</v>
      </c>
      <c r="P173" s="412">
        <v>78</v>
      </c>
      <c r="Q173" s="343">
        <v>19</v>
      </c>
      <c r="R173" s="130">
        <v>1248</v>
      </c>
      <c r="S173" s="112">
        <v>850</v>
      </c>
      <c r="T173" s="124">
        <v>121</v>
      </c>
      <c r="U173" s="130">
        <v>136</v>
      </c>
      <c r="V173" s="112">
        <v>69</v>
      </c>
      <c r="W173" s="124">
        <v>3</v>
      </c>
      <c r="X173" s="130">
        <v>1112</v>
      </c>
      <c r="Y173" s="112">
        <v>781</v>
      </c>
      <c r="Z173" s="124">
        <v>118</v>
      </c>
      <c r="AA173" s="342">
        <v>68</v>
      </c>
      <c r="AB173" s="412">
        <v>10</v>
      </c>
      <c r="AC173" s="343">
        <v>51</v>
      </c>
      <c r="AD173" s="342">
        <v>2</v>
      </c>
      <c r="AE173" s="412">
        <v>70</v>
      </c>
      <c r="AF173" s="343">
        <v>11</v>
      </c>
      <c r="AG173" s="130">
        <v>1248</v>
      </c>
      <c r="AH173" s="112">
        <v>909</v>
      </c>
      <c r="AI173" s="124">
        <v>170</v>
      </c>
      <c r="AJ173" s="130">
        <v>136</v>
      </c>
      <c r="AK173" s="112">
        <v>70</v>
      </c>
      <c r="AL173" s="124">
        <v>10</v>
      </c>
      <c r="AM173" s="130">
        <v>1112</v>
      </c>
      <c r="AN173" s="112">
        <v>839</v>
      </c>
      <c r="AO173" s="124">
        <v>160</v>
      </c>
      <c r="AP173" s="342">
        <v>73</v>
      </c>
      <c r="AQ173" s="412">
        <v>14</v>
      </c>
      <c r="AR173" s="343">
        <v>51</v>
      </c>
      <c r="AS173" s="342">
        <v>7</v>
      </c>
      <c r="AT173" s="412">
        <v>75</v>
      </c>
      <c r="AU173" s="343">
        <v>14</v>
      </c>
      <c r="AV173" s="130">
        <v>1248</v>
      </c>
      <c r="AW173" s="124">
        <v>1030</v>
      </c>
      <c r="AX173" s="130">
        <v>136</v>
      </c>
      <c r="AY173" s="124">
        <v>89</v>
      </c>
      <c r="AZ173" s="130">
        <v>1112</v>
      </c>
      <c r="BA173" s="124">
        <v>941</v>
      </c>
      <c r="BB173" s="406">
        <v>83</v>
      </c>
      <c r="BC173" s="394">
        <v>65</v>
      </c>
      <c r="BD173" s="344">
        <v>85</v>
      </c>
    </row>
    <row r="174" spans="1:56" x14ac:dyDescent="0.2">
      <c r="A174" s="140" t="s">
        <v>346</v>
      </c>
      <c r="B174" s="221" t="s">
        <v>347</v>
      </c>
      <c r="C174" s="130">
        <v>1262</v>
      </c>
      <c r="D174" s="112">
        <v>944</v>
      </c>
      <c r="E174" s="124">
        <v>289</v>
      </c>
      <c r="F174" s="130">
        <v>164</v>
      </c>
      <c r="G174" s="112">
        <v>111</v>
      </c>
      <c r="H174" s="124">
        <v>33</v>
      </c>
      <c r="I174" s="130">
        <v>1098</v>
      </c>
      <c r="J174" s="112">
        <v>833</v>
      </c>
      <c r="K174" s="124">
        <v>256</v>
      </c>
      <c r="L174" s="342">
        <v>75</v>
      </c>
      <c r="M174" s="412">
        <v>23</v>
      </c>
      <c r="N174" s="343">
        <v>68</v>
      </c>
      <c r="O174" s="342">
        <v>20</v>
      </c>
      <c r="P174" s="412">
        <v>76</v>
      </c>
      <c r="Q174" s="343">
        <v>23</v>
      </c>
      <c r="R174" s="130">
        <v>1262</v>
      </c>
      <c r="S174" s="112">
        <v>838</v>
      </c>
      <c r="T174" s="124">
        <v>168</v>
      </c>
      <c r="U174" s="130">
        <v>164</v>
      </c>
      <c r="V174" s="112">
        <v>91</v>
      </c>
      <c r="W174" s="124">
        <v>16</v>
      </c>
      <c r="X174" s="130">
        <v>1098</v>
      </c>
      <c r="Y174" s="112">
        <v>747</v>
      </c>
      <c r="Z174" s="124">
        <v>152</v>
      </c>
      <c r="AA174" s="342">
        <v>66</v>
      </c>
      <c r="AB174" s="412">
        <v>13</v>
      </c>
      <c r="AC174" s="343">
        <v>55</v>
      </c>
      <c r="AD174" s="342">
        <v>10</v>
      </c>
      <c r="AE174" s="412">
        <v>68</v>
      </c>
      <c r="AF174" s="343">
        <v>14</v>
      </c>
      <c r="AG174" s="130">
        <v>1262</v>
      </c>
      <c r="AH174" s="112">
        <v>924</v>
      </c>
      <c r="AI174" s="124">
        <v>217</v>
      </c>
      <c r="AJ174" s="130">
        <v>164</v>
      </c>
      <c r="AK174" s="112">
        <v>104</v>
      </c>
      <c r="AL174" s="124">
        <v>19</v>
      </c>
      <c r="AM174" s="130">
        <v>1098</v>
      </c>
      <c r="AN174" s="112">
        <v>820</v>
      </c>
      <c r="AO174" s="124">
        <v>198</v>
      </c>
      <c r="AP174" s="342">
        <v>73</v>
      </c>
      <c r="AQ174" s="412">
        <v>17</v>
      </c>
      <c r="AR174" s="343">
        <v>63</v>
      </c>
      <c r="AS174" s="342">
        <v>12</v>
      </c>
      <c r="AT174" s="412">
        <v>75</v>
      </c>
      <c r="AU174" s="343">
        <v>18</v>
      </c>
      <c r="AV174" s="130">
        <v>1262</v>
      </c>
      <c r="AW174" s="124">
        <v>1062</v>
      </c>
      <c r="AX174" s="130">
        <v>164</v>
      </c>
      <c r="AY174" s="124">
        <v>125</v>
      </c>
      <c r="AZ174" s="130">
        <v>1098</v>
      </c>
      <c r="BA174" s="124">
        <v>937</v>
      </c>
      <c r="BB174" s="406">
        <v>84</v>
      </c>
      <c r="BC174" s="394">
        <v>76</v>
      </c>
      <c r="BD174" s="344">
        <v>85</v>
      </c>
    </row>
    <row r="175" spans="1:56" x14ac:dyDescent="0.2">
      <c r="A175" s="140" t="s">
        <v>348</v>
      </c>
      <c r="B175" s="221" t="s">
        <v>349</v>
      </c>
      <c r="C175" s="130">
        <v>1066</v>
      </c>
      <c r="D175" s="112">
        <v>805</v>
      </c>
      <c r="E175" s="124">
        <v>228</v>
      </c>
      <c r="F175" s="130">
        <v>170</v>
      </c>
      <c r="G175" s="112">
        <v>98</v>
      </c>
      <c r="H175" s="124">
        <v>10</v>
      </c>
      <c r="I175" s="130">
        <v>896</v>
      </c>
      <c r="J175" s="112">
        <v>707</v>
      </c>
      <c r="K175" s="124">
        <v>218</v>
      </c>
      <c r="L175" s="342">
        <v>76</v>
      </c>
      <c r="M175" s="412">
        <v>21</v>
      </c>
      <c r="N175" s="343">
        <v>58</v>
      </c>
      <c r="O175" s="342">
        <v>6</v>
      </c>
      <c r="P175" s="412">
        <v>79</v>
      </c>
      <c r="Q175" s="343">
        <v>24</v>
      </c>
      <c r="R175" s="130">
        <v>1066</v>
      </c>
      <c r="S175" s="112">
        <v>735</v>
      </c>
      <c r="T175" s="124">
        <v>118</v>
      </c>
      <c r="U175" s="130">
        <v>170</v>
      </c>
      <c r="V175" s="112">
        <v>86</v>
      </c>
      <c r="W175" s="124">
        <v>6</v>
      </c>
      <c r="X175" s="130">
        <v>896</v>
      </c>
      <c r="Y175" s="112">
        <v>649</v>
      </c>
      <c r="Z175" s="124">
        <v>112</v>
      </c>
      <c r="AA175" s="342">
        <v>69</v>
      </c>
      <c r="AB175" s="412">
        <v>11</v>
      </c>
      <c r="AC175" s="343">
        <v>51</v>
      </c>
      <c r="AD175" s="342">
        <v>4</v>
      </c>
      <c r="AE175" s="412">
        <v>72</v>
      </c>
      <c r="AF175" s="343">
        <v>13</v>
      </c>
      <c r="AG175" s="130">
        <v>1066</v>
      </c>
      <c r="AH175" s="112">
        <v>806</v>
      </c>
      <c r="AI175" s="124">
        <v>187</v>
      </c>
      <c r="AJ175" s="130">
        <v>170</v>
      </c>
      <c r="AK175" s="112">
        <v>102</v>
      </c>
      <c r="AL175" s="124">
        <v>11</v>
      </c>
      <c r="AM175" s="130">
        <v>896</v>
      </c>
      <c r="AN175" s="112">
        <v>704</v>
      </c>
      <c r="AO175" s="124">
        <v>176</v>
      </c>
      <c r="AP175" s="342">
        <v>76</v>
      </c>
      <c r="AQ175" s="412">
        <v>18</v>
      </c>
      <c r="AR175" s="343">
        <v>60</v>
      </c>
      <c r="AS175" s="342">
        <v>6</v>
      </c>
      <c r="AT175" s="412">
        <v>79</v>
      </c>
      <c r="AU175" s="343">
        <v>20</v>
      </c>
      <c r="AV175" s="130">
        <v>1066</v>
      </c>
      <c r="AW175" s="124">
        <v>891</v>
      </c>
      <c r="AX175" s="130">
        <v>170</v>
      </c>
      <c r="AY175" s="124">
        <v>116</v>
      </c>
      <c r="AZ175" s="130">
        <v>896</v>
      </c>
      <c r="BA175" s="124">
        <v>775</v>
      </c>
      <c r="BB175" s="406">
        <v>84</v>
      </c>
      <c r="BC175" s="394">
        <v>68</v>
      </c>
      <c r="BD175" s="344">
        <v>86</v>
      </c>
    </row>
    <row r="176" spans="1:56" x14ac:dyDescent="0.2">
      <c r="A176" s="140" t="s">
        <v>350</v>
      </c>
      <c r="B176" s="221" t="s">
        <v>351</v>
      </c>
      <c r="C176" s="130">
        <v>1143</v>
      </c>
      <c r="D176" s="112">
        <v>880</v>
      </c>
      <c r="E176" s="124">
        <v>272</v>
      </c>
      <c r="F176" s="130">
        <v>60</v>
      </c>
      <c r="G176" s="112">
        <v>33</v>
      </c>
      <c r="H176" s="124">
        <v>6</v>
      </c>
      <c r="I176" s="130">
        <v>1083</v>
      </c>
      <c r="J176" s="112">
        <v>847</v>
      </c>
      <c r="K176" s="124">
        <v>266</v>
      </c>
      <c r="L176" s="342">
        <v>77</v>
      </c>
      <c r="M176" s="412">
        <v>24</v>
      </c>
      <c r="N176" s="343">
        <v>55</v>
      </c>
      <c r="O176" s="342">
        <v>10</v>
      </c>
      <c r="P176" s="412">
        <v>78</v>
      </c>
      <c r="Q176" s="343">
        <v>25</v>
      </c>
      <c r="R176" s="130">
        <v>1143</v>
      </c>
      <c r="S176" s="112">
        <v>779</v>
      </c>
      <c r="T176" s="124">
        <v>146</v>
      </c>
      <c r="U176" s="130">
        <v>60</v>
      </c>
      <c r="V176" s="112">
        <v>25</v>
      </c>
      <c r="W176" s="124">
        <v>3</v>
      </c>
      <c r="X176" s="130">
        <v>1083</v>
      </c>
      <c r="Y176" s="112">
        <v>754</v>
      </c>
      <c r="Z176" s="124">
        <v>143</v>
      </c>
      <c r="AA176" s="342">
        <v>68</v>
      </c>
      <c r="AB176" s="412">
        <v>13</v>
      </c>
      <c r="AC176" s="343">
        <v>42</v>
      </c>
      <c r="AD176" s="342">
        <v>5</v>
      </c>
      <c r="AE176" s="412">
        <v>70</v>
      </c>
      <c r="AF176" s="343">
        <v>13</v>
      </c>
      <c r="AG176" s="130">
        <v>1143</v>
      </c>
      <c r="AH176" s="112">
        <v>829</v>
      </c>
      <c r="AI176" s="124">
        <v>192</v>
      </c>
      <c r="AJ176" s="130">
        <v>60</v>
      </c>
      <c r="AK176" s="112">
        <v>26</v>
      </c>
      <c r="AL176" s="124">
        <v>4</v>
      </c>
      <c r="AM176" s="130">
        <v>1083</v>
      </c>
      <c r="AN176" s="112">
        <v>803</v>
      </c>
      <c r="AO176" s="124">
        <v>188</v>
      </c>
      <c r="AP176" s="342">
        <v>73</v>
      </c>
      <c r="AQ176" s="412">
        <v>17</v>
      </c>
      <c r="AR176" s="343">
        <v>43</v>
      </c>
      <c r="AS176" s="342">
        <v>7</v>
      </c>
      <c r="AT176" s="412">
        <v>74</v>
      </c>
      <c r="AU176" s="343">
        <v>17</v>
      </c>
      <c r="AV176" s="130">
        <v>1143</v>
      </c>
      <c r="AW176" s="124">
        <v>1003</v>
      </c>
      <c r="AX176" s="130">
        <v>60</v>
      </c>
      <c r="AY176" s="124">
        <v>44</v>
      </c>
      <c r="AZ176" s="130">
        <v>1083</v>
      </c>
      <c r="BA176" s="124">
        <v>959</v>
      </c>
      <c r="BB176" s="406">
        <v>88</v>
      </c>
      <c r="BC176" s="394">
        <v>73</v>
      </c>
      <c r="BD176" s="344">
        <v>89</v>
      </c>
    </row>
    <row r="177" spans="1:56" x14ac:dyDescent="0.2">
      <c r="A177" s="140" t="s">
        <v>354</v>
      </c>
      <c r="B177" s="221" t="s">
        <v>355</v>
      </c>
      <c r="C177" s="130">
        <v>1835</v>
      </c>
      <c r="D177" s="112">
        <v>1331</v>
      </c>
      <c r="E177" s="124">
        <v>442</v>
      </c>
      <c r="F177" s="130">
        <v>152</v>
      </c>
      <c r="G177" s="112">
        <v>71</v>
      </c>
      <c r="H177" s="124">
        <v>7</v>
      </c>
      <c r="I177" s="130">
        <v>1683</v>
      </c>
      <c r="J177" s="112">
        <v>1260</v>
      </c>
      <c r="K177" s="124">
        <v>435</v>
      </c>
      <c r="L177" s="342">
        <v>73</v>
      </c>
      <c r="M177" s="412">
        <v>24</v>
      </c>
      <c r="N177" s="343">
        <v>47</v>
      </c>
      <c r="O177" s="342">
        <v>5</v>
      </c>
      <c r="P177" s="412">
        <v>75</v>
      </c>
      <c r="Q177" s="343">
        <v>26</v>
      </c>
      <c r="R177" s="130">
        <v>1835</v>
      </c>
      <c r="S177" s="112">
        <v>1194</v>
      </c>
      <c r="T177" s="124">
        <v>271</v>
      </c>
      <c r="U177" s="130">
        <v>152</v>
      </c>
      <c r="V177" s="112">
        <v>53</v>
      </c>
      <c r="W177" s="124">
        <v>4</v>
      </c>
      <c r="X177" s="130">
        <v>1683</v>
      </c>
      <c r="Y177" s="112">
        <v>1141</v>
      </c>
      <c r="Z177" s="124">
        <v>267</v>
      </c>
      <c r="AA177" s="342">
        <v>65</v>
      </c>
      <c r="AB177" s="412">
        <v>15</v>
      </c>
      <c r="AC177" s="343">
        <v>35</v>
      </c>
      <c r="AD177" s="342">
        <v>3</v>
      </c>
      <c r="AE177" s="412">
        <v>68</v>
      </c>
      <c r="AF177" s="343">
        <v>16</v>
      </c>
      <c r="AG177" s="130">
        <v>1835</v>
      </c>
      <c r="AH177" s="112">
        <v>1332</v>
      </c>
      <c r="AI177" s="124">
        <v>348</v>
      </c>
      <c r="AJ177" s="130">
        <v>152</v>
      </c>
      <c r="AK177" s="112">
        <v>70</v>
      </c>
      <c r="AL177" s="124">
        <v>8</v>
      </c>
      <c r="AM177" s="130">
        <v>1683</v>
      </c>
      <c r="AN177" s="112">
        <v>1262</v>
      </c>
      <c r="AO177" s="124">
        <v>340</v>
      </c>
      <c r="AP177" s="342">
        <v>73</v>
      </c>
      <c r="AQ177" s="412">
        <v>19</v>
      </c>
      <c r="AR177" s="343">
        <v>46</v>
      </c>
      <c r="AS177" s="342">
        <v>5</v>
      </c>
      <c r="AT177" s="412">
        <v>75</v>
      </c>
      <c r="AU177" s="343">
        <v>20</v>
      </c>
      <c r="AV177" s="130">
        <v>1835</v>
      </c>
      <c r="AW177" s="124">
        <v>1518</v>
      </c>
      <c r="AX177" s="130">
        <v>152</v>
      </c>
      <c r="AY177" s="124">
        <v>94</v>
      </c>
      <c r="AZ177" s="130">
        <v>1683</v>
      </c>
      <c r="BA177" s="124">
        <v>1424</v>
      </c>
      <c r="BB177" s="406">
        <v>83</v>
      </c>
      <c r="BC177" s="394">
        <v>62</v>
      </c>
      <c r="BD177" s="344">
        <v>85</v>
      </c>
    </row>
    <row r="178" spans="1:56" x14ac:dyDescent="0.2">
      <c r="A178" s="140" t="s">
        <v>356</v>
      </c>
      <c r="B178" s="221" t="s">
        <v>357</v>
      </c>
      <c r="C178" s="130">
        <v>991</v>
      </c>
      <c r="D178" s="112">
        <v>784</v>
      </c>
      <c r="E178" s="124">
        <v>293</v>
      </c>
      <c r="F178" s="130">
        <v>36</v>
      </c>
      <c r="G178" s="112">
        <v>21</v>
      </c>
      <c r="H178" s="124">
        <v>3</v>
      </c>
      <c r="I178" s="130">
        <v>955</v>
      </c>
      <c r="J178" s="112">
        <v>763</v>
      </c>
      <c r="K178" s="124">
        <v>290</v>
      </c>
      <c r="L178" s="342">
        <v>79</v>
      </c>
      <c r="M178" s="412">
        <v>30</v>
      </c>
      <c r="N178" s="343">
        <v>58</v>
      </c>
      <c r="O178" s="342">
        <v>8</v>
      </c>
      <c r="P178" s="412">
        <v>80</v>
      </c>
      <c r="Q178" s="343">
        <v>30</v>
      </c>
      <c r="R178" s="130">
        <v>991</v>
      </c>
      <c r="S178" s="112">
        <v>665</v>
      </c>
      <c r="T178" s="124">
        <v>180</v>
      </c>
      <c r="U178" s="130">
        <v>36</v>
      </c>
      <c r="V178" s="112">
        <v>14</v>
      </c>
      <c r="W178" s="124" t="s">
        <v>1185</v>
      </c>
      <c r="X178" s="130">
        <v>955</v>
      </c>
      <c r="Y178" s="112">
        <v>651</v>
      </c>
      <c r="Z178" s="124" t="s">
        <v>1185</v>
      </c>
      <c r="AA178" s="342">
        <v>67</v>
      </c>
      <c r="AB178" s="412">
        <v>18</v>
      </c>
      <c r="AC178" s="343">
        <v>39</v>
      </c>
      <c r="AD178" s="342" t="s">
        <v>1185</v>
      </c>
      <c r="AE178" s="412">
        <v>68</v>
      </c>
      <c r="AF178" s="343" t="s">
        <v>1185</v>
      </c>
      <c r="AG178" s="130">
        <v>991</v>
      </c>
      <c r="AH178" s="112">
        <v>747</v>
      </c>
      <c r="AI178" s="124">
        <v>211</v>
      </c>
      <c r="AJ178" s="130">
        <v>36</v>
      </c>
      <c r="AK178" s="112">
        <v>22</v>
      </c>
      <c r="AL178" s="124">
        <v>3</v>
      </c>
      <c r="AM178" s="130">
        <v>955</v>
      </c>
      <c r="AN178" s="112">
        <v>725</v>
      </c>
      <c r="AO178" s="124">
        <v>208</v>
      </c>
      <c r="AP178" s="342">
        <v>75</v>
      </c>
      <c r="AQ178" s="412">
        <v>21</v>
      </c>
      <c r="AR178" s="343">
        <v>61</v>
      </c>
      <c r="AS178" s="342">
        <v>8</v>
      </c>
      <c r="AT178" s="412">
        <v>76</v>
      </c>
      <c r="AU178" s="343">
        <v>22</v>
      </c>
      <c r="AV178" s="130">
        <v>991</v>
      </c>
      <c r="AW178" s="124">
        <v>888</v>
      </c>
      <c r="AX178" s="130">
        <v>36</v>
      </c>
      <c r="AY178" s="124" t="s">
        <v>1191</v>
      </c>
      <c r="AZ178" s="130">
        <v>955</v>
      </c>
      <c r="BA178" s="124">
        <v>862</v>
      </c>
      <c r="BB178" s="406">
        <v>90</v>
      </c>
      <c r="BC178" s="394" t="s">
        <v>1191</v>
      </c>
      <c r="BD178" s="344">
        <v>90</v>
      </c>
    </row>
    <row r="179" spans="1:56" x14ac:dyDescent="0.2">
      <c r="A179" s="140" t="s">
        <v>358</v>
      </c>
      <c r="B179" s="221" t="s">
        <v>359</v>
      </c>
      <c r="C179" s="130">
        <v>1165</v>
      </c>
      <c r="D179" s="112">
        <v>780</v>
      </c>
      <c r="E179" s="124">
        <v>262</v>
      </c>
      <c r="F179" s="130">
        <v>98</v>
      </c>
      <c r="G179" s="112">
        <v>39</v>
      </c>
      <c r="H179" s="124">
        <v>7</v>
      </c>
      <c r="I179" s="130">
        <v>1067</v>
      </c>
      <c r="J179" s="112">
        <v>741</v>
      </c>
      <c r="K179" s="124">
        <v>255</v>
      </c>
      <c r="L179" s="342">
        <v>67</v>
      </c>
      <c r="M179" s="412">
        <v>22</v>
      </c>
      <c r="N179" s="343">
        <v>40</v>
      </c>
      <c r="O179" s="342">
        <v>7</v>
      </c>
      <c r="P179" s="412">
        <v>69</v>
      </c>
      <c r="Q179" s="343">
        <v>24</v>
      </c>
      <c r="R179" s="130">
        <v>1165</v>
      </c>
      <c r="S179" s="112">
        <v>655</v>
      </c>
      <c r="T179" s="124">
        <v>135</v>
      </c>
      <c r="U179" s="130">
        <v>98</v>
      </c>
      <c r="V179" s="112">
        <v>32</v>
      </c>
      <c r="W179" s="124">
        <v>6</v>
      </c>
      <c r="X179" s="130">
        <v>1067</v>
      </c>
      <c r="Y179" s="112">
        <v>623</v>
      </c>
      <c r="Z179" s="124">
        <v>129</v>
      </c>
      <c r="AA179" s="342">
        <v>56</v>
      </c>
      <c r="AB179" s="412">
        <v>12</v>
      </c>
      <c r="AC179" s="343">
        <v>33</v>
      </c>
      <c r="AD179" s="342">
        <v>6</v>
      </c>
      <c r="AE179" s="412">
        <v>58</v>
      </c>
      <c r="AF179" s="343">
        <v>12</v>
      </c>
      <c r="AG179" s="130">
        <v>1165</v>
      </c>
      <c r="AH179" s="112">
        <v>782</v>
      </c>
      <c r="AI179" s="124">
        <v>187</v>
      </c>
      <c r="AJ179" s="130">
        <v>98</v>
      </c>
      <c r="AK179" s="112">
        <v>41</v>
      </c>
      <c r="AL179" s="124">
        <v>8</v>
      </c>
      <c r="AM179" s="130">
        <v>1067</v>
      </c>
      <c r="AN179" s="112">
        <v>741</v>
      </c>
      <c r="AO179" s="124">
        <v>179</v>
      </c>
      <c r="AP179" s="342">
        <v>67</v>
      </c>
      <c r="AQ179" s="412">
        <v>16</v>
      </c>
      <c r="AR179" s="343">
        <v>42</v>
      </c>
      <c r="AS179" s="342">
        <v>8</v>
      </c>
      <c r="AT179" s="412">
        <v>69</v>
      </c>
      <c r="AU179" s="343">
        <v>17</v>
      </c>
      <c r="AV179" s="130">
        <v>1165</v>
      </c>
      <c r="AW179" s="124">
        <v>972</v>
      </c>
      <c r="AX179" s="130">
        <v>98</v>
      </c>
      <c r="AY179" s="124">
        <v>60</v>
      </c>
      <c r="AZ179" s="130">
        <v>1067</v>
      </c>
      <c r="BA179" s="124">
        <v>912</v>
      </c>
      <c r="BB179" s="406">
        <v>83</v>
      </c>
      <c r="BC179" s="394">
        <v>61</v>
      </c>
      <c r="BD179" s="344">
        <v>85</v>
      </c>
    </row>
    <row r="180" spans="1:56" x14ac:dyDescent="0.2">
      <c r="A180" s="140" t="s">
        <v>360</v>
      </c>
      <c r="B180" s="221" t="s">
        <v>361</v>
      </c>
      <c r="C180" s="130">
        <v>548</v>
      </c>
      <c r="D180" s="112">
        <v>405</v>
      </c>
      <c r="E180" s="124">
        <v>153</v>
      </c>
      <c r="F180" s="130">
        <v>43</v>
      </c>
      <c r="G180" s="112">
        <v>20</v>
      </c>
      <c r="H180" s="124">
        <v>3</v>
      </c>
      <c r="I180" s="130">
        <v>505</v>
      </c>
      <c r="J180" s="112">
        <v>385</v>
      </c>
      <c r="K180" s="124">
        <v>150</v>
      </c>
      <c r="L180" s="342">
        <v>74</v>
      </c>
      <c r="M180" s="412">
        <v>28</v>
      </c>
      <c r="N180" s="343">
        <v>47</v>
      </c>
      <c r="O180" s="342">
        <v>7</v>
      </c>
      <c r="P180" s="412">
        <v>76</v>
      </c>
      <c r="Q180" s="343">
        <v>30</v>
      </c>
      <c r="R180" s="130">
        <v>548</v>
      </c>
      <c r="S180" s="112">
        <v>347</v>
      </c>
      <c r="T180" s="124">
        <v>101</v>
      </c>
      <c r="U180" s="130">
        <v>43</v>
      </c>
      <c r="V180" s="112">
        <v>15</v>
      </c>
      <c r="W180" s="124" t="s">
        <v>1185</v>
      </c>
      <c r="X180" s="130">
        <v>505</v>
      </c>
      <c r="Y180" s="112">
        <v>332</v>
      </c>
      <c r="Z180" s="124" t="s">
        <v>1185</v>
      </c>
      <c r="AA180" s="342">
        <v>63</v>
      </c>
      <c r="AB180" s="412">
        <v>18</v>
      </c>
      <c r="AC180" s="343">
        <v>35</v>
      </c>
      <c r="AD180" s="342" t="s">
        <v>1185</v>
      </c>
      <c r="AE180" s="412">
        <v>66</v>
      </c>
      <c r="AF180" s="343" t="s">
        <v>1185</v>
      </c>
      <c r="AG180" s="130">
        <v>548</v>
      </c>
      <c r="AH180" s="112">
        <v>396</v>
      </c>
      <c r="AI180" s="124">
        <v>114</v>
      </c>
      <c r="AJ180" s="130">
        <v>43</v>
      </c>
      <c r="AK180" s="112">
        <v>19</v>
      </c>
      <c r="AL180" s="124" t="s">
        <v>1185</v>
      </c>
      <c r="AM180" s="130">
        <v>505</v>
      </c>
      <c r="AN180" s="112">
        <v>377</v>
      </c>
      <c r="AO180" s="124" t="s">
        <v>1185</v>
      </c>
      <c r="AP180" s="342">
        <v>72</v>
      </c>
      <c r="AQ180" s="412">
        <v>21</v>
      </c>
      <c r="AR180" s="343">
        <v>44</v>
      </c>
      <c r="AS180" s="342">
        <v>0</v>
      </c>
      <c r="AT180" s="412">
        <v>75</v>
      </c>
      <c r="AU180" s="343">
        <v>23</v>
      </c>
      <c r="AV180" s="130">
        <v>548</v>
      </c>
      <c r="AW180" s="124">
        <v>474</v>
      </c>
      <c r="AX180" s="130">
        <v>43</v>
      </c>
      <c r="AY180" s="124" t="s">
        <v>1191</v>
      </c>
      <c r="AZ180" s="130">
        <v>505</v>
      </c>
      <c r="BA180" s="124">
        <v>451</v>
      </c>
      <c r="BB180" s="406">
        <v>86</v>
      </c>
      <c r="BC180" s="394" t="s">
        <v>1191</v>
      </c>
      <c r="BD180" s="344">
        <v>89</v>
      </c>
    </row>
    <row r="181" spans="1:56" x14ac:dyDescent="0.2">
      <c r="A181" s="140" t="s">
        <v>362</v>
      </c>
      <c r="B181" s="221" t="s">
        <v>363</v>
      </c>
      <c r="C181" s="130">
        <v>1161</v>
      </c>
      <c r="D181" s="112">
        <v>833</v>
      </c>
      <c r="E181" s="124">
        <v>269</v>
      </c>
      <c r="F181" s="130">
        <v>127</v>
      </c>
      <c r="G181" s="112">
        <v>67</v>
      </c>
      <c r="H181" s="124">
        <v>13</v>
      </c>
      <c r="I181" s="130">
        <v>1034</v>
      </c>
      <c r="J181" s="112">
        <v>766</v>
      </c>
      <c r="K181" s="124">
        <v>256</v>
      </c>
      <c r="L181" s="342">
        <v>72</v>
      </c>
      <c r="M181" s="412">
        <v>23</v>
      </c>
      <c r="N181" s="343">
        <v>53</v>
      </c>
      <c r="O181" s="342">
        <v>10</v>
      </c>
      <c r="P181" s="412">
        <v>74</v>
      </c>
      <c r="Q181" s="343">
        <v>25</v>
      </c>
      <c r="R181" s="130">
        <v>1161</v>
      </c>
      <c r="S181" s="112">
        <v>719</v>
      </c>
      <c r="T181" s="124">
        <v>138</v>
      </c>
      <c r="U181" s="130">
        <v>127</v>
      </c>
      <c r="V181" s="112">
        <v>48</v>
      </c>
      <c r="W181" s="124">
        <v>7</v>
      </c>
      <c r="X181" s="130">
        <v>1034</v>
      </c>
      <c r="Y181" s="112">
        <v>671</v>
      </c>
      <c r="Z181" s="124">
        <v>131</v>
      </c>
      <c r="AA181" s="342">
        <v>62</v>
      </c>
      <c r="AB181" s="412">
        <v>12</v>
      </c>
      <c r="AC181" s="343">
        <v>38</v>
      </c>
      <c r="AD181" s="342">
        <v>6</v>
      </c>
      <c r="AE181" s="412">
        <v>65</v>
      </c>
      <c r="AF181" s="343">
        <v>13</v>
      </c>
      <c r="AG181" s="130">
        <v>1161</v>
      </c>
      <c r="AH181" s="112">
        <v>812</v>
      </c>
      <c r="AI181" s="124">
        <v>214</v>
      </c>
      <c r="AJ181" s="130">
        <v>127</v>
      </c>
      <c r="AK181" s="112">
        <v>70</v>
      </c>
      <c r="AL181" s="124">
        <v>10</v>
      </c>
      <c r="AM181" s="130">
        <v>1034</v>
      </c>
      <c r="AN181" s="112">
        <v>742</v>
      </c>
      <c r="AO181" s="124">
        <v>204</v>
      </c>
      <c r="AP181" s="342">
        <v>70</v>
      </c>
      <c r="AQ181" s="412">
        <v>18</v>
      </c>
      <c r="AR181" s="343">
        <v>55</v>
      </c>
      <c r="AS181" s="342">
        <v>8</v>
      </c>
      <c r="AT181" s="412">
        <v>72</v>
      </c>
      <c r="AU181" s="343">
        <v>20</v>
      </c>
      <c r="AV181" s="130">
        <v>1161</v>
      </c>
      <c r="AW181" s="124">
        <v>937</v>
      </c>
      <c r="AX181" s="130">
        <v>127</v>
      </c>
      <c r="AY181" s="124">
        <v>80</v>
      </c>
      <c r="AZ181" s="130">
        <v>1034</v>
      </c>
      <c r="BA181" s="124">
        <v>857</v>
      </c>
      <c r="BB181" s="406">
        <v>81</v>
      </c>
      <c r="BC181" s="394">
        <v>63</v>
      </c>
      <c r="BD181" s="344">
        <v>83</v>
      </c>
    </row>
    <row r="182" spans="1:56" x14ac:dyDescent="0.2">
      <c r="A182" s="140" t="s">
        <v>364</v>
      </c>
      <c r="B182" s="221" t="s">
        <v>365</v>
      </c>
      <c r="C182" s="130">
        <v>725</v>
      </c>
      <c r="D182" s="112">
        <v>535</v>
      </c>
      <c r="E182" s="124">
        <v>173</v>
      </c>
      <c r="F182" s="130">
        <v>61</v>
      </c>
      <c r="G182" s="112">
        <v>35</v>
      </c>
      <c r="H182" s="124">
        <v>7</v>
      </c>
      <c r="I182" s="130">
        <v>664</v>
      </c>
      <c r="J182" s="112">
        <v>500</v>
      </c>
      <c r="K182" s="124">
        <v>166</v>
      </c>
      <c r="L182" s="342">
        <v>74</v>
      </c>
      <c r="M182" s="412">
        <v>24</v>
      </c>
      <c r="N182" s="343">
        <v>57</v>
      </c>
      <c r="O182" s="342">
        <v>11</v>
      </c>
      <c r="P182" s="412">
        <v>75</v>
      </c>
      <c r="Q182" s="343">
        <v>25</v>
      </c>
      <c r="R182" s="130">
        <v>725</v>
      </c>
      <c r="S182" s="112">
        <v>488</v>
      </c>
      <c r="T182" s="124">
        <v>95</v>
      </c>
      <c r="U182" s="130">
        <v>61</v>
      </c>
      <c r="V182" s="112">
        <v>33</v>
      </c>
      <c r="W182" s="124">
        <v>3</v>
      </c>
      <c r="X182" s="130">
        <v>664</v>
      </c>
      <c r="Y182" s="112">
        <v>455</v>
      </c>
      <c r="Z182" s="124">
        <v>92</v>
      </c>
      <c r="AA182" s="342">
        <v>67</v>
      </c>
      <c r="AB182" s="412">
        <v>13</v>
      </c>
      <c r="AC182" s="343">
        <v>54</v>
      </c>
      <c r="AD182" s="342">
        <v>5</v>
      </c>
      <c r="AE182" s="412">
        <v>69</v>
      </c>
      <c r="AF182" s="343">
        <v>14</v>
      </c>
      <c r="AG182" s="130">
        <v>725</v>
      </c>
      <c r="AH182" s="112">
        <v>528</v>
      </c>
      <c r="AI182" s="124">
        <v>139</v>
      </c>
      <c r="AJ182" s="130">
        <v>61</v>
      </c>
      <c r="AK182" s="112">
        <v>38</v>
      </c>
      <c r="AL182" s="124">
        <v>5</v>
      </c>
      <c r="AM182" s="130">
        <v>664</v>
      </c>
      <c r="AN182" s="112">
        <v>490</v>
      </c>
      <c r="AO182" s="124">
        <v>134</v>
      </c>
      <c r="AP182" s="342">
        <v>73</v>
      </c>
      <c r="AQ182" s="412">
        <v>19</v>
      </c>
      <c r="AR182" s="343">
        <v>62</v>
      </c>
      <c r="AS182" s="342">
        <v>8</v>
      </c>
      <c r="AT182" s="412">
        <v>74</v>
      </c>
      <c r="AU182" s="343">
        <v>20</v>
      </c>
      <c r="AV182" s="130">
        <v>725</v>
      </c>
      <c r="AW182" s="124">
        <v>604</v>
      </c>
      <c r="AX182" s="130">
        <v>61</v>
      </c>
      <c r="AY182" s="124">
        <v>45</v>
      </c>
      <c r="AZ182" s="130">
        <v>664</v>
      </c>
      <c r="BA182" s="124">
        <v>559</v>
      </c>
      <c r="BB182" s="406">
        <v>83</v>
      </c>
      <c r="BC182" s="394">
        <v>74</v>
      </c>
      <c r="BD182" s="344">
        <v>84</v>
      </c>
    </row>
    <row r="183" spans="1:56" x14ac:dyDescent="0.2">
      <c r="A183" s="140" t="s">
        <v>366</v>
      </c>
      <c r="B183" s="221" t="s">
        <v>367</v>
      </c>
      <c r="C183" s="130">
        <v>835</v>
      </c>
      <c r="D183" s="112">
        <v>554</v>
      </c>
      <c r="E183" s="124">
        <v>138</v>
      </c>
      <c r="F183" s="130">
        <v>93</v>
      </c>
      <c r="G183" s="112">
        <v>56</v>
      </c>
      <c r="H183" s="124">
        <v>8</v>
      </c>
      <c r="I183" s="130">
        <v>742</v>
      </c>
      <c r="J183" s="112">
        <v>498</v>
      </c>
      <c r="K183" s="124">
        <v>130</v>
      </c>
      <c r="L183" s="342">
        <v>66</v>
      </c>
      <c r="M183" s="412">
        <v>17</v>
      </c>
      <c r="N183" s="343">
        <v>60</v>
      </c>
      <c r="O183" s="342">
        <v>9</v>
      </c>
      <c r="P183" s="412">
        <v>67</v>
      </c>
      <c r="Q183" s="343">
        <v>18</v>
      </c>
      <c r="R183" s="130">
        <v>835</v>
      </c>
      <c r="S183" s="112">
        <v>533</v>
      </c>
      <c r="T183" s="124">
        <v>99</v>
      </c>
      <c r="U183" s="130">
        <v>93</v>
      </c>
      <c r="V183" s="112">
        <v>52</v>
      </c>
      <c r="W183" s="124">
        <v>4</v>
      </c>
      <c r="X183" s="130">
        <v>742</v>
      </c>
      <c r="Y183" s="112">
        <v>481</v>
      </c>
      <c r="Z183" s="124">
        <v>95</v>
      </c>
      <c r="AA183" s="342">
        <v>64</v>
      </c>
      <c r="AB183" s="412">
        <v>12</v>
      </c>
      <c r="AC183" s="343">
        <v>56</v>
      </c>
      <c r="AD183" s="342">
        <v>4</v>
      </c>
      <c r="AE183" s="412">
        <v>65</v>
      </c>
      <c r="AF183" s="343">
        <v>13</v>
      </c>
      <c r="AG183" s="130">
        <v>835</v>
      </c>
      <c r="AH183" s="112">
        <v>570</v>
      </c>
      <c r="AI183" s="124">
        <v>130</v>
      </c>
      <c r="AJ183" s="130">
        <v>93</v>
      </c>
      <c r="AK183" s="112">
        <v>52</v>
      </c>
      <c r="AL183" s="124">
        <v>9</v>
      </c>
      <c r="AM183" s="130">
        <v>742</v>
      </c>
      <c r="AN183" s="112">
        <v>518</v>
      </c>
      <c r="AO183" s="124">
        <v>121</v>
      </c>
      <c r="AP183" s="342">
        <v>68</v>
      </c>
      <c r="AQ183" s="412">
        <v>16</v>
      </c>
      <c r="AR183" s="343">
        <v>56</v>
      </c>
      <c r="AS183" s="342">
        <v>10</v>
      </c>
      <c r="AT183" s="412">
        <v>70</v>
      </c>
      <c r="AU183" s="343">
        <v>16</v>
      </c>
      <c r="AV183" s="130">
        <v>835</v>
      </c>
      <c r="AW183" s="124">
        <v>626</v>
      </c>
      <c r="AX183" s="130">
        <v>93</v>
      </c>
      <c r="AY183" s="124">
        <v>59</v>
      </c>
      <c r="AZ183" s="130">
        <v>742</v>
      </c>
      <c r="BA183" s="124">
        <v>567</v>
      </c>
      <c r="BB183" s="406">
        <v>75</v>
      </c>
      <c r="BC183" s="394">
        <v>63</v>
      </c>
      <c r="BD183" s="344">
        <v>76</v>
      </c>
    </row>
    <row r="184" spans="1:56" x14ac:dyDescent="0.2">
      <c r="A184" s="140" t="s">
        <v>370</v>
      </c>
      <c r="B184" s="221" t="s">
        <v>371</v>
      </c>
      <c r="C184" s="130">
        <v>1339</v>
      </c>
      <c r="D184" s="112">
        <v>985</v>
      </c>
      <c r="E184" s="124">
        <v>272</v>
      </c>
      <c r="F184" s="130">
        <v>249</v>
      </c>
      <c r="G184" s="112">
        <v>139</v>
      </c>
      <c r="H184" s="124">
        <v>25</v>
      </c>
      <c r="I184" s="130">
        <v>1090</v>
      </c>
      <c r="J184" s="112">
        <v>846</v>
      </c>
      <c r="K184" s="124">
        <v>247</v>
      </c>
      <c r="L184" s="342">
        <v>74</v>
      </c>
      <c r="M184" s="412">
        <v>20</v>
      </c>
      <c r="N184" s="343">
        <v>56</v>
      </c>
      <c r="O184" s="342">
        <v>10</v>
      </c>
      <c r="P184" s="412">
        <v>78</v>
      </c>
      <c r="Q184" s="343">
        <v>23</v>
      </c>
      <c r="R184" s="130">
        <v>1339</v>
      </c>
      <c r="S184" s="112">
        <v>825</v>
      </c>
      <c r="T184" s="124">
        <v>130</v>
      </c>
      <c r="U184" s="130">
        <v>249</v>
      </c>
      <c r="V184" s="112">
        <v>111</v>
      </c>
      <c r="W184" s="124">
        <v>10</v>
      </c>
      <c r="X184" s="130">
        <v>1090</v>
      </c>
      <c r="Y184" s="112">
        <v>714</v>
      </c>
      <c r="Z184" s="124">
        <v>120</v>
      </c>
      <c r="AA184" s="342">
        <v>62</v>
      </c>
      <c r="AB184" s="412">
        <v>10</v>
      </c>
      <c r="AC184" s="343">
        <v>45</v>
      </c>
      <c r="AD184" s="342">
        <v>4</v>
      </c>
      <c r="AE184" s="412">
        <v>66</v>
      </c>
      <c r="AF184" s="343">
        <v>11</v>
      </c>
      <c r="AG184" s="130">
        <v>1339</v>
      </c>
      <c r="AH184" s="112">
        <v>944</v>
      </c>
      <c r="AI184" s="124">
        <v>197</v>
      </c>
      <c r="AJ184" s="130">
        <v>249</v>
      </c>
      <c r="AK184" s="112">
        <v>131</v>
      </c>
      <c r="AL184" s="124">
        <v>19</v>
      </c>
      <c r="AM184" s="130">
        <v>1090</v>
      </c>
      <c r="AN184" s="112">
        <v>813</v>
      </c>
      <c r="AO184" s="124">
        <v>178</v>
      </c>
      <c r="AP184" s="342">
        <v>71</v>
      </c>
      <c r="AQ184" s="412">
        <v>15</v>
      </c>
      <c r="AR184" s="343">
        <v>53</v>
      </c>
      <c r="AS184" s="342">
        <v>8</v>
      </c>
      <c r="AT184" s="412">
        <v>75</v>
      </c>
      <c r="AU184" s="343">
        <v>16</v>
      </c>
      <c r="AV184" s="130">
        <v>1339</v>
      </c>
      <c r="AW184" s="124">
        <v>1104</v>
      </c>
      <c r="AX184" s="130">
        <v>249</v>
      </c>
      <c r="AY184" s="124">
        <v>166</v>
      </c>
      <c r="AZ184" s="130">
        <v>1090</v>
      </c>
      <c r="BA184" s="124">
        <v>938</v>
      </c>
      <c r="BB184" s="406">
        <v>82</v>
      </c>
      <c r="BC184" s="394">
        <v>67</v>
      </c>
      <c r="BD184" s="344">
        <v>86</v>
      </c>
    </row>
    <row r="185" spans="1:56" x14ac:dyDescent="0.2">
      <c r="A185" s="140" t="s">
        <v>372</v>
      </c>
      <c r="B185" s="221" t="s">
        <v>373</v>
      </c>
      <c r="C185" s="130">
        <v>1033</v>
      </c>
      <c r="D185" s="112">
        <v>700</v>
      </c>
      <c r="E185" s="124">
        <v>180</v>
      </c>
      <c r="F185" s="130">
        <v>192</v>
      </c>
      <c r="G185" s="112">
        <v>108</v>
      </c>
      <c r="H185" s="124">
        <v>13</v>
      </c>
      <c r="I185" s="130">
        <v>841</v>
      </c>
      <c r="J185" s="112">
        <v>592</v>
      </c>
      <c r="K185" s="124">
        <v>167</v>
      </c>
      <c r="L185" s="342">
        <v>68</v>
      </c>
      <c r="M185" s="412">
        <v>17</v>
      </c>
      <c r="N185" s="343">
        <v>56</v>
      </c>
      <c r="O185" s="342">
        <v>7</v>
      </c>
      <c r="P185" s="412">
        <v>70</v>
      </c>
      <c r="Q185" s="343">
        <v>20</v>
      </c>
      <c r="R185" s="130">
        <v>1033</v>
      </c>
      <c r="S185" s="112">
        <v>618</v>
      </c>
      <c r="T185" s="124">
        <v>108</v>
      </c>
      <c r="U185" s="130">
        <v>192</v>
      </c>
      <c r="V185" s="112">
        <v>87</v>
      </c>
      <c r="W185" s="124">
        <v>8</v>
      </c>
      <c r="X185" s="130">
        <v>841</v>
      </c>
      <c r="Y185" s="112">
        <v>531</v>
      </c>
      <c r="Z185" s="124">
        <v>100</v>
      </c>
      <c r="AA185" s="342">
        <v>60</v>
      </c>
      <c r="AB185" s="412">
        <v>10</v>
      </c>
      <c r="AC185" s="343">
        <v>45</v>
      </c>
      <c r="AD185" s="342">
        <v>4</v>
      </c>
      <c r="AE185" s="412">
        <v>63</v>
      </c>
      <c r="AF185" s="343">
        <v>12</v>
      </c>
      <c r="AG185" s="130">
        <v>1033</v>
      </c>
      <c r="AH185" s="112">
        <v>690</v>
      </c>
      <c r="AI185" s="124">
        <v>142</v>
      </c>
      <c r="AJ185" s="130">
        <v>192</v>
      </c>
      <c r="AK185" s="112">
        <v>101</v>
      </c>
      <c r="AL185" s="124">
        <v>12</v>
      </c>
      <c r="AM185" s="130">
        <v>841</v>
      </c>
      <c r="AN185" s="112">
        <v>589</v>
      </c>
      <c r="AO185" s="124">
        <v>130</v>
      </c>
      <c r="AP185" s="342">
        <v>67</v>
      </c>
      <c r="AQ185" s="412">
        <v>14</v>
      </c>
      <c r="AR185" s="343">
        <v>53</v>
      </c>
      <c r="AS185" s="342">
        <v>6</v>
      </c>
      <c r="AT185" s="412">
        <v>70</v>
      </c>
      <c r="AU185" s="343">
        <v>15</v>
      </c>
      <c r="AV185" s="130">
        <v>1033</v>
      </c>
      <c r="AW185" s="124">
        <v>788</v>
      </c>
      <c r="AX185" s="130">
        <v>192</v>
      </c>
      <c r="AY185" s="124">
        <v>132</v>
      </c>
      <c r="AZ185" s="130">
        <v>841</v>
      </c>
      <c r="BA185" s="124">
        <v>656</v>
      </c>
      <c r="BB185" s="406">
        <v>76</v>
      </c>
      <c r="BC185" s="394">
        <v>69</v>
      </c>
      <c r="BD185" s="344">
        <v>78</v>
      </c>
    </row>
    <row r="186" spans="1:56" x14ac:dyDescent="0.2">
      <c r="A186" s="140" t="s">
        <v>374</v>
      </c>
      <c r="B186" s="221" t="s">
        <v>375</v>
      </c>
      <c r="C186" s="130">
        <v>1260</v>
      </c>
      <c r="D186" s="112">
        <v>949</v>
      </c>
      <c r="E186" s="124">
        <v>313</v>
      </c>
      <c r="F186" s="130">
        <v>104</v>
      </c>
      <c r="G186" s="112">
        <v>55</v>
      </c>
      <c r="H186" s="124">
        <v>13</v>
      </c>
      <c r="I186" s="130">
        <v>1156</v>
      </c>
      <c r="J186" s="112">
        <v>894</v>
      </c>
      <c r="K186" s="124">
        <v>300</v>
      </c>
      <c r="L186" s="342">
        <v>75</v>
      </c>
      <c r="M186" s="412">
        <v>25</v>
      </c>
      <c r="N186" s="343">
        <v>53</v>
      </c>
      <c r="O186" s="342">
        <v>13</v>
      </c>
      <c r="P186" s="412">
        <v>77</v>
      </c>
      <c r="Q186" s="343">
        <v>26</v>
      </c>
      <c r="R186" s="130">
        <v>1260</v>
      </c>
      <c r="S186" s="112">
        <v>861</v>
      </c>
      <c r="T186" s="124">
        <v>157</v>
      </c>
      <c r="U186" s="130">
        <v>104</v>
      </c>
      <c r="V186" s="112">
        <v>49</v>
      </c>
      <c r="W186" s="124">
        <v>7</v>
      </c>
      <c r="X186" s="130">
        <v>1156</v>
      </c>
      <c r="Y186" s="112">
        <v>812</v>
      </c>
      <c r="Z186" s="124">
        <v>150</v>
      </c>
      <c r="AA186" s="342">
        <v>68</v>
      </c>
      <c r="AB186" s="412">
        <v>12</v>
      </c>
      <c r="AC186" s="343">
        <v>47</v>
      </c>
      <c r="AD186" s="342">
        <v>7</v>
      </c>
      <c r="AE186" s="412">
        <v>70</v>
      </c>
      <c r="AF186" s="343">
        <v>13</v>
      </c>
      <c r="AG186" s="130">
        <v>1260</v>
      </c>
      <c r="AH186" s="112">
        <v>940</v>
      </c>
      <c r="AI186" s="124">
        <v>222</v>
      </c>
      <c r="AJ186" s="130">
        <v>104</v>
      </c>
      <c r="AK186" s="112">
        <v>53</v>
      </c>
      <c r="AL186" s="124">
        <v>7</v>
      </c>
      <c r="AM186" s="130">
        <v>1156</v>
      </c>
      <c r="AN186" s="112">
        <v>887</v>
      </c>
      <c r="AO186" s="124">
        <v>215</v>
      </c>
      <c r="AP186" s="342">
        <v>75</v>
      </c>
      <c r="AQ186" s="412">
        <v>18</v>
      </c>
      <c r="AR186" s="343">
        <v>51</v>
      </c>
      <c r="AS186" s="342">
        <v>7</v>
      </c>
      <c r="AT186" s="412">
        <v>77</v>
      </c>
      <c r="AU186" s="343">
        <v>19</v>
      </c>
      <c r="AV186" s="130">
        <v>1260</v>
      </c>
      <c r="AW186" s="124">
        <v>1071</v>
      </c>
      <c r="AX186" s="130">
        <v>104</v>
      </c>
      <c r="AY186" s="124">
        <v>73</v>
      </c>
      <c r="AZ186" s="130">
        <v>1156</v>
      </c>
      <c r="BA186" s="124">
        <v>998</v>
      </c>
      <c r="BB186" s="406">
        <v>85</v>
      </c>
      <c r="BC186" s="394">
        <v>70</v>
      </c>
      <c r="BD186" s="344">
        <v>86</v>
      </c>
    </row>
    <row r="187" spans="1:56" x14ac:dyDescent="0.2">
      <c r="A187" s="140" t="s">
        <v>376</v>
      </c>
      <c r="B187" s="221" t="s">
        <v>377</v>
      </c>
      <c r="C187" s="130">
        <v>942</v>
      </c>
      <c r="D187" s="112">
        <v>656</v>
      </c>
      <c r="E187" s="124">
        <v>207</v>
      </c>
      <c r="F187" s="130">
        <v>131</v>
      </c>
      <c r="G187" s="112">
        <v>68</v>
      </c>
      <c r="H187" s="124">
        <v>19</v>
      </c>
      <c r="I187" s="130">
        <v>811</v>
      </c>
      <c r="J187" s="112">
        <v>588</v>
      </c>
      <c r="K187" s="124">
        <v>188</v>
      </c>
      <c r="L187" s="342">
        <v>70</v>
      </c>
      <c r="M187" s="412">
        <v>22</v>
      </c>
      <c r="N187" s="343">
        <v>52</v>
      </c>
      <c r="O187" s="342">
        <v>15</v>
      </c>
      <c r="P187" s="412">
        <v>73</v>
      </c>
      <c r="Q187" s="343">
        <v>23</v>
      </c>
      <c r="R187" s="130">
        <v>942</v>
      </c>
      <c r="S187" s="112">
        <v>524</v>
      </c>
      <c r="T187" s="124">
        <v>98</v>
      </c>
      <c r="U187" s="130">
        <v>131</v>
      </c>
      <c r="V187" s="112">
        <v>50</v>
      </c>
      <c r="W187" s="124">
        <v>8</v>
      </c>
      <c r="X187" s="130">
        <v>811</v>
      </c>
      <c r="Y187" s="112">
        <v>474</v>
      </c>
      <c r="Z187" s="124">
        <v>90</v>
      </c>
      <c r="AA187" s="342">
        <v>56</v>
      </c>
      <c r="AB187" s="412">
        <v>10</v>
      </c>
      <c r="AC187" s="343">
        <v>38</v>
      </c>
      <c r="AD187" s="342">
        <v>6</v>
      </c>
      <c r="AE187" s="412">
        <v>58</v>
      </c>
      <c r="AF187" s="343">
        <v>11</v>
      </c>
      <c r="AG187" s="130">
        <v>942</v>
      </c>
      <c r="AH187" s="112">
        <v>650</v>
      </c>
      <c r="AI187" s="124">
        <v>153</v>
      </c>
      <c r="AJ187" s="130">
        <v>131</v>
      </c>
      <c r="AK187" s="112">
        <v>68</v>
      </c>
      <c r="AL187" s="124">
        <v>15</v>
      </c>
      <c r="AM187" s="130">
        <v>811</v>
      </c>
      <c r="AN187" s="112">
        <v>582</v>
      </c>
      <c r="AO187" s="124">
        <v>138</v>
      </c>
      <c r="AP187" s="342">
        <v>69</v>
      </c>
      <c r="AQ187" s="412">
        <v>16</v>
      </c>
      <c r="AR187" s="343">
        <v>52</v>
      </c>
      <c r="AS187" s="342">
        <v>11</v>
      </c>
      <c r="AT187" s="412">
        <v>72</v>
      </c>
      <c r="AU187" s="343">
        <v>17</v>
      </c>
      <c r="AV187" s="130">
        <v>942</v>
      </c>
      <c r="AW187" s="124">
        <v>710</v>
      </c>
      <c r="AX187" s="130">
        <v>131</v>
      </c>
      <c r="AY187" s="124">
        <v>78</v>
      </c>
      <c r="AZ187" s="130">
        <v>811</v>
      </c>
      <c r="BA187" s="124">
        <v>632</v>
      </c>
      <c r="BB187" s="406">
        <v>75</v>
      </c>
      <c r="BC187" s="394">
        <v>60</v>
      </c>
      <c r="BD187" s="344">
        <v>78</v>
      </c>
    </row>
    <row r="188" spans="1:56" x14ac:dyDescent="0.2">
      <c r="A188" s="140" t="s">
        <v>378</v>
      </c>
      <c r="B188" s="221" t="s">
        <v>379</v>
      </c>
      <c r="C188" s="130">
        <v>1554</v>
      </c>
      <c r="D188" s="112">
        <v>1171</v>
      </c>
      <c r="E188" s="124">
        <v>387</v>
      </c>
      <c r="F188" s="130">
        <v>170</v>
      </c>
      <c r="G188" s="112">
        <v>96</v>
      </c>
      <c r="H188" s="124">
        <v>23</v>
      </c>
      <c r="I188" s="130">
        <v>1384</v>
      </c>
      <c r="J188" s="112">
        <v>1075</v>
      </c>
      <c r="K188" s="124">
        <v>364</v>
      </c>
      <c r="L188" s="342">
        <v>75</v>
      </c>
      <c r="M188" s="412">
        <v>25</v>
      </c>
      <c r="N188" s="343">
        <v>56</v>
      </c>
      <c r="O188" s="342">
        <v>14</v>
      </c>
      <c r="P188" s="412">
        <v>78</v>
      </c>
      <c r="Q188" s="343">
        <v>26</v>
      </c>
      <c r="R188" s="130">
        <v>1554</v>
      </c>
      <c r="S188" s="112">
        <v>1027</v>
      </c>
      <c r="T188" s="124">
        <v>216</v>
      </c>
      <c r="U188" s="130">
        <v>170</v>
      </c>
      <c r="V188" s="112">
        <v>79</v>
      </c>
      <c r="W188" s="124">
        <v>12</v>
      </c>
      <c r="X188" s="130">
        <v>1384</v>
      </c>
      <c r="Y188" s="112">
        <v>948</v>
      </c>
      <c r="Z188" s="124">
        <v>204</v>
      </c>
      <c r="AA188" s="342">
        <v>66</v>
      </c>
      <c r="AB188" s="412">
        <v>14</v>
      </c>
      <c r="AC188" s="343">
        <v>46</v>
      </c>
      <c r="AD188" s="342">
        <v>7</v>
      </c>
      <c r="AE188" s="412">
        <v>68</v>
      </c>
      <c r="AF188" s="343">
        <v>15</v>
      </c>
      <c r="AG188" s="130">
        <v>1554</v>
      </c>
      <c r="AH188" s="112">
        <v>1140</v>
      </c>
      <c r="AI188" s="124">
        <v>294</v>
      </c>
      <c r="AJ188" s="130">
        <v>170</v>
      </c>
      <c r="AK188" s="112">
        <v>97</v>
      </c>
      <c r="AL188" s="124">
        <v>19</v>
      </c>
      <c r="AM188" s="130">
        <v>1384</v>
      </c>
      <c r="AN188" s="112">
        <v>1043</v>
      </c>
      <c r="AO188" s="124">
        <v>275</v>
      </c>
      <c r="AP188" s="342">
        <v>73</v>
      </c>
      <c r="AQ188" s="412">
        <v>19</v>
      </c>
      <c r="AR188" s="343">
        <v>57</v>
      </c>
      <c r="AS188" s="342">
        <v>11</v>
      </c>
      <c r="AT188" s="412">
        <v>75</v>
      </c>
      <c r="AU188" s="343">
        <v>20</v>
      </c>
      <c r="AV188" s="130">
        <v>1554</v>
      </c>
      <c r="AW188" s="124">
        <v>1330</v>
      </c>
      <c r="AX188" s="130">
        <v>170</v>
      </c>
      <c r="AY188" s="124">
        <v>119</v>
      </c>
      <c r="AZ188" s="130">
        <v>1384</v>
      </c>
      <c r="BA188" s="124">
        <v>1211</v>
      </c>
      <c r="BB188" s="406">
        <v>86</v>
      </c>
      <c r="BC188" s="394">
        <v>70</v>
      </c>
      <c r="BD188" s="344">
        <v>88</v>
      </c>
    </row>
    <row r="189" spans="1:56" x14ac:dyDescent="0.2">
      <c r="A189" s="140" t="s">
        <v>380</v>
      </c>
      <c r="B189" s="221" t="s">
        <v>381</v>
      </c>
      <c r="C189" s="130">
        <v>1001</v>
      </c>
      <c r="D189" s="112">
        <v>765</v>
      </c>
      <c r="E189" s="124">
        <v>266</v>
      </c>
      <c r="F189" s="130">
        <v>168</v>
      </c>
      <c r="G189" s="112">
        <v>113</v>
      </c>
      <c r="H189" s="124">
        <v>28</v>
      </c>
      <c r="I189" s="130">
        <v>833</v>
      </c>
      <c r="J189" s="112">
        <v>652</v>
      </c>
      <c r="K189" s="124">
        <v>238</v>
      </c>
      <c r="L189" s="342">
        <v>76</v>
      </c>
      <c r="M189" s="412">
        <v>27</v>
      </c>
      <c r="N189" s="343">
        <v>67</v>
      </c>
      <c r="O189" s="342">
        <v>17</v>
      </c>
      <c r="P189" s="412">
        <v>78</v>
      </c>
      <c r="Q189" s="343">
        <v>29</v>
      </c>
      <c r="R189" s="130">
        <v>1001</v>
      </c>
      <c r="S189" s="112">
        <v>688</v>
      </c>
      <c r="T189" s="124">
        <v>137</v>
      </c>
      <c r="U189" s="130">
        <v>168</v>
      </c>
      <c r="V189" s="112">
        <v>99</v>
      </c>
      <c r="W189" s="124">
        <v>8</v>
      </c>
      <c r="X189" s="130">
        <v>833</v>
      </c>
      <c r="Y189" s="112">
        <v>589</v>
      </c>
      <c r="Z189" s="124">
        <v>129</v>
      </c>
      <c r="AA189" s="342">
        <v>69</v>
      </c>
      <c r="AB189" s="412">
        <v>14</v>
      </c>
      <c r="AC189" s="343">
        <v>59</v>
      </c>
      <c r="AD189" s="342">
        <v>5</v>
      </c>
      <c r="AE189" s="412">
        <v>71</v>
      </c>
      <c r="AF189" s="343">
        <v>15</v>
      </c>
      <c r="AG189" s="130">
        <v>1001</v>
      </c>
      <c r="AH189" s="112">
        <v>742</v>
      </c>
      <c r="AI189" s="124">
        <v>205</v>
      </c>
      <c r="AJ189" s="130">
        <v>168</v>
      </c>
      <c r="AK189" s="112">
        <v>107</v>
      </c>
      <c r="AL189" s="124">
        <v>16</v>
      </c>
      <c r="AM189" s="130">
        <v>833</v>
      </c>
      <c r="AN189" s="112">
        <v>635</v>
      </c>
      <c r="AO189" s="124">
        <v>189</v>
      </c>
      <c r="AP189" s="342">
        <v>74</v>
      </c>
      <c r="AQ189" s="412">
        <v>20</v>
      </c>
      <c r="AR189" s="343">
        <v>64</v>
      </c>
      <c r="AS189" s="342">
        <v>10</v>
      </c>
      <c r="AT189" s="412">
        <v>76</v>
      </c>
      <c r="AU189" s="343">
        <v>23</v>
      </c>
      <c r="AV189" s="130">
        <v>1001</v>
      </c>
      <c r="AW189" s="124">
        <v>836</v>
      </c>
      <c r="AX189" s="130">
        <v>168</v>
      </c>
      <c r="AY189" s="124">
        <v>118</v>
      </c>
      <c r="AZ189" s="130">
        <v>833</v>
      </c>
      <c r="BA189" s="124">
        <v>718</v>
      </c>
      <c r="BB189" s="406">
        <v>84</v>
      </c>
      <c r="BC189" s="394">
        <v>70</v>
      </c>
      <c r="BD189" s="344">
        <v>86</v>
      </c>
    </row>
    <row r="190" spans="1:56" x14ac:dyDescent="0.2">
      <c r="A190" s="140" t="s">
        <v>382</v>
      </c>
      <c r="B190" s="221" t="s">
        <v>383</v>
      </c>
      <c r="C190" s="130">
        <v>1355</v>
      </c>
      <c r="D190" s="112">
        <v>988</v>
      </c>
      <c r="E190" s="124">
        <v>375</v>
      </c>
      <c r="F190" s="130">
        <v>171</v>
      </c>
      <c r="G190" s="112">
        <v>96</v>
      </c>
      <c r="H190" s="124">
        <v>23</v>
      </c>
      <c r="I190" s="130">
        <v>1184</v>
      </c>
      <c r="J190" s="112">
        <v>892</v>
      </c>
      <c r="K190" s="124">
        <v>352</v>
      </c>
      <c r="L190" s="342">
        <v>73</v>
      </c>
      <c r="M190" s="412">
        <v>28</v>
      </c>
      <c r="N190" s="343">
        <v>56</v>
      </c>
      <c r="O190" s="342">
        <v>13</v>
      </c>
      <c r="P190" s="412">
        <v>75</v>
      </c>
      <c r="Q190" s="343">
        <v>30</v>
      </c>
      <c r="R190" s="130">
        <v>1355</v>
      </c>
      <c r="S190" s="112">
        <v>925</v>
      </c>
      <c r="T190" s="124">
        <v>212</v>
      </c>
      <c r="U190" s="130">
        <v>171</v>
      </c>
      <c r="V190" s="112">
        <v>87</v>
      </c>
      <c r="W190" s="124">
        <v>10</v>
      </c>
      <c r="X190" s="130">
        <v>1184</v>
      </c>
      <c r="Y190" s="112">
        <v>838</v>
      </c>
      <c r="Z190" s="124">
        <v>202</v>
      </c>
      <c r="AA190" s="342">
        <v>68</v>
      </c>
      <c r="AB190" s="412">
        <v>16</v>
      </c>
      <c r="AC190" s="343">
        <v>51</v>
      </c>
      <c r="AD190" s="342">
        <v>6</v>
      </c>
      <c r="AE190" s="412">
        <v>71</v>
      </c>
      <c r="AF190" s="343">
        <v>17</v>
      </c>
      <c r="AG190" s="130">
        <v>1355</v>
      </c>
      <c r="AH190" s="112">
        <v>965</v>
      </c>
      <c r="AI190" s="124">
        <v>273</v>
      </c>
      <c r="AJ190" s="130">
        <v>171</v>
      </c>
      <c r="AK190" s="112">
        <v>96</v>
      </c>
      <c r="AL190" s="124">
        <v>16</v>
      </c>
      <c r="AM190" s="130">
        <v>1184</v>
      </c>
      <c r="AN190" s="112">
        <v>869</v>
      </c>
      <c r="AO190" s="124">
        <v>257</v>
      </c>
      <c r="AP190" s="342">
        <v>71</v>
      </c>
      <c r="AQ190" s="412">
        <v>20</v>
      </c>
      <c r="AR190" s="343">
        <v>56</v>
      </c>
      <c r="AS190" s="342">
        <v>9</v>
      </c>
      <c r="AT190" s="412">
        <v>73</v>
      </c>
      <c r="AU190" s="343">
        <v>22</v>
      </c>
      <c r="AV190" s="130">
        <v>1355</v>
      </c>
      <c r="AW190" s="124">
        <v>1114</v>
      </c>
      <c r="AX190" s="130">
        <v>171</v>
      </c>
      <c r="AY190" s="124">
        <v>118</v>
      </c>
      <c r="AZ190" s="130">
        <v>1184</v>
      </c>
      <c r="BA190" s="124">
        <v>996</v>
      </c>
      <c r="BB190" s="406">
        <v>82</v>
      </c>
      <c r="BC190" s="394">
        <v>69</v>
      </c>
      <c r="BD190" s="344">
        <v>84</v>
      </c>
    </row>
    <row r="191" spans="1:56" x14ac:dyDescent="0.2">
      <c r="A191" s="140" t="s">
        <v>386</v>
      </c>
      <c r="B191" s="221" t="s">
        <v>387</v>
      </c>
      <c r="C191" s="130">
        <v>1434</v>
      </c>
      <c r="D191" s="112">
        <v>1132</v>
      </c>
      <c r="E191" s="124">
        <v>431</v>
      </c>
      <c r="F191" s="130">
        <v>118</v>
      </c>
      <c r="G191" s="112">
        <v>75</v>
      </c>
      <c r="H191" s="124">
        <v>16</v>
      </c>
      <c r="I191" s="130">
        <v>1316</v>
      </c>
      <c r="J191" s="112">
        <v>1057</v>
      </c>
      <c r="K191" s="124">
        <v>415</v>
      </c>
      <c r="L191" s="342">
        <v>79</v>
      </c>
      <c r="M191" s="412">
        <v>30</v>
      </c>
      <c r="N191" s="343">
        <v>64</v>
      </c>
      <c r="O191" s="342">
        <v>14</v>
      </c>
      <c r="P191" s="412">
        <v>80</v>
      </c>
      <c r="Q191" s="343">
        <v>32</v>
      </c>
      <c r="R191" s="130">
        <v>1434</v>
      </c>
      <c r="S191" s="112">
        <v>1062</v>
      </c>
      <c r="T191" s="124">
        <v>271</v>
      </c>
      <c r="U191" s="130">
        <v>118</v>
      </c>
      <c r="V191" s="112">
        <v>68</v>
      </c>
      <c r="W191" s="124">
        <v>8</v>
      </c>
      <c r="X191" s="130">
        <v>1316</v>
      </c>
      <c r="Y191" s="112">
        <v>994</v>
      </c>
      <c r="Z191" s="124">
        <v>263</v>
      </c>
      <c r="AA191" s="342">
        <v>74</v>
      </c>
      <c r="AB191" s="412">
        <v>19</v>
      </c>
      <c r="AC191" s="343">
        <v>58</v>
      </c>
      <c r="AD191" s="342">
        <v>7</v>
      </c>
      <c r="AE191" s="412">
        <v>76</v>
      </c>
      <c r="AF191" s="343">
        <v>20</v>
      </c>
      <c r="AG191" s="130">
        <v>1434</v>
      </c>
      <c r="AH191" s="112">
        <v>1107</v>
      </c>
      <c r="AI191" s="124">
        <v>333</v>
      </c>
      <c r="AJ191" s="130">
        <v>118</v>
      </c>
      <c r="AK191" s="112">
        <v>73</v>
      </c>
      <c r="AL191" s="124">
        <v>11</v>
      </c>
      <c r="AM191" s="130">
        <v>1316</v>
      </c>
      <c r="AN191" s="112">
        <v>1034</v>
      </c>
      <c r="AO191" s="124">
        <v>322</v>
      </c>
      <c r="AP191" s="342">
        <v>77</v>
      </c>
      <c r="AQ191" s="412">
        <v>23</v>
      </c>
      <c r="AR191" s="343">
        <v>62</v>
      </c>
      <c r="AS191" s="342">
        <v>9</v>
      </c>
      <c r="AT191" s="412">
        <v>79</v>
      </c>
      <c r="AU191" s="343">
        <v>24</v>
      </c>
      <c r="AV191" s="130">
        <v>1434</v>
      </c>
      <c r="AW191" s="124">
        <v>1283</v>
      </c>
      <c r="AX191" s="130">
        <v>118</v>
      </c>
      <c r="AY191" s="124">
        <v>91</v>
      </c>
      <c r="AZ191" s="130">
        <v>1316</v>
      </c>
      <c r="BA191" s="124">
        <v>1192</v>
      </c>
      <c r="BB191" s="406">
        <v>89</v>
      </c>
      <c r="BC191" s="394">
        <v>77</v>
      </c>
      <c r="BD191" s="344">
        <v>91</v>
      </c>
    </row>
    <row r="192" spans="1:56" x14ac:dyDescent="0.2">
      <c r="A192" s="140" t="s">
        <v>388</v>
      </c>
      <c r="B192" s="221" t="s">
        <v>389</v>
      </c>
      <c r="C192" s="130">
        <v>1074</v>
      </c>
      <c r="D192" s="112">
        <v>791</v>
      </c>
      <c r="E192" s="124">
        <v>281</v>
      </c>
      <c r="F192" s="130">
        <v>236</v>
      </c>
      <c r="G192" s="112">
        <v>155</v>
      </c>
      <c r="H192" s="124">
        <v>38</v>
      </c>
      <c r="I192" s="130">
        <v>838</v>
      </c>
      <c r="J192" s="112">
        <v>636</v>
      </c>
      <c r="K192" s="124">
        <v>243</v>
      </c>
      <c r="L192" s="342">
        <v>74</v>
      </c>
      <c r="M192" s="412">
        <v>26</v>
      </c>
      <c r="N192" s="343">
        <v>66</v>
      </c>
      <c r="O192" s="342">
        <v>16</v>
      </c>
      <c r="P192" s="412">
        <v>76</v>
      </c>
      <c r="Q192" s="343">
        <v>29</v>
      </c>
      <c r="R192" s="130">
        <v>1074</v>
      </c>
      <c r="S192" s="112">
        <v>707</v>
      </c>
      <c r="T192" s="124">
        <v>143</v>
      </c>
      <c r="U192" s="130">
        <v>236</v>
      </c>
      <c r="V192" s="112">
        <v>130</v>
      </c>
      <c r="W192" s="124">
        <v>14</v>
      </c>
      <c r="X192" s="130">
        <v>838</v>
      </c>
      <c r="Y192" s="112">
        <v>577</v>
      </c>
      <c r="Z192" s="124">
        <v>129</v>
      </c>
      <c r="AA192" s="342">
        <v>66</v>
      </c>
      <c r="AB192" s="412">
        <v>13</v>
      </c>
      <c r="AC192" s="343">
        <v>55</v>
      </c>
      <c r="AD192" s="342">
        <v>6</v>
      </c>
      <c r="AE192" s="412">
        <v>69</v>
      </c>
      <c r="AF192" s="343">
        <v>15</v>
      </c>
      <c r="AG192" s="130">
        <v>1074</v>
      </c>
      <c r="AH192" s="112">
        <v>785</v>
      </c>
      <c r="AI192" s="124">
        <v>196</v>
      </c>
      <c r="AJ192" s="130">
        <v>236</v>
      </c>
      <c r="AK192" s="112">
        <v>150</v>
      </c>
      <c r="AL192" s="124">
        <v>27</v>
      </c>
      <c r="AM192" s="130">
        <v>838</v>
      </c>
      <c r="AN192" s="112">
        <v>635</v>
      </c>
      <c r="AO192" s="124">
        <v>169</v>
      </c>
      <c r="AP192" s="342">
        <v>73</v>
      </c>
      <c r="AQ192" s="412">
        <v>18</v>
      </c>
      <c r="AR192" s="343">
        <v>64</v>
      </c>
      <c r="AS192" s="342">
        <v>11</v>
      </c>
      <c r="AT192" s="412">
        <v>76</v>
      </c>
      <c r="AU192" s="343">
        <v>20</v>
      </c>
      <c r="AV192" s="130">
        <v>1074</v>
      </c>
      <c r="AW192" s="124">
        <v>899</v>
      </c>
      <c r="AX192" s="130">
        <v>236</v>
      </c>
      <c r="AY192" s="124">
        <v>179</v>
      </c>
      <c r="AZ192" s="130">
        <v>838</v>
      </c>
      <c r="BA192" s="124">
        <v>720</v>
      </c>
      <c r="BB192" s="406">
        <v>84</v>
      </c>
      <c r="BC192" s="394">
        <v>76</v>
      </c>
      <c r="BD192" s="344">
        <v>86</v>
      </c>
    </row>
    <row r="193" spans="1:56" x14ac:dyDescent="0.2">
      <c r="A193" s="140" t="s">
        <v>390</v>
      </c>
      <c r="B193" s="221" t="s">
        <v>391</v>
      </c>
      <c r="C193" s="130">
        <v>1549</v>
      </c>
      <c r="D193" s="112">
        <v>1157</v>
      </c>
      <c r="E193" s="124">
        <v>426</v>
      </c>
      <c r="F193" s="130">
        <v>208</v>
      </c>
      <c r="G193" s="112">
        <v>125</v>
      </c>
      <c r="H193" s="124">
        <v>34</v>
      </c>
      <c r="I193" s="130">
        <v>1341</v>
      </c>
      <c r="J193" s="112">
        <v>1032</v>
      </c>
      <c r="K193" s="124">
        <v>392</v>
      </c>
      <c r="L193" s="342">
        <v>75</v>
      </c>
      <c r="M193" s="412">
        <v>28</v>
      </c>
      <c r="N193" s="343">
        <v>60</v>
      </c>
      <c r="O193" s="342">
        <v>16</v>
      </c>
      <c r="P193" s="412">
        <v>77</v>
      </c>
      <c r="Q193" s="343">
        <v>29</v>
      </c>
      <c r="R193" s="130">
        <v>1549</v>
      </c>
      <c r="S193" s="112">
        <v>1077</v>
      </c>
      <c r="T193" s="124">
        <v>256</v>
      </c>
      <c r="U193" s="130">
        <v>208</v>
      </c>
      <c r="V193" s="112">
        <v>109</v>
      </c>
      <c r="W193" s="124">
        <v>16</v>
      </c>
      <c r="X193" s="130">
        <v>1341</v>
      </c>
      <c r="Y193" s="112">
        <v>968</v>
      </c>
      <c r="Z193" s="124">
        <v>240</v>
      </c>
      <c r="AA193" s="342">
        <v>70</v>
      </c>
      <c r="AB193" s="412">
        <v>17</v>
      </c>
      <c r="AC193" s="343">
        <v>52</v>
      </c>
      <c r="AD193" s="342">
        <v>8</v>
      </c>
      <c r="AE193" s="412">
        <v>72</v>
      </c>
      <c r="AF193" s="343">
        <v>18</v>
      </c>
      <c r="AG193" s="130">
        <v>1549</v>
      </c>
      <c r="AH193" s="112">
        <v>1176</v>
      </c>
      <c r="AI193" s="124">
        <v>327</v>
      </c>
      <c r="AJ193" s="130">
        <v>208</v>
      </c>
      <c r="AK193" s="112">
        <v>129</v>
      </c>
      <c r="AL193" s="124">
        <v>29</v>
      </c>
      <c r="AM193" s="130">
        <v>1341</v>
      </c>
      <c r="AN193" s="112">
        <v>1047</v>
      </c>
      <c r="AO193" s="124">
        <v>298</v>
      </c>
      <c r="AP193" s="342">
        <v>76</v>
      </c>
      <c r="AQ193" s="412">
        <v>21</v>
      </c>
      <c r="AR193" s="343">
        <v>62</v>
      </c>
      <c r="AS193" s="342">
        <v>14</v>
      </c>
      <c r="AT193" s="412">
        <v>78</v>
      </c>
      <c r="AU193" s="343">
        <v>22</v>
      </c>
      <c r="AV193" s="130">
        <v>1549</v>
      </c>
      <c r="AW193" s="124">
        <v>1310</v>
      </c>
      <c r="AX193" s="130">
        <v>208</v>
      </c>
      <c r="AY193" s="124">
        <v>146</v>
      </c>
      <c r="AZ193" s="130">
        <v>1341</v>
      </c>
      <c r="BA193" s="124">
        <v>1164</v>
      </c>
      <c r="BB193" s="406">
        <v>85</v>
      </c>
      <c r="BC193" s="394">
        <v>70</v>
      </c>
      <c r="BD193" s="344">
        <v>87</v>
      </c>
    </row>
    <row r="194" spans="1:56" x14ac:dyDescent="0.2">
      <c r="A194" s="140" t="s">
        <v>392</v>
      </c>
      <c r="B194" s="221" t="s">
        <v>393</v>
      </c>
      <c r="C194" s="130">
        <v>856</v>
      </c>
      <c r="D194" s="112">
        <v>627</v>
      </c>
      <c r="E194" s="124">
        <v>251</v>
      </c>
      <c r="F194" s="130">
        <v>102</v>
      </c>
      <c r="G194" s="112">
        <v>51</v>
      </c>
      <c r="H194" s="124">
        <v>16</v>
      </c>
      <c r="I194" s="130">
        <v>754</v>
      </c>
      <c r="J194" s="112">
        <v>576</v>
      </c>
      <c r="K194" s="124">
        <v>235</v>
      </c>
      <c r="L194" s="342">
        <v>73</v>
      </c>
      <c r="M194" s="412">
        <v>29</v>
      </c>
      <c r="N194" s="343">
        <v>50</v>
      </c>
      <c r="O194" s="342">
        <v>16</v>
      </c>
      <c r="P194" s="412">
        <v>76</v>
      </c>
      <c r="Q194" s="343">
        <v>31</v>
      </c>
      <c r="R194" s="130">
        <v>856</v>
      </c>
      <c r="S194" s="112">
        <v>579</v>
      </c>
      <c r="T194" s="124">
        <v>128</v>
      </c>
      <c r="U194" s="130">
        <v>102</v>
      </c>
      <c r="V194" s="112">
        <v>43</v>
      </c>
      <c r="W194" s="124">
        <v>6</v>
      </c>
      <c r="X194" s="130">
        <v>754</v>
      </c>
      <c r="Y194" s="112">
        <v>536</v>
      </c>
      <c r="Z194" s="124">
        <v>122</v>
      </c>
      <c r="AA194" s="342">
        <v>68</v>
      </c>
      <c r="AB194" s="412">
        <v>15</v>
      </c>
      <c r="AC194" s="343">
        <v>42</v>
      </c>
      <c r="AD194" s="342">
        <v>6</v>
      </c>
      <c r="AE194" s="412">
        <v>71</v>
      </c>
      <c r="AF194" s="343">
        <v>16</v>
      </c>
      <c r="AG194" s="130">
        <v>856</v>
      </c>
      <c r="AH194" s="112">
        <v>627</v>
      </c>
      <c r="AI194" s="124">
        <v>165</v>
      </c>
      <c r="AJ194" s="130">
        <v>102</v>
      </c>
      <c r="AK194" s="112">
        <v>54</v>
      </c>
      <c r="AL194" s="124">
        <v>10</v>
      </c>
      <c r="AM194" s="130">
        <v>754</v>
      </c>
      <c r="AN194" s="112">
        <v>573</v>
      </c>
      <c r="AO194" s="124">
        <v>155</v>
      </c>
      <c r="AP194" s="342">
        <v>73</v>
      </c>
      <c r="AQ194" s="412">
        <v>19</v>
      </c>
      <c r="AR194" s="343">
        <v>53</v>
      </c>
      <c r="AS194" s="342">
        <v>10</v>
      </c>
      <c r="AT194" s="412">
        <v>76</v>
      </c>
      <c r="AU194" s="343">
        <v>21</v>
      </c>
      <c r="AV194" s="130">
        <v>856</v>
      </c>
      <c r="AW194" s="124">
        <v>724</v>
      </c>
      <c r="AX194" s="130">
        <v>102</v>
      </c>
      <c r="AY194" s="124">
        <v>73</v>
      </c>
      <c r="AZ194" s="130">
        <v>754</v>
      </c>
      <c r="BA194" s="124">
        <v>651</v>
      </c>
      <c r="BB194" s="406">
        <v>85</v>
      </c>
      <c r="BC194" s="394">
        <v>72</v>
      </c>
      <c r="BD194" s="344">
        <v>86</v>
      </c>
    </row>
    <row r="195" spans="1:56" x14ac:dyDescent="0.2">
      <c r="A195" s="140" t="s">
        <v>396</v>
      </c>
      <c r="B195" s="221" t="s">
        <v>397</v>
      </c>
      <c r="C195" s="130">
        <v>1399</v>
      </c>
      <c r="D195" s="112">
        <v>1063</v>
      </c>
      <c r="E195" s="124">
        <v>395</v>
      </c>
      <c r="F195" s="130">
        <v>132</v>
      </c>
      <c r="G195" s="112">
        <v>68</v>
      </c>
      <c r="H195" s="124">
        <v>16</v>
      </c>
      <c r="I195" s="130">
        <v>1267</v>
      </c>
      <c r="J195" s="112">
        <v>995</v>
      </c>
      <c r="K195" s="124">
        <v>379</v>
      </c>
      <c r="L195" s="342">
        <v>76</v>
      </c>
      <c r="M195" s="412">
        <v>28</v>
      </c>
      <c r="N195" s="343">
        <v>52</v>
      </c>
      <c r="O195" s="342">
        <v>12</v>
      </c>
      <c r="P195" s="412">
        <v>79</v>
      </c>
      <c r="Q195" s="343">
        <v>30</v>
      </c>
      <c r="R195" s="130">
        <v>1399</v>
      </c>
      <c r="S195" s="112">
        <v>1009</v>
      </c>
      <c r="T195" s="124">
        <v>227</v>
      </c>
      <c r="U195" s="130">
        <v>132</v>
      </c>
      <c r="V195" s="112">
        <v>70</v>
      </c>
      <c r="W195" s="124">
        <v>11</v>
      </c>
      <c r="X195" s="130">
        <v>1267</v>
      </c>
      <c r="Y195" s="112">
        <v>939</v>
      </c>
      <c r="Z195" s="124">
        <v>216</v>
      </c>
      <c r="AA195" s="342">
        <v>72</v>
      </c>
      <c r="AB195" s="412">
        <v>16</v>
      </c>
      <c r="AC195" s="343">
        <v>53</v>
      </c>
      <c r="AD195" s="342">
        <v>8</v>
      </c>
      <c r="AE195" s="412">
        <v>74</v>
      </c>
      <c r="AF195" s="343">
        <v>17</v>
      </c>
      <c r="AG195" s="130">
        <v>1399</v>
      </c>
      <c r="AH195" s="112">
        <v>1072</v>
      </c>
      <c r="AI195" s="124">
        <v>276</v>
      </c>
      <c r="AJ195" s="130">
        <v>132</v>
      </c>
      <c r="AK195" s="112">
        <v>73</v>
      </c>
      <c r="AL195" s="124">
        <v>10</v>
      </c>
      <c r="AM195" s="130">
        <v>1267</v>
      </c>
      <c r="AN195" s="112">
        <v>999</v>
      </c>
      <c r="AO195" s="124">
        <v>266</v>
      </c>
      <c r="AP195" s="342">
        <v>77</v>
      </c>
      <c r="AQ195" s="412">
        <v>20</v>
      </c>
      <c r="AR195" s="343">
        <v>55</v>
      </c>
      <c r="AS195" s="342">
        <v>8</v>
      </c>
      <c r="AT195" s="412">
        <v>79</v>
      </c>
      <c r="AU195" s="343">
        <v>21</v>
      </c>
      <c r="AV195" s="130">
        <v>1399</v>
      </c>
      <c r="AW195" s="124">
        <v>1203</v>
      </c>
      <c r="AX195" s="130">
        <v>132</v>
      </c>
      <c r="AY195" s="124">
        <v>93</v>
      </c>
      <c r="AZ195" s="130">
        <v>1267</v>
      </c>
      <c r="BA195" s="124">
        <v>1110</v>
      </c>
      <c r="BB195" s="406">
        <v>86</v>
      </c>
      <c r="BC195" s="394">
        <v>70</v>
      </c>
      <c r="BD195" s="344">
        <v>88</v>
      </c>
    </row>
    <row r="196" spans="1:56" x14ac:dyDescent="0.2">
      <c r="A196" s="140" t="s">
        <v>398</v>
      </c>
      <c r="B196" s="221" t="s">
        <v>399</v>
      </c>
      <c r="C196" s="130">
        <v>983</v>
      </c>
      <c r="D196" s="112">
        <v>727</v>
      </c>
      <c r="E196" s="124">
        <v>200</v>
      </c>
      <c r="F196" s="130">
        <v>156</v>
      </c>
      <c r="G196" s="112">
        <v>98</v>
      </c>
      <c r="H196" s="124">
        <v>20</v>
      </c>
      <c r="I196" s="130">
        <v>827</v>
      </c>
      <c r="J196" s="112">
        <v>629</v>
      </c>
      <c r="K196" s="124">
        <v>180</v>
      </c>
      <c r="L196" s="342">
        <v>74</v>
      </c>
      <c r="M196" s="412">
        <v>20</v>
      </c>
      <c r="N196" s="343">
        <v>63</v>
      </c>
      <c r="O196" s="342">
        <v>13</v>
      </c>
      <c r="P196" s="412">
        <v>76</v>
      </c>
      <c r="Q196" s="343">
        <v>22</v>
      </c>
      <c r="R196" s="130">
        <v>983</v>
      </c>
      <c r="S196" s="112">
        <v>614</v>
      </c>
      <c r="T196" s="124">
        <v>118</v>
      </c>
      <c r="U196" s="130">
        <v>156</v>
      </c>
      <c r="V196" s="112">
        <v>83</v>
      </c>
      <c r="W196" s="124">
        <v>11</v>
      </c>
      <c r="X196" s="130">
        <v>827</v>
      </c>
      <c r="Y196" s="112">
        <v>531</v>
      </c>
      <c r="Z196" s="124">
        <v>107</v>
      </c>
      <c r="AA196" s="342">
        <v>62</v>
      </c>
      <c r="AB196" s="412">
        <v>12</v>
      </c>
      <c r="AC196" s="343">
        <v>53</v>
      </c>
      <c r="AD196" s="342">
        <v>7</v>
      </c>
      <c r="AE196" s="412">
        <v>64</v>
      </c>
      <c r="AF196" s="343">
        <v>13</v>
      </c>
      <c r="AG196" s="130">
        <v>983</v>
      </c>
      <c r="AH196" s="112">
        <v>691</v>
      </c>
      <c r="AI196" s="124">
        <v>130</v>
      </c>
      <c r="AJ196" s="130">
        <v>156</v>
      </c>
      <c r="AK196" s="112">
        <v>93</v>
      </c>
      <c r="AL196" s="124">
        <v>12</v>
      </c>
      <c r="AM196" s="130">
        <v>827</v>
      </c>
      <c r="AN196" s="112">
        <v>598</v>
      </c>
      <c r="AO196" s="124">
        <v>118</v>
      </c>
      <c r="AP196" s="342">
        <v>70</v>
      </c>
      <c r="AQ196" s="412">
        <v>13</v>
      </c>
      <c r="AR196" s="343">
        <v>60</v>
      </c>
      <c r="AS196" s="342">
        <v>8</v>
      </c>
      <c r="AT196" s="412">
        <v>72</v>
      </c>
      <c r="AU196" s="343">
        <v>14</v>
      </c>
      <c r="AV196" s="130">
        <v>983</v>
      </c>
      <c r="AW196" s="124">
        <v>770</v>
      </c>
      <c r="AX196" s="130">
        <v>156</v>
      </c>
      <c r="AY196" s="124">
        <v>117</v>
      </c>
      <c r="AZ196" s="130">
        <v>827</v>
      </c>
      <c r="BA196" s="124">
        <v>653</v>
      </c>
      <c r="BB196" s="406">
        <v>78</v>
      </c>
      <c r="BC196" s="394">
        <v>75</v>
      </c>
      <c r="BD196" s="344">
        <v>79</v>
      </c>
    </row>
    <row r="197" spans="1:56" x14ac:dyDescent="0.2">
      <c r="A197" s="140" t="s">
        <v>402</v>
      </c>
      <c r="B197" s="221" t="s">
        <v>403</v>
      </c>
      <c r="C197" s="130">
        <v>921</v>
      </c>
      <c r="D197" s="112">
        <v>698</v>
      </c>
      <c r="E197" s="124">
        <v>256</v>
      </c>
      <c r="F197" s="130">
        <v>101</v>
      </c>
      <c r="G197" s="112">
        <v>69</v>
      </c>
      <c r="H197" s="124">
        <v>16</v>
      </c>
      <c r="I197" s="130">
        <v>820</v>
      </c>
      <c r="J197" s="112">
        <v>629</v>
      </c>
      <c r="K197" s="124">
        <v>240</v>
      </c>
      <c r="L197" s="342">
        <v>76</v>
      </c>
      <c r="M197" s="412">
        <v>28</v>
      </c>
      <c r="N197" s="343">
        <v>68</v>
      </c>
      <c r="O197" s="342">
        <v>16</v>
      </c>
      <c r="P197" s="412">
        <v>77</v>
      </c>
      <c r="Q197" s="343">
        <v>29</v>
      </c>
      <c r="R197" s="130">
        <v>921</v>
      </c>
      <c r="S197" s="112">
        <v>617</v>
      </c>
      <c r="T197" s="124">
        <v>120</v>
      </c>
      <c r="U197" s="130">
        <v>101</v>
      </c>
      <c r="V197" s="112">
        <v>59</v>
      </c>
      <c r="W197" s="124">
        <v>3</v>
      </c>
      <c r="X197" s="130">
        <v>820</v>
      </c>
      <c r="Y197" s="112">
        <v>558</v>
      </c>
      <c r="Z197" s="124">
        <v>117</v>
      </c>
      <c r="AA197" s="342">
        <v>67</v>
      </c>
      <c r="AB197" s="412">
        <v>13</v>
      </c>
      <c r="AC197" s="343">
        <v>58</v>
      </c>
      <c r="AD197" s="342">
        <v>3</v>
      </c>
      <c r="AE197" s="412">
        <v>68</v>
      </c>
      <c r="AF197" s="343">
        <v>14</v>
      </c>
      <c r="AG197" s="130">
        <v>921</v>
      </c>
      <c r="AH197" s="112">
        <v>661</v>
      </c>
      <c r="AI197" s="124">
        <v>176</v>
      </c>
      <c r="AJ197" s="130">
        <v>101</v>
      </c>
      <c r="AK197" s="112">
        <v>58</v>
      </c>
      <c r="AL197" s="124">
        <v>8</v>
      </c>
      <c r="AM197" s="130">
        <v>820</v>
      </c>
      <c r="AN197" s="112">
        <v>603</v>
      </c>
      <c r="AO197" s="124">
        <v>168</v>
      </c>
      <c r="AP197" s="342">
        <v>72</v>
      </c>
      <c r="AQ197" s="412">
        <v>19</v>
      </c>
      <c r="AR197" s="343">
        <v>57</v>
      </c>
      <c r="AS197" s="342">
        <v>8</v>
      </c>
      <c r="AT197" s="412">
        <v>74</v>
      </c>
      <c r="AU197" s="343">
        <v>20</v>
      </c>
      <c r="AV197" s="130">
        <v>921</v>
      </c>
      <c r="AW197" s="124">
        <v>793</v>
      </c>
      <c r="AX197" s="130">
        <v>101</v>
      </c>
      <c r="AY197" s="124">
        <v>78</v>
      </c>
      <c r="AZ197" s="130">
        <v>820</v>
      </c>
      <c r="BA197" s="124">
        <v>715</v>
      </c>
      <c r="BB197" s="406">
        <v>86</v>
      </c>
      <c r="BC197" s="394">
        <v>77</v>
      </c>
      <c r="BD197" s="344">
        <v>87</v>
      </c>
    </row>
    <row r="198" spans="1:56" x14ac:dyDescent="0.2">
      <c r="A198" s="140" t="s">
        <v>404</v>
      </c>
      <c r="B198" s="221" t="s">
        <v>405</v>
      </c>
      <c r="C198" s="130">
        <v>927</v>
      </c>
      <c r="D198" s="112">
        <v>668</v>
      </c>
      <c r="E198" s="124">
        <v>213</v>
      </c>
      <c r="F198" s="130">
        <v>101</v>
      </c>
      <c r="G198" s="112">
        <v>55</v>
      </c>
      <c r="H198" s="124">
        <v>4</v>
      </c>
      <c r="I198" s="130">
        <v>826</v>
      </c>
      <c r="J198" s="112">
        <v>613</v>
      </c>
      <c r="K198" s="124">
        <v>209</v>
      </c>
      <c r="L198" s="342">
        <v>72</v>
      </c>
      <c r="M198" s="412">
        <v>23</v>
      </c>
      <c r="N198" s="343">
        <v>54</v>
      </c>
      <c r="O198" s="342">
        <v>4</v>
      </c>
      <c r="P198" s="412">
        <v>74</v>
      </c>
      <c r="Q198" s="343">
        <v>25</v>
      </c>
      <c r="R198" s="130">
        <v>927</v>
      </c>
      <c r="S198" s="112">
        <v>570</v>
      </c>
      <c r="T198" s="124">
        <v>110</v>
      </c>
      <c r="U198" s="130">
        <v>101</v>
      </c>
      <c r="V198" s="112">
        <v>35</v>
      </c>
      <c r="W198" s="124">
        <v>3</v>
      </c>
      <c r="X198" s="130">
        <v>826</v>
      </c>
      <c r="Y198" s="112">
        <v>535</v>
      </c>
      <c r="Z198" s="124">
        <v>107</v>
      </c>
      <c r="AA198" s="342">
        <v>61</v>
      </c>
      <c r="AB198" s="412">
        <v>12</v>
      </c>
      <c r="AC198" s="343">
        <v>35</v>
      </c>
      <c r="AD198" s="342">
        <v>3</v>
      </c>
      <c r="AE198" s="412">
        <v>65</v>
      </c>
      <c r="AF198" s="343">
        <v>13</v>
      </c>
      <c r="AG198" s="130">
        <v>927</v>
      </c>
      <c r="AH198" s="112">
        <v>619</v>
      </c>
      <c r="AI198" s="124">
        <v>126</v>
      </c>
      <c r="AJ198" s="130">
        <v>101</v>
      </c>
      <c r="AK198" s="112">
        <v>45</v>
      </c>
      <c r="AL198" s="124" t="s">
        <v>1185</v>
      </c>
      <c r="AM198" s="130">
        <v>826</v>
      </c>
      <c r="AN198" s="112">
        <v>574</v>
      </c>
      <c r="AO198" s="124" t="s">
        <v>1185</v>
      </c>
      <c r="AP198" s="342">
        <v>67</v>
      </c>
      <c r="AQ198" s="412">
        <v>14</v>
      </c>
      <c r="AR198" s="343">
        <v>45</v>
      </c>
      <c r="AS198" s="342">
        <v>1</v>
      </c>
      <c r="AT198" s="412">
        <v>69</v>
      </c>
      <c r="AU198" s="343">
        <v>15</v>
      </c>
      <c r="AV198" s="130">
        <v>927</v>
      </c>
      <c r="AW198" s="124">
        <v>765</v>
      </c>
      <c r="AX198" s="130">
        <v>101</v>
      </c>
      <c r="AY198" s="124">
        <v>68</v>
      </c>
      <c r="AZ198" s="130">
        <v>826</v>
      </c>
      <c r="BA198" s="124">
        <v>697</v>
      </c>
      <c r="BB198" s="406">
        <v>83</v>
      </c>
      <c r="BC198" s="394">
        <v>67</v>
      </c>
      <c r="BD198" s="344">
        <v>84</v>
      </c>
    </row>
    <row r="199" spans="1:56" x14ac:dyDescent="0.2">
      <c r="A199" s="140" t="s">
        <v>406</v>
      </c>
      <c r="B199" s="221" t="s">
        <v>407</v>
      </c>
      <c r="C199" s="130">
        <v>1283</v>
      </c>
      <c r="D199" s="112">
        <v>907</v>
      </c>
      <c r="E199" s="124">
        <v>279</v>
      </c>
      <c r="F199" s="130">
        <v>187</v>
      </c>
      <c r="G199" s="112">
        <v>106</v>
      </c>
      <c r="H199" s="124">
        <v>21</v>
      </c>
      <c r="I199" s="130">
        <v>1096</v>
      </c>
      <c r="J199" s="112">
        <v>801</v>
      </c>
      <c r="K199" s="124">
        <v>258</v>
      </c>
      <c r="L199" s="342">
        <v>71</v>
      </c>
      <c r="M199" s="412">
        <v>22</v>
      </c>
      <c r="N199" s="343">
        <v>57</v>
      </c>
      <c r="O199" s="342">
        <v>11</v>
      </c>
      <c r="P199" s="412">
        <v>73</v>
      </c>
      <c r="Q199" s="343">
        <v>24</v>
      </c>
      <c r="R199" s="130">
        <v>1283</v>
      </c>
      <c r="S199" s="112">
        <v>789</v>
      </c>
      <c r="T199" s="124">
        <v>145</v>
      </c>
      <c r="U199" s="130">
        <v>187</v>
      </c>
      <c r="V199" s="112">
        <v>84</v>
      </c>
      <c r="W199" s="124">
        <v>7</v>
      </c>
      <c r="X199" s="130">
        <v>1096</v>
      </c>
      <c r="Y199" s="112">
        <v>705</v>
      </c>
      <c r="Z199" s="124">
        <v>138</v>
      </c>
      <c r="AA199" s="342">
        <v>61</v>
      </c>
      <c r="AB199" s="412">
        <v>11</v>
      </c>
      <c r="AC199" s="343">
        <v>45</v>
      </c>
      <c r="AD199" s="342">
        <v>4</v>
      </c>
      <c r="AE199" s="412">
        <v>64</v>
      </c>
      <c r="AF199" s="343">
        <v>13</v>
      </c>
      <c r="AG199" s="130">
        <v>1283</v>
      </c>
      <c r="AH199" s="112">
        <v>900</v>
      </c>
      <c r="AI199" s="124">
        <v>205</v>
      </c>
      <c r="AJ199" s="130">
        <v>187</v>
      </c>
      <c r="AK199" s="112">
        <v>103</v>
      </c>
      <c r="AL199" s="124">
        <v>13</v>
      </c>
      <c r="AM199" s="130">
        <v>1096</v>
      </c>
      <c r="AN199" s="112">
        <v>797</v>
      </c>
      <c r="AO199" s="124">
        <v>192</v>
      </c>
      <c r="AP199" s="342">
        <v>70</v>
      </c>
      <c r="AQ199" s="412">
        <v>16</v>
      </c>
      <c r="AR199" s="343">
        <v>55</v>
      </c>
      <c r="AS199" s="342">
        <v>7</v>
      </c>
      <c r="AT199" s="412">
        <v>73</v>
      </c>
      <c r="AU199" s="343">
        <v>18</v>
      </c>
      <c r="AV199" s="130">
        <v>1283</v>
      </c>
      <c r="AW199" s="124">
        <v>1069</v>
      </c>
      <c r="AX199" s="130">
        <v>187</v>
      </c>
      <c r="AY199" s="124">
        <v>134</v>
      </c>
      <c r="AZ199" s="130">
        <v>1096</v>
      </c>
      <c r="BA199" s="124">
        <v>935</v>
      </c>
      <c r="BB199" s="406">
        <v>83</v>
      </c>
      <c r="BC199" s="394">
        <v>72</v>
      </c>
      <c r="BD199" s="344">
        <v>85</v>
      </c>
    </row>
    <row r="200" spans="1:56" x14ac:dyDescent="0.2">
      <c r="A200" s="140" t="s">
        <v>408</v>
      </c>
      <c r="B200" s="221" t="s">
        <v>409</v>
      </c>
      <c r="C200" s="130">
        <v>3000</v>
      </c>
      <c r="D200" s="112">
        <v>2091</v>
      </c>
      <c r="E200" s="124">
        <v>659</v>
      </c>
      <c r="F200" s="130">
        <v>455</v>
      </c>
      <c r="G200" s="112">
        <v>241</v>
      </c>
      <c r="H200" s="124">
        <v>46</v>
      </c>
      <c r="I200" s="130">
        <v>2545</v>
      </c>
      <c r="J200" s="112">
        <v>1850</v>
      </c>
      <c r="K200" s="124">
        <v>613</v>
      </c>
      <c r="L200" s="342">
        <v>70</v>
      </c>
      <c r="M200" s="412">
        <v>22</v>
      </c>
      <c r="N200" s="343">
        <v>53</v>
      </c>
      <c r="O200" s="342">
        <v>10</v>
      </c>
      <c r="P200" s="412">
        <v>73</v>
      </c>
      <c r="Q200" s="343">
        <v>24</v>
      </c>
      <c r="R200" s="130">
        <v>3000</v>
      </c>
      <c r="S200" s="112">
        <v>1884</v>
      </c>
      <c r="T200" s="124">
        <v>345</v>
      </c>
      <c r="U200" s="130">
        <v>455</v>
      </c>
      <c r="V200" s="112">
        <v>194</v>
      </c>
      <c r="W200" s="124">
        <v>28</v>
      </c>
      <c r="X200" s="130">
        <v>2545</v>
      </c>
      <c r="Y200" s="112">
        <v>1690</v>
      </c>
      <c r="Z200" s="124">
        <v>317</v>
      </c>
      <c r="AA200" s="342">
        <v>63</v>
      </c>
      <c r="AB200" s="412">
        <v>12</v>
      </c>
      <c r="AC200" s="343">
        <v>43</v>
      </c>
      <c r="AD200" s="342">
        <v>6</v>
      </c>
      <c r="AE200" s="412">
        <v>66</v>
      </c>
      <c r="AF200" s="343">
        <v>12</v>
      </c>
      <c r="AG200" s="130">
        <v>3000</v>
      </c>
      <c r="AH200" s="112">
        <v>2054</v>
      </c>
      <c r="AI200" s="124">
        <v>433</v>
      </c>
      <c r="AJ200" s="130">
        <v>455</v>
      </c>
      <c r="AK200" s="112">
        <v>224</v>
      </c>
      <c r="AL200" s="124">
        <v>26</v>
      </c>
      <c r="AM200" s="130">
        <v>2545</v>
      </c>
      <c r="AN200" s="112">
        <v>1830</v>
      </c>
      <c r="AO200" s="124">
        <v>407</v>
      </c>
      <c r="AP200" s="342">
        <v>68</v>
      </c>
      <c r="AQ200" s="412">
        <v>14</v>
      </c>
      <c r="AR200" s="343">
        <v>49</v>
      </c>
      <c r="AS200" s="342">
        <v>6</v>
      </c>
      <c r="AT200" s="412">
        <v>72</v>
      </c>
      <c r="AU200" s="343">
        <v>16</v>
      </c>
      <c r="AV200" s="130">
        <v>3000</v>
      </c>
      <c r="AW200" s="124">
        <v>2271</v>
      </c>
      <c r="AX200" s="130">
        <v>455</v>
      </c>
      <c r="AY200" s="124">
        <v>267</v>
      </c>
      <c r="AZ200" s="130">
        <v>2545</v>
      </c>
      <c r="BA200" s="124">
        <v>2004</v>
      </c>
      <c r="BB200" s="406">
        <v>76</v>
      </c>
      <c r="BC200" s="394">
        <v>59</v>
      </c>
      <c r="BD200" s="344">
        <v>79</v>
      </c>
    </row>
    <row r="201" spans="1:56" x14ac:dyDescent="0.2">
      <c r="A201" s="140" t="s">
        <v>410</v>
      </c>
      <c r="B201" s="221" t="s">
        <v>411</v>
      </c>
      <c r="C201" s="130">
        <v>1257</v>
      </c>
      <c r="D201" s="112">
        <v>1017</v>
      </c>
      <c r="E201" s="124">
        <v>370</v>
      </c>
      <c r="F201" s="130">
        <v>51</v>
      </c>
      <c r="G201" s="112">
        <v>32</v>
      </c>
      <c r="H201" s="124">
        <v>4</v>
      </c>
      <c r="I201" s="130">
        <v>1206</v>
      </c>
      <c r="J201" s="112">
        <v>985</v>
      </c>
      <c r="K201" s="124">
        <v>366</v>
      </c>
      <c r="L201" s="342">
        <v>81</v>
      </c>
      <c r="M201" s="412">
        <v>29</v>
      </c>
      <c r="N201" s="343">
        <v>63</v>
      </c>
      <c r="O201" s="342">
        <v>8</v>
      </c>
      <c r="P201" s="412">
        <v>82</v>
      </c>
      <c r="Q201" s="343">
        <v>30</v>
      </c>
      <c r="R201" s="130">
        <v>1257</v>
      </c>
      <c r="S201" s="112">
        <v>883</v>
      </c>
      <c r="T201" s="124">
        <v>219</v>
      </c>
      <c r="U201" s="130">
        <v>51</v>
      </c>
      <c r="V201" s="112">
        <v>23</v>
      </c>
      <c r="W201" s="124" t="s">
        <v>1185</v>
      </c>
      <c r="X201" s="130">
        <v>1206</v>
      </c>
      <c r="Y201" s="112">
        <v>860</v>
      </c>
      <c r="Z201" s="124" t="s">
        <v>1185</v>
      </c>
      <c r="AA201" s="342">
        <v>70</v>
      </c>
      <c r="AB201" s="412">
        <v>17</v>
      </c>
      <c r="AC201" s="343">
        <v>45</v>
      </c>
      <c r="AD201" s="342" t="s">
        <v>1185</v>
      </c>
      <c r="AE201" s="412">
        <v>71</v>
      </c>
      <c r="AF201" s="343" t="s">
        <v>1185</v>
      </c>
      <c r="AG201" s="130">
        <v>1257</v>
      </c>
      <c r="AH201" s="112">
        <v>959</v>
      </c>
      <c r="AI201" s="124">
        <v>264</v>
      </c>
      <c r="AJ201" s="130">
        <v>51</v>
      </c>
      <c r="AK201" s="112">
        <v>23</v>
      </c>
      <c r="AL201" s="124">
        <v>4</v>
      </c>
      <c r="AM201" s="130">
        <v>1206</v>
      </c>
      <c r="AN201" s="112">
        <v>936</v>
      </c>
      <c r="AO201" s="124">
        <v>260</v>
      </c>
      <c r="AP201" s="342">
        <v>76</v>
      </c>
      <c r="AQ201" s="412">
        <v>21</v>
      </c>
      <c r="AR201" s="343">
        <v>45</v>
      </c>
      <c r="AS201" s="342">
        <v>8</v>
      </c>
      <c r="AT201" s="412">
        <v>78</v>
      </c>
      <c r="AU201" s="343">
        <v>22</v>
      </c>
      <c r="AV201" s="130">
        <v>1257</v>
      </c>
      <c r="AW201" s="124">
        <v>1118</v>
      </c>
      <c r="AX201" s="130">
        <v>51</v>
      </c>
      <c r="AY201" s="124" t="s">
        <v>1191</v>
      </c>
      <c r="AZ201" s="130">
        <v>1206</v>
      </c>
      <c r="BA201" s="124">
        <v>1085</v>
      </c>
      <c r="BB201" s="406">
        <v>89</v>
      </c>
      <c r="BC201" s="394" t="s">
        <v>1191</v>
      </c>
      <c r="BD201" s="344">
        <v>90</v>
      </c>
    </row>
    <row r="202" spans="1:56" x14ac:dyDescent="0.2">
      <c r="A202" s="140" t="s">
        <v>412</v>
      </c>
      <c r="B202" s="221" t="s">
        <v>413</v>
      </c>
      <c r="C202" s="130">
        <v>1047</v>
      </c>
      <c r="D202" s="112">
        <v>739</v>
      </c>
      <c r="E202" s="124">
        <v>258</v>
      </c>
      <c r="F202" s="130">
        <v>193</v>
      </c>
      <c r="G202" s="112">
        <v>107</v>
      </c>
      <c r="H202" s="124">
        <v>22</v>
      </c>
      <c r="I202" s="130">
        <v>854</v>
      </c>
      <c r="J202" s="112">
        <v>632</v>
      </c>
      <c r="K202" s="124">
        <v>236</v>
      </c>
      <c r="L202" s="342">
        <v>71</v>
      </c>
      <c r="M202" s="412">
        <v>25</v>
      </c>
      <c r="N202" s="343">
        <v>55</v>
      </c>
      <c r="O202" s="342">
        <v>11</v>
      </c>
      <c r="P202" s="412">
        <v>74</v>
      </c>
      <c r="Q202" s="343">
        <v>28</v>
      </c>
      <c r="R202" s="130">
        <v>1047</v>
      </c>
      <c r="S202" s="112">
        <v>634</v>
      </c>
      <c r="T202" s="124">
        <v>168</v>
      </c>
      <c r="U202" s="130">
        <v>193</v>
      </c>
      <c r="V202" s="112">
        <v>86</v>
      </c>
      <c r="W202" s="124">
        <v>7</v>
      </c>
      <c r="X202" s="130">
        <v>854</v>
      </c>
      <c r="Y202" s="112">
        <v>548</v>
      </c>
      <c r="Z202" s="124">
        <v>161</v>
      </c>
      <c r="AA202" s="342">
        <v>61</v>
      </c>
      <c r="AB202" s="412">
        <v>16</v>
      </c>
      <c r="AC202" s="343">
        <v>45</v>
      </c>
      <c r="AD202" s="342">
        <v>4</v>
      </c>
      <c r="AE202" s="412">
        <v>64</v>
      </c>
      <c r="AF202" s="343">
        <v>19</v>
      </c>
      <c r="AG202" s="130">
        <v>1047</v>
      </c>
      <c r="AH202" s="112">
        <v>725</v>
      </c>
      <c r="AI202" s="124">
        <v>153</v>
      </c>
      <c r="AJ202" s="130">
        <v>193</v>
      </c>
      <c r="AK202" s="112">
        <v>99</v>
      </c>
      <c r="AL202" s="124">
        <v>12</v>
      </c>
      <c r="AM202" s="130">
        <v>854</v>
      </c>
      <c r="AN202" s="112">
        <v>626</v>
      </c>
      <c r="AO202" s="124">
        <v>141</v>
      </c>
      <c r="AP202" s="342">
        <v>69</v>
      </c>
      <c r="AQ202" s="412">
        <v>15</v>
      </c>
      <c r="AR202" s="343">
        <v>51</v>
      </c>
      <c r="AS202" s="342">
        <v>6</v>
      </c>
      <c r="AT202" s="412">
        <v>73</v>
      </c>
      <c r="AU202" s="343">
        <v>17</v>
      </c>
      <c r="AV202" s="130">
        <v>1047</v>
      </c>
      <c r="AW202" s="124">
        <v>834</v>
      </c>
      <c r="AX202" s="130">
        <v>193</v>
      </c>
      <c r="AY202" s="124">
        <v>127</v>
      </c>
      <c r="AZ202" s="130">
        <v>854</v>
      </c>
      <c r="BA202" s="124">
        <v>707</v>
      </c>
      <c r="BB202" s="406">
        <v>80</v>
      </c>
      <c r="BC202" s="394">
        <v>66</v>
      </c>
      <c r="BD202" s="344">
        <v>83</v>
      </c>
    </row>
    <row r="203" spans="1:56" x14ac:dyDescent="0.2">
      <c r="A203" s="140" t="s">
        <v>414</v>
      </c>
      <c r="B203" s="221" t="s">
        <v>415</v>
      </c>
      <c r="C203" s="130">
        <v>581</v>
      </c>
      <c r="D203" s="112">
        <v>425</v>
      </c>
      <c r="E203" s="124">
        <v>138</v>
      </c>
      <c r="F203" s="130">
        <v>26</v>
      </c>
      <c r="G203" s="112">
        <v>17</v>
      </c>
      <c r="H203" s="124" t="s">
        <v>1185</v>
      </c>
      <c r="I203" s="130">
        <v>555</v>
      </c>
      <c r="J203" s="112">
        <v>408</v>
      </c>
      <c r="K203" s="124" t="s">
        <v>1185</v>
      </c>
      <c r="L203" s="342">
        <v>73</v>
      </c>
      <c r="M203" s="412">
        <v>24</v>
      </c>
      <c r="N203" s="343">
        <v>65</v>
      </c>
      <c r="O203" s="342" t="s">
        <v>1185</v>
      </c>
      <c r="P203" s="412">
        <v>74</v>
      </c>
      <c r="Q203" s="343" t="s">
        <v>1185</v>
      </c>
      <c r="R203" s="130">
        <v>581</v>
      </c>
      <c r="S203" s="112">
        <v>380</v>
      </c>
      <c r="T203" s="124">
        <v>82</v>
      </c>
      <c r="U203" s="130">
        <v>26</v>
      </c>
      <c r="V203" s="112">
        <v>16</v>
      </c>
      <c r="W203" s="124" t="s">
        <v>1185</v>
      </c>
      <c r="X203" s="130">
        <v>555</v>
      </c>
      <c r="Y203" s="112">
        <v>364</v>
      </c>
      <c r="Z203" s="124" t="s">
        <v>1185</v>
      </c>
      <c r="AA203" s="342">
        <v>65</v>
      </c>
      <c r="AB203" s="412">
        <v>14</v>
      </c>
      <c r="AC203" s="343">
        <v>62</v>
      </c>
      <c r="AD203" s="342" t="s">
        <v>1185</v>
      </c>
      <c r="AE203" s="412">
        <v>66</v>
      </c>
      <c r="AF203" s="343" t="s">
        <v>1185</v>
      </c>
      <c r="AG203" s="130">
        <v>581</v>
      </c>
      <c r="AH203" s="112">
        <v>427</v>
      </c>
      <c r="AI203" s="124">
        <v>92</v>
      </c>
      <c r="AJ203" s="130">
        <v>26</v>
      </c>
      <c r="AK203" s="112">
        <v>16</v>
      </c>
      <c r="AL203" s="124" t="s">
        <v>1185</v>
      </c>
      <c r="AM203" s="130">
        <v>555</v>
      </c>
      <c r="AN203" s="112">
        <v>411</v>
      </c>
      <c r="AO203" s="124" t="s">
        <v>1185</v>
      </c>
      <c r="AP203" s="342">
        <v>73</v>
      </c>
      <c r="AQ203" s="412">
        <v>16</v>
      </c>
      <c r="AR203" s="343">
        <v>62</v>
      </c>
      <c r="AS203" s="342">
        <v>4</v>
      </c>
      <c r="AT203" s="412">
        <v>74</v>
      </c>
      <c r="AU203" s="343">
        <v>16</v>
      </c>
      <c r="AV203" s="130">
        <v>581</v>
      </c>
      <c r="AW203" s="124">
        <v>495</v>
      </c>
      <c r="AX203" s="130">
        <v>26</v>
      </c>
      <c r="AY203" s="124" t="s">
        <v>1191</v>
      </c>
      <c r="AZ203" s="130">
        <v>555</v>
      </c>
      <c r="BA203" s="124">
        <v>474</v>
      </c>
      <c r="BB203" s="406">
        <v>85</v>
      </c>
      <c r="BC203" s="394" t="s">
        <v>1191</v>
      </c>
      <c r="BD203" s="344">
        <v>85</v>
      </c>
    </row>
    <row r="204" spans="1:56" x14ac:dyDescent="0.2">
      <c r="A204" s="140" t="s">
        <v>418</v>
      </c>
      <c r="B204" s="221" t="s">
        <v>419</v>
      </c>
      <c r="C204" s="130">
        <v>885</v>
      </c>
      <c r="D204" s="112">
        <v>657</v>
      </c>
      <c r="E204" s="124">
        <v>236</v>
      </c>
      <c r="F204" s="130">
        <v>63</v>
      </c>
      <c r="G204" s="112">
        <v>40</v>
      </c>
      <c r="H204" s="124">
        <v>9</v>
      </c>
      <c r="I204" s="130">
        <v>822</v>
      </c>
      <c r="J204" s="112">
        <v>617</v>
      </c>
      <c r="K204" s="124">
        <v>227</v>
      </c>
      <c r="L204" s="342">
        <v>74</v>
      </c>
      <c r="M204" s="412">
        <v>27</v>
      </c>
      <c r="N204" s="343">
        <v>63</v>
      </c>
      <c r="O204" s="342">
        <v>14</v>
      </c>
      <c r="P204" s="412">
        <v>75</v>
      </c>
      <c r="Q204" s="343">
        <v>28</v>
      </c>
      <c r="R204" s="130">
        <v>885</v>
      </c>
      <c r="S204" s="112">
        <v>565</v>
      </c>
      <c r="T204" s="124">
        <v>149</v>
      </c>
      <c r="U204" s="130">
        <v>63</v>
      </c>
      <c r="V204" s="112">
        <v>29</v>
      </c>
      <c r="W204" s="124">
        <v>5</v>
      </c>
      <c r="X204" s="130">
        <v>822</v>
      </c>
      <c r="Y204" s="112">
        <v>536</v>
      </c>
      <c r="Z204" s="124">
        <v>144</v>
      </c>
      <c r="AA204" s="342">
        <v>64</v>
      </c>
      <c r="AB204" s="412">
        <v>17</v>
      </c>
      <c r="AC204" s="343">
        <v>46</v>
      </c>
      <c r="AD204" s="342">
        <v>8</v>
      </c>
      <c r="AE204" s="412">
        <v>65</v>
      </c>
      <c r="AF204" s="343">
        <v>18</v>
      </c>
      <c r="AG204" s="130">
        <v>885</v>
      </c>
      <c r="AH204" s="112">
        <v>641</v>
      </c>
      <c r="AI204" s="124">
        <v>163</v>
      </c>
      <c r="AJ204" s="130">
        <v>63</v>
      </c>
      <c r="AK204" s="112">
        <v>38</v>
      </c>
      <c r="AL204" s="124">
        <v>7</v>
      </c>
      <c r="AM204" s="130">
        <v>822</v>
      </c>
      <c r="AN204" s="112">
        <v>603</v>
      </c>
      <c r="AO204" s="124">
        <v>156</v>
      </c>
      <c r="AP204" s="342">
        <v>72</v>
      </c>
      <c r="AQ204" s="412">
        <v>18</v>
      </c>
      <c r="AR204" s="343">
        <v>60</v>
      </c>
      <c r="AS204" s="342">
        <v>11</v>
      </c>
      <c r="AT204" s="412">
        <v>73</v>
      </c>
      <c r="AU204" s="343">
        <v>19</v>
      </c>
      <c r="AV204" s="130">
        <v>885</v>
      </c>
      <c r="AW204" s="124">
        <v>759</v>
      </c>
      <c r="AX204" s="130">
        <v>63</v>
      </c>
      <c r="AY204" s="124">
        <v>49</v>
      </c>
      <c r="AZ204" s="130">
        <v>822</v>
      </c>
      <c r="BA204" s="124">
        <v>710</v>
      </c>
      <c r="BB204" s="406">
        <v>86</v>
      </c>
      <c r="BC204" s="394">
        <v>78</v>
      </c>
      <c r="BD204" s="344">
        <v>86</v>
      </c>
    </row>
    <row r="205" spans="1:56" x14ac:dyDescent="0.2">
      <c r="A205" s="140" t="s">
        <v>420</v>
      </c>
      <c r="B205" s="221" t="s">
        <v>421</v>
      </c>
      <c r="C205" s="130">
        <v>1558</v>
      </c>
      <c r="D205" s="112">
        <v>1199</v>
      </c>
      <c r="E205" s="124">
        <v>408</v>
      </c>
      <c r="F205" s="130">
        <v>78</v>
      </c>
      <c r="G205" s="112">
        <v>45</v>
      </c>
      <c r="H205" s="124">
        <v>4</v>
      </c>
      <c r="I205" s="130">
        <v>1480</v>
      </c>
      <c r="J205" s="112">
        <v>1154</v>
      </c>
      <c r="K205" s="124">
        <v>404</v>
      </c>
      <c r="L205" s="342">
        <v>77</v>
      </c>
      <c r="M205" s="412">
        <v>26</v>
      </c>
      <c r="N205" s="343">
        <v>58</v>
      </c>
      <c r="O205" s="342">
        <v>5</v>
      </c>
      <c r="P205" s="412">
        <v>78</v>
      </c>
      <c r="Q205" s="343">
        <v>27</v>
      </c>
      <c r="R205" s="130">
        <v>1558</v>
      </c>
      <c r="S205" s="112">
        <v>1032</v>
      </c>
      <c r="T205" s="124">
        <v>205</v>
      </c>
      <c r="U205" s="130">
        <v>78</v>
      </c>
      <c r="V205" s="112">
        <v>36</v>
      </c>
      <c r="W205" s="124" t="s">
        <v>1185</v>
      </c>
      <c r="X205" s="130">
        <v>1480</v>
      </c>
      <c r="Y205" s="112">
        <v>996</v>
      </c>
      <c r="Z205" s="124" t="s">
        <v>1185</v>
      </c>
      <c r="AA205" s="342">
        <v>66</v>
      </c>
      <c r="AB205" s="412">
        <v>13</v>
      </c>
      <c r="AC205" s="343">
        <v>46</v>
      </c>
      <c r="AD205" s="342" t="s">
        <v>1185</v>
      </c>
      <c r="AE205" s="412">
        <v>67</v>
      </c>
      <c r="AF205" s="343" t="s">
        <v>1185</v>
      </c>
      <c r="AG205" s="130">
        <v>1558</v>
      </c>
      <c r="AH205" s="112">
        <v>1163</v>
      </c>
      <c r="AI205" s="124">
        <v>266</v>
      </c>
      <c r="AJ205" s="130">
        <v>78</v>
      </c>
      <c r="AK205" s="112">
        <v>45</v>
      </c>
      <c r="AL205" s="124">
        <v>7</v>
      </c>
      <c r="AM205" s="130">
        <v>1480</v>
      </c>
      <c r="AN205" s="112">
        <v>1118</v>
      </c>
      <c r="AO205" s="124">
        <v>259</v>
      </c>
      <c r="AP205" s="342">
        <v>75</v>
      </c>
      <c r="AQ205" s="412">
        <v>17</v>
      </c>
      <c r="AR205" s="343">
        <v>58</v>
      </c>
      <c r="AS205" s="342">
        <v>9</v>
      </c>
      <c r="AT205" s="412">
        <v>76</v>
      </c>
      <c r="AU205" s="343">
        <v>18</v>
      </c>
      <c r="AV205" s="130">
        <v>1558</v>
      </c>
      <c r="AW205" s="124">
        <v>1365</v>
      </c>
      <c r="AX205" s="130">
        <v>78</v>
      </c>
      <c r="AY205" s="124">
        <v>56</v>
      </c>
      <c r="AZ205" s="130">
        <v>1480</v>
      </c>
      <c r="BA205" s="124">
        <v>1309</v>
      </c>
      <c r="BB205" s="406">
        <v>88</v>
      </c>
      <c r="BC205" s="394">
        <v>72</v>
      </c>
      <c r="BD205" s="344">
        <v>88</v>
      </c>
    </row>
    <row r="206" spans="1:56" x14ac:dyDescent="0.2">
      <c r="A206" s="140" t="s">
        <v>422</v>
      </c>
      <c r="B206" s="221" t="s">
        <v>423</v>
      </c>
      <c r="C206" s="130">
        <v>509</v>
      </c>
      <c r="D206" s="112">
        <v>362</v>
      </c>
      <c r="E206" s="124">
        <v>131</v>
      </c>
      <c r="F206" s="130">
        <v>26</v>
      </c>
      <c r="G206" s="112">
        <v>17</v>
      </c>
      <c r="H206" s="124">
        <v>4</v>
      </c>
      <c r="I206" s="130">
        <v>483</v>
      </c>
      <c r="J206" s="112">
        <v>345</v>
      </c>
      <c r="K206" s="124">
        <v>127</v>
      </c>
      <c r="L206" s="342">
        <v>71</v>
      </c>
      <c r="M206" s="412">
        <v>26</v>
      </c>
      <c r="N206" s="343">
        <v>65</v>
      </c>
      <c r="O206" s="342">
        <v>15</v>
      </c>
      <c r="P206" s="412">
        <v>71</v>
      </c>
      <c r="Q206" s="343">
        <v>26</v>
      </c>
      <c r="R206" s="130">
        <v>509</v>
      </c>
      <c r="S206" s="112">
        <v>331</v>
      </c>
      <c r="T206" s="124">
        <v>72</v>
      </c>
      <c r="U206" s="130">
        <v>26</v>
      </c>
      <c r="V206" s="112">
        <v>14</v>
      </c>
      <c r="W206" s="124" t="s">
        <v>1185</v>
      </c>
      <c r="X206" s="130">
        <v>483</v>
      </c>
      <c r="Y206" s="112">
        <v>317</v>
      </c>
      <c r="Z206" s="124" t="s">
        <v>1185</v>
      </c>
      <c r="AA206" s="342">
        <v>65</v>
      </c>
      <c r="AB206" s="412">
        <v>14</v>
      </c>
      <c r="AC206" s="343">
        <v>54</v>
      </c>
      <c r="AD206" s="342" t="s">
        <v>1185</v>
      </c>
      <c r="AE206" s="412">
        <v>66</v>
      </c>
      <c r="AF206" s="343" t="s">
        <v>1185</v>
      </c>
      <c r="AG206" s="130">
        <v>509</v>
      </c>
      <c r="AH206" s="112">
        <v>350</v>
      </c>
      <c r="AI206" s="124">
        <v>70</v>
      </c>
      <c r="AJ206" s="130">
        <v>26</v>
      </c>
      <c r="AK206" s="112">
        <v>16</v>
      </c>
      <c r="AL206" s="124" t="s">
        <v>1185</v>
      </c>
      <c r="AM206" s="130">
        <v>483</v>
      </c>
      <c r="AN206" s="112">
        <v>334</v>
      </c>
      <c r="AO206" s="124" t="s">
        <v>1185</v>
      </c>
      <c r="AP206" s="342">
        <v>69</v>
      </c>
      <c r="AQ206" s="412">
        <v>14</v>
      </c>
      <c r="AR206" s="343">
        <v>62</v>
      </c>
      <c r="AS206" s="342">
        <v>0</v>
      </c>
      <c r="AT206" s="412">
        <v>69</v>
      </c>
      <c r="AU206" s="343">
        <v>14</v>
      </c>
      <c r="AV206" s="130">
        <v>509</v>
      </c>
      <c r="AW206" s="124">
        <v>429</v>
      </c>
      <c r="AX206" s="130">
        <v>26</v>
      </c>
      <c r="AY206" s="124" t="s">
        <v>1191</v>
      </c>
      <c r="AZ206" s="130">
        <v>483</v>
      </c>
      <c r="BA206" s="124">
        <v>410</v>
      </c>
      <c r="BB206" s="406">
        <v>84</v>
      </c>
      <c r="BC206" s="394" t="s">
        <v>1191</v>
      </c>
      <c r="BD206" s="344">
        <v>85</v>
      </c>
    </row>
    <row r="207" spans="1:56" x14ac:dyDescent="0.2">
      <c r="A207" s="140" t="s">
        <v>424</v>
      </c>
      <c r="B207" s="221" t="s">
        <v>425</v>
      </c>
      <c r="C207" s="130">
        <v>499</v>
      </c>
      <c r="D207" s="112">
        <v>363</v>
      </c>
      <c r="E207" s="124">
        <v>148</v>
      </c>
      <c r="F207" s="130">
        <v>42</v>
      </c>
      <c r="G207" s="112">
        <v>23</v>
      </c>
      <c r="H207" s="124">
        <v>8</v>
      </c>
      <c r="I207" s="130">
        <v>457</v>
      </c>
      <c r="J207" s="112">
        <v>340</v>
      </c>
      <c r="K207" s="124">
        <v>140</v>
      </c>
      <c r="L207" s="342">
        <v>73</v>
      </c>
      <c r="M207" s="412">
        <v>30</v>
      </c>
      <c r="N207" s="343">
        <v>55</v>
      </c>
      <c r="O207" s="342">
        <v>19</v>
      </c>
      <c r="P207" s="412">
        <v>74</v>
      </c>
      <c r="Q207" s="343">
        <v>31</v>
      </c>
      <c r="R207" s="130">
        <v>499</v>
      </c>
      <c r="S207" s="112">
        <v>300</v>
      </c>
      <c r="T207" s="124">
        <v>73</v>
      </c>
      <c r="U207" s="130">
        <v>42</v>
      </c>
      <c r="V207" s="112">
        <v>20</v>
      </c>
      <c r="W207" s="124">
        <v>3</v>
      </c>
      <c r="X207" s="130">
        <v>457</v>
      </c>
      <c r="Y207" s="112">
        <v>280</v>
      </c>
      <c r="Z207" s="124">
        <v>70</v>
      </c>
      <c r="AA207" s="342">
        <v>60</v>
      </c>
      <c r="AB207" s="412">
        <v>15</v>
      </c>
      <c r="AC207" s="343">
        <v>48</v>
      </c>
      <c r="AD207" s="342">
        <v>7</v>
      </c>
      <c r="AE207" s="412">
        <v>61</v>
      </c>
      <c r="AF207" s="343">
        <v>15</v>
      </c>
      <c r="AG207" s="130">
        <v>499</v>
      </c>
      <c r="AH207" s="112">
        <v>341</v>
      </c>
      <c r="AI207" s="124">
        <v>100</v>
      </c>
      <c r="AJ207" s="130">
        <v>42</v>
      </c>
      <c r="AK207" s="112">
        <v>21</v>
      </c>
      <c r="AL207" s="124">
        <v>4</v>
      </c>
      <c r="AM207" s="130">
        <v>457</v>
      </c>
      <c r="AN207" s="112">
        <v>320</v>
      </c>
      <c r="AO207" s="124">
        <v>96</v>
      </c>
      <c r="AP207" s="342">
        <v>68</v>
      </c>
      <c r="AQ207" s="412">
        <v>20</v>
      </c>
      <c r="AR207" s="343">
        <v>50</v>
      </c>
      <c r="AS207" s="342">
        <v>10</v>
      </c>
      <c r="AT207" s="412">
        <v>70</v>
      </c>
      <c r="AU207" s="343">
        <v>21</v>
      </c>
      <c r="AV207" s="130">
        <v>499</v>
      </c>
      <c r="AW207" s="124">
        <v>426</v>
      </c>
      <c r="AX207" s="130">
        <v>42</v>
      </c>
      <c r="AY207" s="124" t="s">
        <v>1191</v>
      </c>
      <c r="AZ207" s="130">
        <v>457</v>
      </c>
      <c r="BA207" s="124">
        <v>397</v>
      </c>
      <c r="BB207" s="406">
        <v>85</v>
      </c>
      <c r="BC207" s="394" t="s">
        <v>1191</v>
      </c>
      <c r="BD207" s="344">
        <v>87</v>
      </c>
    </row>
    <row r="208" spans="1:56" x14ac:dyDescent="0.2">
      <c r="A208" s="140" t="s">
        <v>428</v>
      </c>
      <c r="B208" s="221" t="s">
        <v>429</v>
      </c>
      <c r="C208" s="130">
        <v>968</v>
      </c>
      <c r="D208" s="112">
        <v>685</v>
      </c>
      <c r="E208" s="124">
        <v>194</v>
      </c>
      <c r="F208" s="130">
        <v>67</v>
      </c>
      <c r="G208" s="112">
        <v>37</v>
      </c>
      <c r="H208" s="124">
        <v>4</v>
      </c>
      <c r="I208" s="130">
        <v>901</v>
      </c>
      <c r="J208" s="112">
        <v>648</v>
      </c>
      <c r="K208" s="124">
        <v>190</v>
      </c>
      <c r="L208" s="342">
        <v>71</v>
      </c>
      <c r="M208" s="412">
        <v>20</v>
      </c>
      <c r="N208" s="343">
        <v>55</v>
      </c>
      <c r="O208" s="342">
        <v>6</v>
      </c>
      <c r="P208" s="412">
        <v>72</v>
      </c>
      <c r="Q208" s="343">
        <v>21</v>
      </c>
      <c r="R208" s="130">
        <v>968</v>
      </c>
      <c r="S208" s="112">
        <v>612</v>
      </c>
      <c r="T208" s="124">
        <v>115</v>
      </c>
      <c r="U208" s="130">
        <v>67</v>
      </c>
      <c r="V208" s="112">
        <v>27</v>
      </c>
      <c r="W208" s="124">
        <v>3</v>
      </c>
      <c r="X208" s="130">
        <v>901</v>
      </c>
      <c r="Y208" s="112">
        <v>585</v>
      </c>
      <c r="Z208" s="124">
        <v>112</v>
      </c>
      <c r="AA208" s="342">
        <v>63</v>
      </c>
      <c r="AB208" s="412">
        <v>12</v>
      </c>
      <c r="AC208" s="343">
        <v>40</v>
      </c>
      <c r="AD208" s="342">
        <v>4</v>
      </c>
      <c r="AE208" s="412">
        <v>65</v>
      </c>
      <c r="AF208" s="343">
        <v>12</v>
      </c>
      <c r="AG208" s="130">
        <v>968</v>
      </c>
      <c r="AH208" s="112">
        <v>672</v>
      </c>
      <c r="AI208" s="124">
        <v>141</v>
      </c>
      <c r="AJ208" s="130">
        <v>67</v>
      </c>
      <c r="AK208" s="112">
        <v>30</v>
      </c>
      <c r="AL208" s="124">
        <v>3</v>
      </c>
      <c r="AM208" s="130">
        <v>901</v>
      </c>
      <c r="AN208" s="112">
        <v>642</v>
      </c>
      <c r="AO208" s="124">
        <v>138</v>
      </c>
      <c r="AP208" s="342">
        <v>69</v>
      </c>
      <c r="AQ208" s="412">
        <v>15</v>
      </c>
      <c r="AR208" s="343">
        <v>45</v>
      </c>
      <c r="AS208" s="342">
        <v>4</v>
      </c>
      <c r="AT208" s="412">
        <v>71</v>
      </c>
      <c r="AU208" s="343">
        <v>15</v>
      </c>
      <c r="AV208" s="130">
        <v>968</v>
      </c>
      <c r="AW208" s="124">
        <v>783</v>
      </c>
      <c r="AX208" s="130">
        <v>67</v>
      </c>
      <c r="AY208" s="124">
        <v>43</v>
      </c>
      <c r="AZ208" s="130">
        <v>901</v>
      </c>
      <c r="BA208" s="124">
        <v>740</v>
      </c>
      <c r="BB208" s="406">
        <v>81</v>
      </c>
      <c r="BC208" s="394">
        <v>64</v>
      </c>
      <c r="BD208" s="344">
        <v>82</v>
      </c>
    </row>
    <row r="209" spans="1:56" x14ac:dyDescent="0.2">
      <c r="A209" s="140" t="s">
        <v>430</v>
      </c>
      <c r="B209" s="221" t="s">
        <v>431</v>
      </c>
      <c r="C209" s="130">
        <v>1464</v>
      </c>
      <c r="D209" s="112">
        <v>972</v>
      </c>
      <c r="E209" s="124">
        <v>270</v>
      </c>
      <c r="F209" s="130">
        <v>251</v>
      </c>
      <c r="G209" s="112">
        <v>111</v>
      </c>
      <c r="H209" s="124">
        <v>17</v>
      </c>
      <c r="I209" s="130">
        <v>1213</v>
      </c>
      <c r="J209" s="112">
        <v>861</v>
      </c>
      <c r="K209" s="124">
        <v>253</v>
      </c>
      <c r="L209" s="342">
        <v>66</v>
      </c>
      <c r="M209" s="412">
        <v>18</v>
      </c>
      <c r="N209" s="343">
        <v>44</v>
      </c>
      <c r="O209" s="342">
        <v>7</v>
      </c>
      <c r="P209" s="412">
        <v>71</v>
      </c>
      <c r="Q209" s="343">
        <v>21</v>
      </c>
      <c r="R209" s="130">
        <v>1464</v>
      </c>
      <c r="S209" s="112">
        <v>877</v>
      </c>
      <c r="T209" s="124">
        <v>158</v>
      </c>
      <c r="U209" s="130">
        <v>251</v>
      </c>
      <c r="V209" s="112">
        <v>90</v>
      </c>
      <c r="W209" s="124">
        <v>5</v>
      </c>
      <c r="X209" s="130">
        <v>1213</v>
      </c>
      <c r="Y209" s="112">
        <v>787</v>
      </c>
      <c r="Z209" s="124">
        <v>153</v>
      </c>
      <c r="AA209" s="342">
        <v>60</v>
      </c>
      <c r="AB209" s="412">
        <v>11</v>
      </c>
      <c r="AC209" s="343">
        <v>36</v>
      </c>
      <c r="AD209" s="342">
        <v>2</v>
      </c>
      <c r="AE209" s="412">
        <v>65</v>
      </c>
      <c r="AF209" s="343">
        <v>13</v>
      </c>
      <c r="AG209" s="130">
        <v>1464</v>
      </c>
      <c r="AH209" s="112">
        <v>987</v>
      </c>
      <c r="AI209" s="124">
        <v>220</v>
      </c>
      <c r="AJ209" s="130">
        <v>251</v>
      </c>
      <c r="AK209" s="112">
        <v>119</v>
      </c>
      <c r="AL209" s="124">
        <v>8</v>
      </c>
      <c r="AM209" s="130">
        <v>1213</v>
      </c>
      <c r="AN209" s="112">
        <v>868</v>
      </c>
      <c r="AO209" s="124">
        <v>212</v>
      </c>
      <c r="AP209" s="342">
        <v>67</v>
      </c>
      <c r="AQ209" s="412">
        <v>15</v>
      </c>
      <c r="AR209" s="343">
        <v>47</v>
      </c>
      <c r="AS209" s="342">
        <v>3</v>
      </c>
      <c r="AT209" s="412">
        <v>72</v>
      </c>
      <c r="AU209" s="343">
        <v>17</v>
      </c>
      <c r="AV209" s="130">
        <v>1464</v>
      </c>
      <c r="AW209" s="124">
        <v>1144</v>
      </c>
      <c r="AX209" s="130">
        <v>251</v>
      </c>
      <c r="AY209" s="124">
        <v>152</v>
      </c>
      <c r="AZ209" s="130">
        <v>1213</v>
      </c>
      <c r="BA209" s="124">
        <v>992</v>
      </c>
      <c r="BB209" s="406">
        <v>78</v>
      </c>
      <c r="BC209" s="394">
        <v>61</v>
      </c>
      <c r="BD209" s="344">
        <v>82</v>
      </c>
    </row>
    <row r="210" spans="1:56" x14ac:dyDescent="0.2">
      <c r="A210" s="140" t="s">
        <v>434</v>
      </c>
      <c r="B210" s="221" t="s">
        <v>435</v>
      </c>
      <c r="C210" s="130">
        <v>1245</v>
      </c>
      <c r="D210" s="112">
        <v>909</v>
      </c>
      <c r="E210" s="124">
        <v>275</v>
      </c>
      <c r="F210" s="130">
        <v>157</v>
      </c>
      <c r="G210" s="112">
        <v>96</v>
      </c>
      <c r="H210" s="124">
        <v>18</v>
      </c>
      <c r="I210" s="130">
        <v>1088</v>
      </c>
      <c r="J210" s="112">
        <v>813</v>
      </c>
      <c r="K210" s="124">
        <v>257</v>
      </c>
      <c r="L210" s="342">
        <v>73</v>
      </c>
      <c r="M210" s="412">
        <v>22</v>
      </c>
      <c r="N210" s="343">
        <v>61</v>
      </c>
      <c r="O210" s="342">
        <v>11</v>
      </c>
      <c r="P210" s="412">
        <v>75</v>
      </c>
      <c r="Q210" s="343">
        <v>24</v>
      </c>
      <c r="R210" s="130">
        <v>1245</v>
      </c>
      <c r="S210" s="112">
        <v>827</v>
      </c>
      <c r="T210" s="124">
        <v>178</v>
      </c>
      <c r="U210" s="130">
        <v>157</v>
      </c>
      <c r="V210" s="112">
        <v>86</v>
      </c>
      <c r="W210" s="124">
        <v>12</v>
      </c>
      <c r="X210" s="130">
        <v>1088</v>
      </c>
      <c r="Y210" s="112">
        <v>741</v>
      </c>
      <c r="Z210" s="124">
        <v>166</v>
      </c>
      <c r="AA210" s="342">
        <v>66</v>
      </c>
      <c r="AB210" s="412">
        <v>14</v>
      </c>
      <c r="AC210" s="343">
        <v>55</v>
      </c>
      <c r="AD210" s="342">
        <v>8</v>
      </c>
      <c r="AE210" s="412">
        <v>68</v>
      </c>
      <c r="AF210" s="343">
        <v>15</v>
      </c>
      <c r="AG210" s="130">
        <v>1245</v>
      </c>
      <c r="AH210" s="112">
        <v>915</v>
      </c>
      <c r="AI210" s="124">
        <v>224</v>
      </c>
      <c r="AJ210" s="130">
        <v>157</v>
      </c>
      <c r="AK210" s="112">
        <v>90</v>
      </c>
      <c r="AL210" s="124">
        <v>18</v>
      </c>
      <c r="AM210" s="130">
        <v>1088</v>
      </c>
      <c r="AN210" s="112">
        <v>825</v>
      </c>
      <c r="AO210" s="124">
        <v>206</v>
      </c>
      <c r="AP210" s="342">
        <v>73</v>
      </c>
      <c r="AQ210" s="412">
        <v>18</v>
      </c>
      <c r="AR210" s="343">
        <v>57</v>
      </c>
      <c r="AS210" s="342">
        <v>11</v>
      </c>
      <c r="AT210" s="412">
        <v>76</v>
      </c>
      <c r="AU210" s="343">
        <v>19</v>
      </c>
      <c r="AV210" s="130">
        <v>1245</v>
      </c>
      <c r="AW210" s="124">
        <v>1015</v>
      </c>
      <c r="AX210" s="130">
        <v>157</v>
      </c>
      <c r="AY210" s="124">
        <v>111</v>
      </c>
      <c r="AZ210" s="130">
        <v>1088</v>
      </c>
      <c r="BA210" s="124">
        <v>904</v>
      </c>
      <c r="BB210" s="406">
        <v>82</v>
      </c>
      <c r="BC210" s="394">
        <v>71</v>
      </c>
      <c r="BD210" s="344">
        <v>83</v>
      </c>
    </row>
    <row r="211" spans="1:56" x14ac:dyDescent="0.2">
      <c r="A211" s="140" t="s">
        <v>436</v>
      </c>
      <c r="B211" s="221" t="s">
        <v>437</v>
      </c>
      <c r="C211" s="130">
        <v>1226</v>
      </c>
      <c r="D211" s="112">
        <v>841</v>
      </c>
      <c r="E211" s="124">
        <v>236</v>
      </c>
      <c r="F211" s="130">
        <v>141</v>
      </c>
      <c r="G211" s="112">
        <v>73</v>
      </c>
      <c r="H211" s="124">
        <v>10</v>
      </c>
      <c r="I211" s="130">
        <v>1085</v>
      </c>
      <c r="J211" s="112">
        <v>768</v>
      </c>
      <c r="K211" s="124">
        <v>226</v>
      </c>
      <c r="L211" s="342">
        <v>69</v>
      </c>
      <c r="M211" s="412">
        <v>19</v>
      </c>
      <c r="N211" s="343">
        <v>52</v>
      </c>
      <c r="O211" s="342">
        <v>7</v>
      </c>
      <c r="P211" s="412">
        <v>71</v>
      </c>
      <c r="Q211" s="343">
        <v>21</v>
      </c>
      <c r="R211" s="130">
        <v>1226</v>
      </c>
      <c r="S211" s="112">
        <v>701</v>
      </c>
      <c r="T211" s="124">
        <v>127</v>
      </c>
      <c r="U211" s="130">
        <v>141</v>
      </c>
      <c r="V211" s="112">
        <v>53</v>
      </c>
      <c r="W211" s="124" t="s">
        <v>1185</v>
      </c>
      <c r="X211" s="130">
        <v>1085</v>
      </c>
      <c r="Y211" s="112">
        <v>648</v>
      </c>
      <c r="Z211" s="124" t="s">
        <v>1185</v>
      </c>
      <c r="AA211" s="342">
        <v>57</v>
      </c>
      <c r="AB211" s="412">
        <v>10</v>
      </c>
      <c r="AC211" s="343">
        <v>38</v>
      </c>
      <c r="AD211" s="342" t="s">
        <v>1185</v>
      </c>
      <c r="AE211" s="412">
        <v>60</v>
      </c>
      <c r="AF211" s="343" t="s">
        <v>1185</v>
      </c>
      <c r="AG211" s="130">
        <v>1226</v>
      </c>
      <c r="AH211" s="112">
        <v>781</v>
      </c>
      <c r="AI211" s="124">
        <v>167</v>
      </c>
      <c r="AJ211" s="130">
        <v>141</v>
      </c>
      <c r="AK211" s="112">
        <v>64</v>
      </c>
      <c r="AL211" s="124">
        <v>8</v>
      </c>
      <c r="AM211" s="130">
        <v>1085</v>
      </c>
      <c r="AN211" s="112">
        <v>717</v>
      </c>
      <c r="AO211" s="124">
        <v>159</v>
      </c>
      <c r="AP211" s="342">
        <v>64</v>
      </c>
      <c r="AQ211" s="412">
        <v>14</v>
      </c>
      <c r="AR211" s="343">
        <v>45</v>
      </c>
      <c r="AS211" s="342">
        <v>6</v>
      </c>
      <c r="AT211" s="412">
        <v>66</v>
      </c>
      <c r="AU211" s="343">
        <v>15</v>
      </c>
      <c r="AV211" s="130">
        <v>1226</v>
      </c>
      <c r="AW211" s="124">
        <v>937</v>
      </c>
      <c r="AX211" s="130">
        <v>141</v>
      </c>
      <c r="AY211" s="124">
        <v>88</v>
      </c>
      <c r="AZ211" s="130">
        <v>1085</v>
      </c>
      <c r="BA211" s="124">
        <v>849</v>
      </c>
      <c r="BB211" s="406">
        <v>76</v>
      </c>
      <c r="BC211" s="394">
        <v>62</v>
      </c>
      <c r="BD211" s="344">
        <v>78</v>
      </c>
    </row>
    <row r="212" spans="1:56" x14ac:dyDescent="0.2">
      <c r="A212" s="140" t="s">
        <v>438</v>
      </c>
      <c r="B212" s="221" t="s">
        <v>439</v>
      </c>
      <c r="C212" s="130">
        <v>1366</v>
      </c>
      <c r="D212" s="112">
        <v>1010</v>
      </c>
      <c r="E212" s="124">
        <v>316</v>
      </c>
      <c r="F212" s="130">
        <v>132</v>
      </c>
      <c r="G212" s="112">
        <v>65</v>
      </c>
      <c r="H212" s="124">
        <v>7</v>
      </c>
      <c r="I212" s="130">
        <v>1234</v>
      </c>
      <c r="J212" s="112">
        <v>945</v>
      </c>
      <c r="K212" s="124">
        <v>309</v>
      </c>
      <c r="L212" s="342">
        <v>74</v>
      </c>
      <c r="M212" s="412">
        <v>23</v>
      </c>
      <c r="N212" s="343">
        <v>49</v>
      </c>
      <c r="O212" s="342">
        <v>5</v>
      </c>
      <c r="P212" s="412">
        <v>77</v>
      </c>
      <c r="Q212" s="343">
        <v>25</v>
      </c>
      <c r="R212" s="130">
        <v>1366</v>
      </c>
      <c r="S212" s="112">
        <v>881</v>
      </c>
      <c r="T212" s="124">
        <v>195</v>
      </c>
      <c r="U212" s="130">
        <v>132</v>
      </c>
      <c r="V212" s="112">
        <v>44</v>
      </c>
      <c r="W212" s="124" t="s">
        <v>1185</v>
      </c>
      <c r="X212" s="130">
        <v>1234</v>
      </c>
      <c r="Y212" s="112">
        <v>837</v>
      </c>
      <c r="Z212" s="124" t="s">
        <v>1185</v>
      </c>
      <c r="AA212" s="342">
        <v>64</v>
      </c>
      <c r="AB212" s="412">
        <v>14</v>
      </c>
      <c r="AC212" s="343">
        <v>33</v>
      </c>
      <c r="AD212" s="342" t="s">
        <v>1185</v>
      </c>
      <c r="AE212" s="412">
        <v>68</v>
      </c>
      <c r="AF212" s="343" t="s">
        <v>1185</v>
      </c>
      <c r="AG212" s="130">
        <v>1366</v>
      </c>
      <c r="AH212" s="112">
        <v>991</v>
      </c>
      <c r="AI212" s="124">
        <v>205</v>
      </c>
      <c r="AJ212" s="130">
        <v>132</v>
      </c>
      <c r="AK212" s="112">
        <v>60</v>
      </c>
      <c r="AL212" s="124">
        <v>5</v>
      </c>
      <c r="AM212" s="130">
        <v>1234</v>
      </c>
      <c r="AN212" s="112">
        <v>931</v>
      </c>
      <c r="AO212" s="124">
        <v>200</v>
      </c>
      <c r="AP212" s="342">
        <v>73</v>
      </c>
      <c r="AQ212" s="412">
        <v>15</v>
      </c>
      <c r="AR212" s="343">
        <v>45</v>
      </c>
      <c r="AS212" s="342">
        <v>4</v>
      </c>
      <c r="AT212" s="412">
        <v>75</v>
      </c>
      <c r="AU212" s="343">
        <v>16</v>
      </c>
      <c r="AV212" s="130">
        <v>1366</v>
      </c>
      <c r="AW212" s="124">
        <v>1144</v>
      </c>
      <c r="AX212" s="130">
        <v>132</v>
      </c>
      <c r="AY212" s="124">
        <v>85</v>
      </c>
      <c r="AZ212" s="130">
        <v>1234</v>
      </c>
      <c r="BA212" s="124">
        <v>1059</v>
      </c>
      <c r="BB212" s="406">
        <v>84</v>
      </c>
      <c r="BC212" s="394">
        <v>64</v>
      </c>
      <c r="BD212" s="344">
        <v>86</v>
      </c>
    </row>
    <row r="213" spans="1:56" x14ac:dyDescent="0.2">
      <c r="A213" s="140" t="s">
        <v>440</v>
      </c>
      <c r="B213" s="221" t="s">
        <v>441</v>
      </c>
      <c r="C213" s="130">
        <v>1298</v>
      </c>
      <c r="D213" s="112">
        <v>911</v>
      </c>
      <c r="E213" s="124">
        <v>246</v>
      </c>
      <c r="F213" s="130">
        <v>203</v>
      </c>
      <c r="G213" s="112">
        <v>108</v>
      </c>
      <c r="H213" s="124">
        <v>25</v>
      </c>
      <c r="I213" s="130">
        <v>1095</v>
      </c>
      <c r="J213" s="112">
        <v>803</v>
      </c>
      <c r="K213" s="124">
        <v>221</v>
      </c>
      <c r="L213" s="342">
        <v>70</v>
      </c>
      <c r="M213" s="412">
        <v>19</v>
      </c>
      <c r="N213" s="343">
        <v>53</v>
      </c>
      <c r="O213" s="342">
        <v>12</v>
      </c>
      <c r="P213" s="412">
        <v>73</v>
      </c>
      <c r="Q213" s="343">
        <v>20</v>
      </c>
      <c r="R213" s="130">
        <v>1298</v>
      </c>
      <c r="S213" s="112">
        <v>821</v>
      </c>
      <c r="T213" s="124">
        <v>126</v>
      </c>
      <c r="U213" s="130">
        <v>203</v>
      </c>
      <c r="V213" s="112">
        <v>88</v>
      </c>
      <c r="W213" s="124">
        <v>9</v>
      </c>
      <c r="X213" s="130">
        <v>1095</v>
      </c>
      <c r="Y213" s="112">
        <v>733</v>
      </c>
      <c r="Z213" s="124">
        <v>117</v>
      </c>
      <c r="AA213" s="342">
        <v>63</v>
      </c>
      <c r="AB213" s="412">
        <v>10</v>
      </c>
      <c r="AC213" s="343">
        <v>43</v>
      </c>
      <c r="AD213" s="342">
        <v>4</v>
      </c>
      <c r="AE213" s="412">
        <v>67</v>
      </c>
      <c r="AF213" s="343">
        <v>11</v>
      </c>
      <c r="AG213" s="130">
        <v>1298</v>
      </c>
      <c r="AH213" s="112">
        <v>901</v>
      </c>
      <c r="AI213" s="124">
        <v>204</v>
      </c>
      <c r="AJ213" s="130">
        <v>203</v>
      </c>
      <c r="AK213" s="112">
        <v>105</v>
      </c>
      <c r="AL213" s="124">
        <v>16</v>
      </c>
      <c r="AM213" s="130">
        <v>1095</v>
      </c>
      <c r="AN213" s="112">
        <v>796</v>
      </c>
      <c r="AO213" s="124">
        <v>188</v>
      </c>
      <c r="AP213" s="342">
        <v>69</v>
      </c>
      <c r="AQ213" s="412">
        <v>16</v>
      </c>
      <c r="AR213" s="343">
        <v>52</v>
      </c>
      <c r="AS213" s="342">
        <v>8</v>
      </c>
      <c r="AT213" s="412">
        <v>73</v>
      </c>
      <c r="AU213" s="343">
        <v>17</v>
      </c>
      <c r="AV213" s="130">
        <v>1298</v>
      </c>
      <c r="AW213" s="124">
        <v>1018</v>
      </c>
      <c r="AX213" s="130">
        <v>203</v>
      </c>
      <c r="AY213" s="124">
        <v>123</v>
      </c>
      <c r="AZ213" s="130">
        <v>1095</v>
      </c>
      <c r="BA213" s="124">
        <v>895</v>
      </c>
      <c r="BB213" s="406">
        <v>78</v>
      </c>
      <c r="BC213" s="394">
        <v>61</v>
      </c>
      <c r="BD213" s="344">
        <v>82</v>
      </c>
    </row>
    <row r="214" spans="1:56" x14ac:dyDescent="0.2">
      <c r="A214" s="140" t="s">
        <v>442</v>
      </c>
      <c r="B214" s="221" t="s">
        <v>443</v>
      </c>
      <c r="C214" s="130">
        <v>1287</v>
      </c>
      <c r="D214" s="112">
        <v>904</v>
      </c>
      <c r="E214" s="124">
        <v>302</v>
      </c>
      <c r="F214" s="130">
        <v>163</v>
      </c>
      <c r="G214" s="112">
        <v>87</v>
      </c>
      <c r="H214" s="124">
        <v>18</v>
      </c>
      <c r="I214" s="130">
        <v>1124</v>
      </c>
      <c r="J214" s="112">
        <v>817</v>
      </c>
      <c r="K214" s="124">
        <v>284</v>
      </c>
      <c r="L214" s="342">
        <v>70</v>
      </c>
      <c r="M214" s="412">
        <v>23</v>
      </c>
      <c r="N214" s="343">
        <v>53</v>
      </c>
      <c r="O214" s="342">
        <v>11</v>
      </c>
      <c r="P214" s="412">
        <v>73</v>
      </c>
      <c r="Q214" s="343">
        <v>25</v>
      </c>
      <c r="R214" s="130">
        <v>1287</v>
      </c>
      <c r="S214" s="112">
        <v>804</v>
      </c>
      <c r="T214" s="124">
        <v>159</v>
      </c>
      <c r="U214" s="130">
        <v>163</v>
      </c>
      <c r="V214" s="112">
        <v>75</v>
      </c>
      <c r="W214" s="124">
        <v>5</v>
      </c>
      <c r="X214" s="130">
        <v>1124</v>
      </c>
      <c r="Y214" s="112">
        <v>729</v>
      </c>
      <c r="Z214" s="124">
        <v>154</v>
      </c>
      <c r="AA214" s="342">
        <v>62</v>
      </c>
      <c r="AB214" s="412">
        <v>12</v>
      </c>
      <c r="AC214" s="343">
        <v>46</v>
      </c>
      <c r="AD214" s="342">
        <v>3</v>
      </c>
      <c r="AE214" s="412">
        <v>65</v>
      </c>
      <c r="AF214" s="343">
        <v>14</v>
      </c>
      <c r="AG214" s="130">
        <v>1287</v>
      </c>
      <c r="AH214" s="112">
        <v>893</v>
      </c>
      <c r="AI214" s="124">
        <v>221</v>
      </c>
      <c r="AJ214" s="130">
        <v>163</v>
      </c>
      <c r="AK214" s="112">
        <v>84</v>
      </c>
      <c r="AL214" s="124">
        <v>14</v>
      </c>
      <c r="AM214" s="130">
        <v>1124</v>
      </c>
      <c r="AN214" s="112">
        <v>809</v>
      </c>
      <c r="AO214" s="124">
        <v>207</v>
      </c>
      <c r="AP214" s="342">
        <v>69</v>
      </c>
      <c r="AQ214" s="412">
        <v>17</v>
      </c>
      <c r="AR214" s="343">
        <v>52</v>
      </c>
      <c r="AS214" s="342">
        <v>9</v>
      </c>
      <c r="AT214" s="412">
        <v>72</v>
      </c>
      <c r="AU214" s="343">
        <v>18</v>
      </c>
      <c r="AV214" s="130">
        <v>1287</v>
      </c>
      <c r="AW214" s="124">
        <v>1070</v>
      </c>
      <c r="AX214" s="130">
        <v>163</v>
      </c>
      <c r="AY214" s="124">
        <v>96</v>
      </c>
      <c r="AZ214" s="130">
        <v>1124</v>
      </c>
      <c r="BA214" s="124">
        <v>974</v>
      </c>
      <c r="BB214" s="406">
        <v>83</v>
      </c>
      <c r="BC214" s="394">
        <v>59</v>
      </c>
      <c r="BD214" s="344">
        <v>87</v>
      </c>
    </row>
    <row r="215" spans="1:56" x14ac:dyDescent="0.2">
      <c r="A215" s="140" t="s">
        <v>444</v>
      </c>
      <c r="B215" s="221" t="s">
        <v>445</v>
      </c>
      <c r="C215" s="130">
        <v>1366</v>
      </c>
      <c r="D215" s="112">
        <v>1094</v>
      </c>
      <c r="E215" s="124">
        <v>429</v>
      </c>
      <c r="F215" s="130">
        <v>59</v>
      </c>
      <c r="G215" s="112">
        <v>24</v>
      </c>
      <c r="H215" s="124">
        <v>5</v>
      </c>
      <c r="I215" s="130">
        <v>1307</v>
      </c>
      <c r="J215" s="112">
        <v>1070</v>
      </c>
      <c r="K215" s="124">
        <v>424</v>
      </c>
      <c r="L215" s="342">
        <v>80</v>
      </c>
      <c r="M215" s="412">
        <v>31</v>
      </c>
      <c r="N215" s="343">
        <v>41</v>
      </c>
      <c r="O215" s="342">
        <v>8</v>
      </c>
      <c r="P215" s="412">
        <v>82</v>
      </c>
      <c r="Q215" s="343">
        <v>32</v>
      </c>
      <c r="R215" s="130">
        <v>1366</v>
      </c>
      <c r="S215" s="112">
        <v>1019</v>
      </c>
      <c r="T215" s="124">
        <v>272</v>
      </c>
      <c r="U215" s="130">
        <v>59</v>
      </c>
      <c r="V215" s="112">
        <v>23</v>
      </c>
      <c r="W215" s="124" t="s">
        <v>1185</v>
      </c>
      <c r="X215" s="130">
        <v>1307</v>
      </c>
      <c r="Y215" s="112">
        <v>996</v>
      </c>
      <c r="Z215" s="124" t="s">
        <v>1185</v>
      </c>
      <c r="AA215" s="342">
        <v>75</v>
      </c>
      <c r="AB215" s="412">
        <v>20</v>
      </c>
      <c r="AC215" s="343">
        <v>39</v>
      </c>
      <c r="AD215" s="342" t="s">
        <v>1185</v>
      </c>
      <c r="AE215" s="412">
        <v>76</v>
      </c>
      <c r="AF215" s="343" t="s">
        <v>1185</v>
      </c>
      <c r="AG215" s="130">
        <v>1366</v>
      </c>
      <c r="AH215" s="112">
        <v>1105</v>
      </c>
      <c r="AI215" s="124">
        <v>356</v>
      </c>
      <c r="AJ215" s="130">
        <v>59</v>
      </c>
      <c r="AK215" s="112">
        <v>24</v>
      </c>
      <c r="AL215" s="124">
        <v>5</v>
      </c>
      <c r="AM215" s="130">
        <v>1307</v>
      </c>
      <c r="AN215" s="112">
        <v>1081</v>
      </c>
      <c r="AO215" s="124">
        <v>351</v>
      </c>
      <c r="AP215" s="342">
        <v>81</v>
      </c>
      <c r="AQ215" s="412">
        <v>26</v>
      </c>
      <c r="AR215" s="343">
        <v>41</v>
      </c>
      <c r="AS215" s="342">
        <v>8</v>
      </c>
      <c r="AT215" s="412">
        <v>83</v>
      </c>
      <c r="AU215" s="343">
        <v>27</v>
      </c>
      <c r="AV215" s="130">
        <v>1366</v>
      </c>
      <c r="AW215" s="124">
        <v>1198</v>
      </c>
      <c r="AX215" s="130">
        <v>59</v>
      </c>
      <c r="AY215" s="124" t="s">
        <v>1191</v>
      </c>
      <c r="AZ215" s="130">
        <v>1307</v>
      </c>
      <c r="BA215" s="124">
        <v>1166</v>
      </c>
      <c r="BB215" s="406">
        <v>88</v>
      </c>
      <c r="BC215" s="394" t="s">
        <v>1191</v>
      </c>
      <c r="BD215" s="344">
        <v>89</v>
      </c>
    </row>
    <row r="216" spans="1:56" x14ac:dyDescent="0.2">
      <c r="A216" s="140" t="s">
        <v>446</v>
      </c>
      <c r="B216" s="221" t="s">
        <v>447</v>
      </c>
      <c r="C216" s="130">
        <v>1707</v>
      </c>
      <c r="D216" s="112">
        <v>1236</v>
      </c>
      <c r="E216" s="124">
        <v>434</v>
      </c>
      <c r="F216" s="130">
        <v>171</v>
      </c>
      <c r="G216" s="112">
        <v>85</v>
      </c>
      <c r="H216" s="124">
        <v>16</v>
      </c>
      <c r="I216" s="130">
        <v>1536</v>
      </c>
      <c r="J216" s="112">
        <v>1151</v>
      </c>
      <c r="K216" s="124">
        <v>418</v>
      </c>
      <c r="L216" s="342">
        <v>72</v>
      </c>
      <c r="M216" s="412">
        <v>25</v>
      </c>
      <c r="N216" s="343">
        <v>50</v>
      </c>
      <c r="O216" s="342">
        <v>9</v>
      </c>
      <c r="P216" s="412">
        <v>75</v>
      </c>
      <c r="Q216" s="343">
        <v>27</v>
      </c>
      <c r="R216" s="130">
        <v>1707</v>
      </c>
      <c r="S216" s="112">
        <v>1085</v>
      </c>
      <c r="T216" s="124">
        <v>244</v>
      </c>
      <c r="U216" s="130">
        <v>171</v>
      </c>
      <c r="V216" s="112">
        <v>69</v>
      </c>
      <c r="W216" s="124">
        <v>4</v>
      </c>
      <c r="X216" s="130">
        <v>1536</v>
      </c>
      <c r="Y216" s="112">
        <v>1016</v>
      </c>
      <c r="Z216" s="124">
        <v>240</v>
      </c>
      <c r="AA216" s="342">
        <v>64</v>
      </c>
      <c r="AB216" s="412">
        <v>14</v>
      </c>
      <c r="AC216" s="343">
        <v>40</v>
      </c>
      <c r="AD216" s="342">
        <v>2</v>
      </c>
      <c r="AE216" s="412">
        <v>66</v>
      </c>
      <c r="AF216" s="343">
        <v>16</v>
      </c>
      <c r="AG216" s="130">
        <v>1707</v>
      </c>
      <c r="AH216" s="112">
        <v>1228</v>
      </c>
      <c r="AI216" s="124">
        <v>351</v>
      </c>
      <c r="AJ216" s="130">
        <v>171</v>
      </c>
      <c r="AK216" s="112">
        <v>89</v>
      </c>
      <c r="AL216" s="124">
        <v>9</v>
      </c>
      <c r="AM216" s="130">
        <v>1536</v>
      </c>
      <c r="AN216" s="112">
        <v>1139</v>
      </c>
      <c r="AO216" s="124">
        <v>342</v>
      </c>
      <c r="AP216" s="342">
        <v>72</v>
      </c>
      <c r="AQ216" s="412">
        <v>21</v>
      </c>
      <c r="AR216" s="343">
        <v>52</v>
      </c>
      <c r="AS216" s="342">
        <v>5</v>
      </c>
      <c r="AT216" s="412">
        <v>74</v>
      </c>
      <c r="AU216" s="343">
        <v>22</v>
      </c>
      <c r="AV216" s="130">
        <v>1707</v>
      </c>
      <c r="AW216" s="124">
        <v>1420</v>
      </c>
      <c r="AX216" s="130">
        <v>171</v>
      </c>
      <c r="AY216" s="124">
        <v>117</v>
      </c>
      <c r="AZ216" s="130">
        <v>1536</v>
      </c>
      <c r="BA216" s="124">
        <v>1303</v>
      </c>
      <c r="BB216" s="406">
        <v>83</v>
      </c>
      <c r="BC216" s="394">
        <v>68</v>
      </c>
      <c r="BD216" s="344">
        <v>85</v>
      </c>
    </row>
    <row r="217" spans="1:56" x14ac:dyDescent="0.2">
      <c r="A217" s="140" t="s">
        <v>450</v>
      </c>
      <c r="B217" s="221" t="s">
        <v>451</v>
      </c>
      <c r="C217" s="130">
        <v>1428</v>
      </c>
      <c r="D217" s="112">
        <v>1026</v>
      </c>
      <c r="E217" s="124">
        <v>342</v>
      </c>
      <c r="F217" s="130">
        <v>252</v>
      </c>
      <c r="G217" s="112">
        <v>146</v>
      </c>
      <c r="H217" s="124">
        <v>34</v>
      </c>
      <c r="I217" s="130">
        <v>1176</v>
      </c>
      <c r="J217" s="112">
        <v>880</v>
      </c>
      <c r="K217" s="124">
        <v>308</v>
      </c>
      <c r="L217" s="342">
        <v>72</v>
      </c>
      <c r="M217" s="412">
        <v>24</v>
      </c>
      <c r="N217" s="343">
        <v>58</v>
      </c>
      <c r="O217" s="342">
        <v>13</v>
      </c>
      <c r="P217" s="412">
        <v>75</v>
      </c>
      <c r="Q217" s="343">
        <v>26</v>
      </c>
      <c r="R217" s="130">
        <v>1428</v>
      </c>
      <c r="S217" s="112">
        <v>760</v>
      </c>
      <c r="T217" s="124">
        <v>156</v>
      </c>
      <c r="U217" s="130">
        <v>252</v>
      </c>
      <c r="V217" s="112">
        <v>100</v>
      </c>
      <c r="W217" s="124">
        <v>16</v>
      </c>
      <c r="X217" s="130">
        <v>1176</v>
      </c>
      <c r="Y217" s="112">
        <v>660</v>
      </c>
      <c r="Z217" s="124">
        <v>140</v>
      </c>
      <c r="AA217" s="342">
        <v>53</v>
      </c>
      <c r="AB217" s="412">
        <v>11</v>
      </c>
      <c r="AC217" s="343">
        <v>40</v>
      </c>
      <c r="AD217" s="342">
        <v>6</v>
      </c>
      <c r="AE217" s="412">
        <v>56</v>
      </c>
      <c r="AF217" s="343">
        <v>12</v>
      </c>
      <c r="AG217" s="130">
        <v>1428</v>
      </c>
      <c r="AH217" s="112">
        <v>936</v>
      </c>
      <c r="AI217" s="124">
        <v>238</v>
      </c>
      <c r="AJ217" s="130">
        <v>252</v>
      </c>
      <c r="AK217" s="112">
        <v>132</v>
      </c>
      <c r="AL217" s="124">
        <v>22</v>
      </c>
      <c r="AM217" s="130">
        <v>1176</v>
      </c>
      <c r="AN217" s="112">
        <v>804</v>
      </c>
      <c r="AO217" s="124">
        <v>216</v>
      </c>
      <c r="AP217" s="342">
        <v>66</v>
      </c>
      <c r="AQ217" s="412">
        <v>17</v>
      </c>
      <c r="AR217" s="343">
        <v>52</v>
      </c>
      <c r="AS217" s="342">
        <v>9</v>
      </c>
      <c r="AT217" s="412">
        <v>68</v>
      </c>
      <c r="AU217" s="343">
        <v>18</v>
      </c>
      <c r="AV217" s="130">
        <v>1428</v>
      </c>
      <c r="AW217" s="124">
        <v>1135</v>
      </c>
      <c r="AX217" s="130">
        <v>252</v>
      </c>
      <c r="AY217" s="124">
        <v>170</v>
      </c>
      <c r="AZ217" s="130">
        <v>1176</v>
      </c>
      <c r="BA217" s="124">
        <v>965</v>
      </c>
      <c r="BB217" s="406">
        <v>79</v>
      </c>
      <c r="BC217" s="394">
        <v>67</v>
      </c>
      <c r="BD217" s="344">
        <v>82</v>
      </c>
    </row>
    <row r="218" spans="1:56" x14ac:dyDescent="0.2">
      <c r="A218" s="140" t="s">
        <v>452</v>
      </c>
      <c r="B218" s="221" t="s">
        <v>453</v>
      </c>
      <c r="C218" s="130">
        <v>1550</v>
      </c>
      <c r="D218" s="112">
        <v>1155</v>
      </c>
      <c r="E218" s="124">
        <v>424</v>
      </c>
      <c r="F218" s="130">
        <v>104</v>
      </c>
      <c r="G218" s="112">
        <v>46</v>
      </c>
      <c r="H218" s="124">
        <v>6</v>
      </c>
      <c r="I218" s="130">
        <v>1446</v>
      </c>
      <c r="J218" s="112">
        <v>1109</v>
      </c>
      <c r="K218" s="124">
        <v>418</v>
      </c>
      <c r="L218" s="342">
        <v>75</v>
      </c>
      <c r="M218" s="412">
        <v>27</v>
      </c>
      <c r="N218" s="343">
        <v>44</v>
      </c>
      <c r="O218" s="342">
        <v>6</v>
      </c>
      <c r="P218" s="412">
        <v>77</v>
      </c>
      <c r="Q218" s="343">
        <v>29</v>
      </c>
      <c r="R218" s="130">
        <v>1550</v>
      </c>
      <c r="S218" s="112">
        <v>957</v>
      </c>
      <c r="T218" s="124">
        <v>238</v>
      </c>
      <c r="U218" s="130">
        <v>104</v>
      </c>
      <c r="V218" s="112">
        <v>29</v>
      </c>
      <c r="W218" s="124">
        <v>4</v>
      </c>
      <c r="X218" s="130">
        <v>1446</v>
      </c>
      <c r="Y218" s="112">
        <v>928</v>
      </c>
      <c r="Z218" s="124">
        <v>234</v>
      </c>
      <c r="AA218" s="342">
        <v>62</v>
      </c>
      <c r="AB218" s="412">
        <v>15</v>
      </c>
      <c r="AC218" s="343">
        <v>28</v>
      </c>
      <c r="AD218" s="342">
        <v>4</v>
      </c>
      <c r="AE218" s="412">
        <v>64</v>
      </c>
      <c r="AF218" s="343">
        <v>16</v>
      </c>
      <c r="AG218" s="130">
        <v>1550</v>
      </c>
      <c r="AH218" s="112">
        <v>1114</v>
      </c>
      <c r="AI218" s="124">
        <v>305</v>
      </c>
      <c r="AJ218" s="130">
        <v>104</v>
      </c>
      <c r="AK218" s="112">
        <v>46</v>
      </c>
      <c r="AL218" s="124">
        <v>7</v>
      </c>
      <c r="AM218" s="130">
        <v>1446</v>
      </c>
      <c r="AN218" s="112">
        <v>1068</v>
      </c>
      <c r="AO218" s="124">
        <v>298</v>
      </c>
      <c r="AP218" s="342">
        <v>72</v>
      </c>
      <c r="AQ218" s="412">
        <v>20</v>
      </c>
      <c r="AR218" s="343">
        <v>44</v>
      </c>
      <c r="AS218" s="342">
        <v>7</v>
      </c>
      <c r="AT218" s="412">
        <v>74</v>
      </c>
      <c r="AU218" s="343">
        <v>21</v>
      </c>
      <c r="AV218" s="130">
        <v>1550</v>
      </c>
      <c r="AW218" s="124">
        <v>1313</v>
      </c>
      <c r="AX218" s="130">
        <v>104</v>
      </c>
      <c r="AY218" s="124">
        <v>60</v>
      </c>
      <c r="AZ218" s="130">
        <v>1446</v>
      </c>
      <c r="BA218" s="124">
        <v>1253</v>
      </c>
      <c r="BB218" s="406">
        <v>85</v>
      </c>
      <c r="BC218" s="394">
        <v>58</v>
      </c>
      <c r="BD218" s="344">
        <v>87</v>
      </c>
    </row>
    <row r="219" spans="1:56" x14ac:dyDescent="0.2">
      <c r="A219" s="140" t="s">
        <v>454</v>
      </c>
      <c r="B219" s="221" t="s">
        <v>455</v>
      </c>
      <c r="C219" s="130">
        <v>1352</v>
      </c>
      <c r="D219" s="112">
        <v>1004</v>
      </c>
      <c r="E219" s="124">
        <v>320</v>
      </c>
      <c r="F219" s="130">
        <v>92</v>
      </c>
      <c r="G219" s="112">
        <v>41</v>
      </c>
      <c r="H219" s="124">
        <v>7</v>
      </c>
      <c r="I219" s="130">
        <v>1260</v>
      </c>
      <c r="J219" s="112">
        <v>963</v>
      </c>
      <c r="K219" s="124">
        <v>313</v>
      </c>
      <c r="L219" s="342">
        <v>74</v>
      </c>
      <c r="M219" s="412">
        <v>24</v>
      </c>
      <c r="N219" s="343">
        <v>45</v>
      </c>
      <c r="O219" s="342">
        <v>8</v>
      </c>
      <c r="P219" s="412">
        <v>76</v>
      </c>
      <c r="Q219" s="343">
        <v>25</v>
      </c>
      <c r="R219" s="130">
        <v>1352</v>
      </c>
      <c r="S219" s="112">
        <v>854</v>
      </c>
      <c r="T219" s="124">
        <v>146</v>
      </c>
      <c r="U219" s="130">
        <v>92</v>
      </c>
      <c r="V219" s="112">
        <v>31</v>
      </c>
      <c r="W219" s="124" t="s">
        <v>1185</v>
      </c>
      <c r="X219" s="130">
        <v>1260</v>
      </c>
      <c r="Y219" s="112">
        <v>823</v>
      </c>
      <c r="Z219" s="124" t="s">
        <v>1185</v>
      </c>
      <c r="AA219" s="342">
        <v>63</v>
      </c>
      <c r="AB219" s="412">
        <v>11</v>
      </c>
      <c r="AC219" s="343">
        <v>34</v>
      </c>
      <c r="AD219" s="342" t="s">
        <v>1185</v>
      </c>
      <c r="AE219" s="412">
        <v>65</v>
      </c>
      <c r="AF219" s="343" t="s">
        <v>1185</v>
      </c>
      <c r="AG219" s="130">
        <v>1352</v>
      </c>
      <c r="AH219" s="112">
        <v>968</v>
      </c>
      <c r="AI219" s="124">
        <v>227</v>
      </c>
      <c r="AJ219" s="130">
        <v>92</v>
      </c>
      <c r="AK219" s="112">
        <v>31</v>
      </c>
      <c r="AL219" s="124">
        <v>3</v>
      </c>
      <c r="AM219" s="130">
        <v>1260</v>
      </c>
      <c r="AN219" s="112">
        <v>937</v>
      </c>
      <c r="AO219" s="124">
        <v>224</v>
      </c>
      <c r="AP219" s="342">
        <v>72</v>
      </c>
      <c r="AQ219" s="412">
        <v>17</v>
      </c>
      <c r="AR219" s="343">
        <v>34</v>
      </c>
      <c r="AS219" s="342">
        <v>3</v>
      </c>
      <c r="AT219" s="412">
        <v>74</v>
      </c>
      <c r="AU219" s="343">
        <v>18</v>
      </c>
      <c r="AV219" s="130">
        <v>1352</v>
      </c>
      <c r="AW219" s="124">
        <v>1107</v>
      </c>
      <c r="AX219" s="130">
        <v>92</v>
      </c>
      <c r="AY219" s="124">
        <v>47</v>
      </c>
      <c r="AZ219" s="130">
        <v>1260</v>
      </c>
      <c r="BA219" s="124">
        <v>1060</v>
      </c>
      <c r="BB219" s="406">
        <v>82</v>
      </c>
      <c r="BC219" s="394">
        <v>51</v>
      </c>
      <c r="BD219" s="344">
        <v>84</v>
      </c>
    </row>
    <row r="220" spans="1:56" x14ac:dyDescent="0.2">
      <c r="A220" s="140" t="s">
        <v>456</v>
      </c>
      <c r="B220" s="221" t="s">
        <v>457</v>
      </c>
      <c r="C220" s="130">
        <v>1259</v>
      </c>
      <c r="D220" s="112">
        <v>976</v>
      </c>
      <c r="E220" s="124">
        <v>343</v>
      </c>
      <c r="F220" s="130">
        <v>79</v>
      </c>
      <c r="G220" s="112">
        <v>43</v>
      </c>
      <c r="H220" s="124">
        <v>11</v>
      </c>
      <c r="I220" s="130">
        <v>1180</v>
      </c>
      <c r="J220" s="112">
        <v>933</v>
      </c>
      <c r="K220" s="124">
        <v>332</v>
      </c>
      <c r="L220" s="342">
        <v>78</v>
      </c>
      <c r="M220" s="412">
        <v>27</v>
      </c>
      <c r="N220" s="343">
        <v>54</v>
      </c>
      <c r="O220" s="342">
        <v>14</v>
      </c>
      <c r="P220" s="412">
        <v>79</v>
      </c>
      <c r="Q220" s="343">
        <v>28</v>
      </c>
      <c r="R220" s="130">
        <v>1259</v>
      </c>
      <c r="S220" s="112">
        <v>833</v>
      </c>
      <c r="T220" s="124">
        <v>219</v>
      </c>
      <c r="U220" s="130">
        <v>79</v>
      </c>
      <c r="V220" s="112">
        <v>31</v>
      </c>
      <c r="W220" s="124">
        <v>5</v>
      </c>
      <c r="X220" s="130">
        <v>1180</v>
      </c>
      <c r="Y220" s="112">
        <v>802</v>
      </c>
      <c r="Z220" s="124">
        <v>214</v>
      </c>
      <c r="AA220" s="342">
        <v>66</v>
      </c>
      <c r="AB220" s="412">
        <v>17</v>
      </c>
      <c r="AC220" s="343">
        <v>39</v>
      </c>
      <c r="AD220" s="342">
        <v>6</v>
      </c>
      <c r="AE220" s="412">
        <v>68</v>
      </c>
      <c r="AF220" s="343">
        <v>18</v>
      </c>
      <c r="AG220" s="130">
        <v>1259</v>
      </c>
      <c r="AH220" s="112">
        <v>906</v>
      </c>
      <c r="AI220" s="124">
        <v>229</v>
      </c>
      <c r="AJ220" s="130">
        <v>79</v>
      </c>
      <c r="AK220" s="112">
        <v>35</v>
      </c>
      <c r="AL220" s="124">
        <v>5</v>
      </c>
      <c r="AM220" s="130">
        <v>1180</v>
      </c>
      <c r="AN220" s="112">
        <v>871</v>
      </c>
      <c r="AO220" s="124">
        <v>224</v>
      </c>
      <c r="AP220" s="342">
        <v>72</v>
      </c>
      <c r="AQ220" s="412">
        <v>18</v>
      </c>
      <c r="AR220" s="343">
        <v>44</v>
      </c>
      <c r="AS220" s="342">
        <v>6</v>
      </c>
      <c r="AT220" s="412">
        <v>74</v>
      </c>
      <c r="AU220" s="343">
        <v>19</v>
      </c>
      <c r="AV220" s="130">
        <v>1259</v>
      </c>
      <c r="AW220" s="124">
        <v>1101</v>
      </c>
      <c r="AX220" s="130">
        <v>79</v>
      </c>
      <c r="AY220" s="124">
        <v>58</v>
      </c>
      <c r="AZ220" s="130">
        <v>1180</v>
      </c>
      <c r="BA220" s="124">
        <v>1043</v>
      </c>
      <c r="BB220" s="406">
        <v>87</v>
      </c>
      <c r="BC220" s="394">
        <v>73</v>
      </c>
      <c r="BD220" s="344">
        <v>88</v>
      </c>
    </row>
    <row r="221" spans="1:56" x14ac:dyDescent="0.2">
      <c r="A221" s="140" t="s">
        <v>458</v>
      </c>
      <c r="B221" s="221" t="s">
        <v>459</v>
      </c>
      <c r="C221" s="130">
        <v>1182</v>
      </c>
      <c r="D221" s="112">
        <v>876</v>
      </c>
      <c r="E221" s="124">
        <v>290</v>
      </c>
      <c r="F221" s="130">
        <v>114</v>
      </c>
      <c r="G221" s="112">
        <v>64</v>
      </c>
      <c r="H221" s="124">
        <v>19</v>
      </c>
      <c r="I221" s="130">
        <v>1068</v>
      </c>
      <c r="J221" s="112">
        <v>812</v>
      </c>
      <c r="K221" s="124">
        <v>271</v>
      </c>
      <c r="L221" s="342">
        <v>74</v>
      </c>
      <c r="M221" s="412">
        <v>25</v>
      </c>
      <c r="N221" s="343">
        <v>56</v>
      </c>
      <c r="O221" s="342">
        <v>17</v>
      </c>
      <c r="P221" s="412">
        <v>76</v>
      </c>
      <c r="Q221" s="343">
        <v>25</v>
      </c>
      <c r="R221" s="130">
        <v>1182</v>
      </c>
      <c r="S221" s="112">
        <v>773</v>
      </c>
      <c r="T221" s="124">
        <v>139</v>
      </c>
      <c r="U221" s="130">
        <v>114</v>
      </c>
      <c r="V221" s="112">
        <v>53</v>
      </c>
      <c r="W221" s="124">
        <v>5</v>
      </c>
      <c r="X221" s="130">
        <v>1068</v>
      </c>
      <c r="Y221" s="112">
        <v>720</v>
      </c>
      <c r="Z221" s="124">
        <v>134</v>
      </c>
      <c r="AA221" s="342">
        <v>65</v>
      </c>
      <c r="AB221" s="412">
        <v>12</v>
      </c>
      <c r="AC221" s="343">
        <v>46</v>
      </c>
      <c r="AD221" s="342">
        <v>4</v>
      </c>
      <c r="AE221" s="412">
        <v>67</v>
      </c>
      <c r="AF221" s="343">
        <v>13</v>
      </c>
      <c r="AG221" s="130">
        <v>1182</v>
      </c>
      <c r="AH221" s="112">
        <v>849</v>
      </c>
      <c r="AI221" s="124">
        <v>176</v>
      </c>
      <c r="AJ221" s="130">
        <v>114</v>
      </c>
      <c r="AK221" s="112">
        <v>68</v>
      </c>
      <c r="AL221" s="124">
        <v>9</v>
      </c>
      <c r="AM221" s="130">
        <v>1068</v>
      </c>
      <c r="AN221" s="112">
        <v>781</v>
      </c>
      <c r="AO221" s="124">
        <v>167</v>
      </c>
      <c r="AP221" s="342">
        <v>72</v>
      </c>
      <c r="AQ221" s="412">
        <v>15</v>
      </c>
      <c r="AR221" s="343">
        <v>60</v>
      </c>
      <c r="AS221" s="342">
        <v>8</v>
      </c>
      <c r="AT221" s="412">
        <v>73</v>
      </c>
      <c r="AU221" s="343">
        <v>16</v>
      </c>
      <c r="AV221" s="130">
        <v>1182</v>
      </c>
      <c r="AW221" s="124">
        <v>1030</v>
      </c>
      <c r="AX221" s="130">
        <v>114</v>
      </c>
      <c r="AY221" s="124">
        <v>83</v>
      </c>
      <c r="AZ221" s="130">
        <v>1068</v>
      </c>
      <c r="BA221" s="124">
        <v>947</v>
      </c>
      <c r="BB221" s="406">
        <v>87</v>
      </c>
      <c r="BC221" s="394">
        <v>73</v>
      </c>
      <c r="BD221" s="344">
        <v>89</v>
      </c>
    </row>
    <row r="222" spans="1:56" x14ac:dyDescent="0.2">
      <c r="A222" s="140" t="s">
        <v>462</v>
      </c>
      <c r="B222" s="221" t="s">
        <v>463</v>
      </c>
      <c r="C222" s="130">
        <v>1395</v>
      </c>
      <c r="D222" s="112">
        <v>1070</v>
      </c>
      <c r="E222" s="124">
        <v>346</v>
      </c>
      <c r="F222" s="130">
        <v>171</v>
      </c>
      <c r="G222" s="112">
        <v>105</v>
      </c>
      <c r="H222" s="124">
        <v>26</v>
      </c>
      <c r="I222" s="130">
        <v>1224</v>
      </c>
      <c r="J222" s="112">
        <v>965</v>
      </c>
      <c r="K222" s="124">
        <v>320</v>
      </c>
      <c r="L222" s="342">
        <v>77</v>
      </c>
      <c r="M222" s="412">
        <v>25</v>
      </c>
      <c r="N222" s="343">
        <v>61</v>
      </c>
      <c r="O222" s="342">
        <v>15</v>
      </c>
      <c r="P222" s="412">
        <v>79</v>
      </c>
      <c r="Q222" s="343">
        <v>26</v>
      </c>
      <c r="R222" s="130">
        <v>1395</v>
      </c>
      <c r="S222" s="112">
        <v>967</v>
      </c>
      <c r="T222" s="124">
        <v>215</v>
      </c>
      <c r="U222" s="130">
        <v>171</v>
      </c>
      <c r="V222" s="112">
        <v>84</v>
      </c>
      <c r="W222" s="124">
        <v>12</v>
      </c>
      <c r="X222" s="130">
        <v>1224</v>
      </c>
      <c r="Y222" s="112">
        <v>883</v>
      </c>
      <c r="Z222" s="124">
        <v>203</v>
      </c>
      <c r="AA222" s="342">
        <v>69</v>
      </c>
      <c r="AB222" s="412">
        <v>15</v>
      </c>
      <c r="AC222" s="343">
        <v>49</v>
      </c>
      <c r="AD222" s="342">
        <v>7</v>
      </c>
      <c r="AE222" s="412">
        <v>72</v>
      </c>
      <c r="AF222" s="343">
        <v>17</v>
      </c>
      <c r="AG222" s="130">
        <v>1395</v>
      </c>
      <c r="AH222" s="112">
        <v>1042</v>
      </c>
      <c r="AI222" s="124">
        <v>207</v>
      </c>
      <c r="AJ222" s="130">
        <v>171</v>
      </c>
      <c r="AK222" s="112">
        <v>103</v>
      </c>
      <c r="AL222" s="124">
        <v>16</v>
      </c>
      <c r="AM222" s="130">
        <v>1224</v>
      </c>
      <c r="AN222" s="112">
        <v>939</v>
      </c>
      <c r="AO222" s="124">
        <v>191</v>
      </c>
      <c r="AP222" s="342">
        <v>75</v>
      </c>
      <c r="AQ222" s="412">
        <v>15</v>
      </c>
      <c r="AR222" s="343">
        <v>60</v>
      </c>
      <c r="AS222" s="342">
        <v>9</v>
      </c>
      <c r="AT222" s="412">
        <v>77</v>
      </c>
      <c r="AU222" s="343">
        <v>16</v>
      </c>
      <c r="AV222" s="130">
        <v>1395</v>
      </c>
      <c r="AW222" s="124">
        <v>1202</v>
      </c>
      <c r="AX222" s="130">
        <v>171</v>
      </c>
      <c r="AY222" s="124">
        <v>120</v>
      </c>
      <c r="AZ222" s="130">
        <v>1224</v>
      </c>
      <c r="BA222" s="124">
        <v>1082</v>
      </c>
      <c r="BB222" s="406">
        <v>86</v>
      </c>
      <c r="BC222" s="394">
        <v>70</v>
      </c>
      <c r="BD222" s="344">
        <v>88</v>
      </c>
    </row>
    <row r="223" spans="1:56" x14ac:dyDescent="0.2">
      <c r="A223" s="140" t="s">
        <v>464</v>
      </c>
      <c r="B223" s="221" t="s">
        <v>465</v>
      </c>
      <c r="C223" s="130">
        <v>1677</v>
      </c>
      <c r="D223" s="112">
        <v>1294</v>
      </c>
      <c r="E223" s="124">
        <v>453</v>
      </c>
      <c r="F223" s="130">
        <v>171</v>
      </c>
      <c r="G223" s="112">
        <v>100</v>
      </c>
      <c r="H223" s="124">
        <v>22</v>
      </c>
      <c r="I223" s="130">
        <v>1506</v>
      </c>
      <c r="J223" s="112">
        <v>1194</v>
      </c>
      <c r="K223" s="124">
        <v>431</v>
      </c>
      <c r="L223" s="342">
        <v>77</v>
      </c>
      <c r="M223" s="412">
        <v>27</v>
      </c>
      <c r="N223" s="343">
        <v>58</v>
      </c>
      <c r="O223" s="342">
        <v>13</v>
      </c>
      <c r="P223" s="412">
        <v>79</v>
      </c>
      <c r="Q223" s="343">
        <v>29</v>
      </c>
      <c r="R223" s="130">
        <v>1677</v>
      </c>
      <c r="S223" s="112">
        <v>1165</v>
      </c>
      <c r="T223" s="124">
        <v>241</v>
      </c>
      <c r="U223" s="130">
        <v>171</v>
      </c>
      <c r="V223" s="112">
        <v>84</v>
      </c>
      <c r="W223" s="124">
        <v>13</v>
      </c>
      <c r="X223" s="130">
        <v>1506</v>
      </c>
      <c r="Y223" s="112">
        <v>1081</v>
      </c>
      <c r="Z223" s="124">
        <v>228</v>
      </c>
      <c r="AA223" s="342">
        <v>69</v>
      </c>
      <c r="AB223" s="412">
        <v>14</v>
      </c>
      <c r="AC223" s="343">
        <v>49</v>
      </c>
      <c r="AD223" s="342">
        <v>8</v>
      </c>
      <c r="AE223" s="412">
        <v>72</v>
      </c>
      <c r="AF223" s="343">
        <v>15</v>
      </c>
      <c r="AG223" s="130">
        <v>1677</v>
      </c>
      <c r="AH223" s="112">
        <v>1267</v>
      </c>
      <c r="AI223" s="124">
        <v>299</v>
      </c>
      <c r="AJ223" s="130">
        <v>171</v>
      </c>
      <c r="AK223" s="112">
        <v>97</v>
      </c>
      <c r="AL223" s="124">
        <v>17</v>
      </c>
      <c r="AM223" s="130">
        <v>1506</v>
      </c>
      <c r="AN223" s="112">
        <v>1170</v>
      </c>
      <c r="AO223" s="124">
        <v>282</v>
      </c>
      <c r="AP223" s="342">
        <v>76</v>
      </c>
      <c r="AQ223" s="412">
        <v>18</v>
      </c>
      <c r="AR223" s="343">
        <v>57</v>
      </c>
      <c r="AS223" s="342">
        <v>10</v>
      </c>
      <c r="AT223" s="412">
        <v>78</v>
      </c>
      <c r="AU223" s="343">
        <v>19</v>
      </c>
      <c r="AV223" s="130">
        <v>1677</v>
      </c>
      <c r="AW223" s="124">
        <v>1468</v>
      </c>
      <c r="AX223" s="130">
        <v>171</v>
      </c>
      <c r="AY223" s="124">
        <v>119</v>
      </c>
      <c r="AZ223" s="130">
        <v>1506</v>
      </c>
      <c r="BA223" s="124">
        <v>1349</v>
      </c>
      <c r="BB223" s="406">
        <v>88</v>
      </c>
      <c r="BC223" s="394">
        <v>70</v>
      </c>
      <c r="BD223" s="344">
        <v>90</v>
      </c>
    </row>
    <row r="224" spans="1:56" x14ac:dyDescent="0.2">
      <c r="A224" s="140" t="s">
        <v>466</v>
      </c>
      <c r="B224" s="221" t="s">
        <v>467</v>
      </c>
      <c r="C224" s="130">
        <v>1273</v>
      </c>
      <c r="D224" s="112">
        <v>915</v>
      </c>
      <c r="E224" s="124">
        <v>263</v>
      </c>
      <c r="F224" s="130">
        <v>128</v>
      </c>
      <c r="G224" s="112">
        <v>71</v>
      </c>
      <c r="H224" s="124">
        <v>17</v>
      </c>
      <c r="I224" s="130">
        <v>1145</v>
      </c>
      <c r="J224" s="112">
        <v>844</v>
      </c>
      <c r="K224" s="124">
        <v>246</v>
      </c>
      <c r="L224" s="342">
        <v>72</v>
      </c>
      <c r="M224" s="412">
        <v>21</v>
      </c>
      <c r="N224" s="343">
        <v>55</v>
      </c>
      <c r="O224" s="342">
        <v>13</v>
      </c>
      <c r="P224" s="412">
        <v>74</v>
      </c>
      <c r="Q224" s="343">
        <v>21</v>
      </c>
      <c r="R224" s="130">
        <v>1273</v>
      </c>
      <c r="S224" s="112">
        <v>817</v>
      </c>
      <c r="T224" s="124">
        <v>149</v>
      </c>
      <c r="U224" s="130">
        <v>128</v>
      </c>
      <c r="V224" s="112">
        <v>55</v>
      </c>
      <c r="W224" s="124">
        <v>11</v>
      </c>
      <c r="X224" s="130">
        <v>1145</v>
      </c>
      <c r="Y224" s="112">
        <v>762</v>
      </c>
      <c r="Z224" s="124">
        <v>138</v>
      </c>
      <c r="AA224" s="342">
        <v>64</v>
      </c>
      <c r="AB224" s="412">
        <v>12</v>
      </c>
      <c r="AC224" s="343">
        <v>43</v>
      </c>
      <c r="AD224" s="342">
        <v>9</v>
      </c>
      <c r="AE224" s="412">
        <v>67</v>
      </c>
      <c r="AF224" s="343">
        <v>12</v>
      </c>
      <c r="AG224" s="130">
        <v>1273</v>
      </c>
      <c r="AH224" s="112">
        <v>895</v>
      </c>
      <c r="AI224" s="124">
        <v>188</v>
      </c>
      <c r="AJ224" s="130">
        <v>128</v>
      </c>
      <c r="AK224" s="112">
        <v>66</v>
      </c>
      <c r="AL224" s="124">
        <v>13</v>
      </c>
      <c r="AM224" s="130">
        <v>1145</v>
      </c>
      <c r="AN224" s="112">
        <v>829</v>
      </c>
      <c r="AO224" s="124">
        <v>175</v>
      </c>
      <c r="AP224" s="342">
        <v>70</v>
      </c>
      <c r="AQ224" s="412">
        <v>15</v>
      </c>
      <c r="AR224" s="343">
        <v>52</v>
      </c>
      <c r="AS224" s="342">
        <v>10</v>
      </c>
      <c r="AT224" s="412">
        <v>72</v>
      </c>
      <c r="AU224" s="343">
        <v>15</v>
      </c>
      <c r="AV224" s="130">
        <v>1273</v>
      </c>
      <c r="AW224" s="124">
        <v>1047</v>
      </c>
      <c r="AX224" s="130">
        <v>128</v>
      </c>
      <c r="AY224" s="124">
        <v>86</v>
      </c>
      <c r="AZ224" s="130">
        <v>1145</v>
      </c>
      <c r="BA224" s="124">
        <v>961</v>
      </c>
      <c r="BB224" s="406">
        <v>82</v>
      </c>
      <c r="BC224" s="394">
        <v>67</v>
      </c>
      <c r="BD224" s="344">
        <v>84</v>
      </c>
    </row>
    <row r="225" spans="1:56" x14ac:dyDescent="0.2">
      <c r="A225" s="140" t="s">
        <v>470</v>
      </c>
      <c r="B225" s="221" t="s">
        <v>471</v>
      </c>
      <c r="C225" s="130">
        <v>1009</v>
      </c>
      <c r="D225" s="112">
        <v>767</v>
      </c>
      <c r="E225" s="124">
        <v>236</v>
      </c>
      <c r="F225" s="130">
        <v>130</v>
      </c>
      <c r="G225" s="112">
        <v>81</v>
      </c>
      <c r="H225" s="124">
        <v>17</v>
      </c>
      <c r="I225" s="130">
        <v>879</v>
      </c>
      <c r="J225" s="112">
        <v>686</v>
      </c>
      <c r="K225" s="124">
        <v>219</v>
      </c>
      <c r="L225" s="342">
        <v>76</v>
      </c>
      <c r="M225" s="412">
        <v>23</v>
      </c>
      <c r="N225" s="343">
        <v>62</v>
      </c>
      <c r="O225" s="342">
        <v>13</v>
      </c>
      <c r="P225" s="412">
        <v>78</v>
      </c>
      <c r="Q225" s="343">
        <v>25</v>
      </c>
      <c r="R225" s="130">
        <v>1009</v>
      </c>
      <c r="S225" s="112">
        <v>681</v>
      </c>
      <c r="T225" s="124">
        <v>137</v>
      </c>
      <c r="U225" s="130">
        <v>130</v>
      </c>
      <c r="V225" s="112">
        <v>71</v>
      </c>
      <c r="W225" s="124">
        <v>10</v>
      </c>
      <c r="X225" s="130">
        <v>879</v>
      </c>
      <c r="Y225" s="112">
        <v>610</v>
      </c>
      <c r="Z225" s="124">
        <v>127</v>
      </c>
      <c r="AA225" s="342">
        <v>67</v>
      </c>
      <c r="AB225" s="412">
        <v>14</v>
      </c>
      <c r="AC225" s="343">
        <v>55</v>
      </c>
      <c r="AD225" s="342">
        <v>8</v>
      </c>
      <c r="AE225" s="412">
        <v>69</v>
      </c>
      <c r="AF225" s="343">
        <v>14</v>
      </c>
      <c r="AG225" s="130">
        <v>1009</v>
      </c>
      <c r="AH225" s="112">
        <v>746</v>
      </c>
      <c r="AI225" s="124">
        <v>189</v>
      </c>
      <c r="AJ225" s="130">
        <v>130</v>
      </c>
      <c r="AK225" s="112">
        <v>82</v>
      </c>
      <c r="AL225" s="124">
        <v>15</v>
      </c>
      <c r="AM225" s="130">
        <v>879</v>
      </c>
      <c r="AN225" s="112">
        <v>664</v>
      </c>
      <c r="AO225" s="124">
        <v>174</v>
      </c>
      <c r="AP225" s="342">
        <v>74</v>
      </c>
      <c r="AQ225" s="412">
        <v>19</v>
      </c>
      <c r="AR225" s="343">
        <v>63</v>
      </c>
      <c r="AS225" s="342">
        <v>12</v>
      </c>
      <c r="AT225" s="412">
        <v>76</v>
      </c>
      <c r="AU225" s="343">
        <v>20</v>
      </c>
      <c r="AV225" s="130">
        <v>1009</v>
      </c>
      <c r="AW225" s="124">
        <v>859</v>
      </c>
      <c r="AX225" s="130">
        <v>130</v>
      </c>
      <c r="AY225" s="124">
        <v>94</v>
      </c>
      <c r="AZ225" s="130">
        <v>879</v>
      </c>
      <c r="BA225" s="124">
        <v>765</v>
      </c>
      <c r="BB225" s="406">
        <v>85</v>
      </c>
      <c r="BC225" s="394">
        <v>72</v>
      </c>
      <c r="BD225" s="344">
        <v>87</v>
      </c>
    </row>
    <row r="226" spans="1:56" x14ac:dyDescent="0.2">
      <c r="A226" s="140" t="s">
        <v>474</v>
      </c>
      <c r="B226" s="221" t="s">
        <v>475</v>
      </c>
      <c r="C226" s="130">
        <v>1417</v>
      </c>
      <c r="D226" s="112">
        <v>1073</v>
      </c>
      <c r="E226" s="124">
        <v>360</v>
      </c>
      <c r="F226" s="130">
        <v>144</v>
      </c>
      <c r="G226" s="112">
        <v>84</v>
      </c>
      <c r="H226" s="124">
        <v>20</v>
      </c>
      <c r="I226" s="130">
        <v>1273</v>
      </c>
      <c r="J226" s="112">
        <v>989</v>
      </c>
      <c r="K226" s="124">
        <v>340</v>
      </c>
      <c r="L226" s="342">
        <v>76</v>
      </c>
      <c r="M226" s="412">
        <v>25</v>
      </c>
      <c r="N226" s="343">
        <v>58</v>
      </c>
      <c r="O226" s="342">
        <v>14</v>
      </c>
      <c r="P226" s="412">
        <v>78</v>
      </c>
      <c r="Q226" s="343">
        <v>27</v>
      </c>
      <c r="R226" s="130">
        <v>1417</v>
      </c>
      <c r="S226" s="112">
        <v>964</v>
      </c>
      <c r="T226" s="124">
        <v>225</v>
      </c>
      <c r="U226" s="130">
        <v>144</v>
      </c>
      <c r="V226" s="112">
        <v>72</v>
      </c>
      <c r="W226" s="124">
        <v>13</v>
      </c>
      <c r="X226" s="130">
        <v>1273</v>
      </c>
      <c r="Y226" s="112">
        <v>892</v>
      </c>
      <c r="Z226" s="124">
        <v>212</v>
      </c>
      <c r="AA226" s="342">
        <v>68</v>
      </c>
      <c r="AB226" s="412">
        <v>16</v>
      </c>
      <c r="AC226" s="343">
        <v>50</v>
      </c>
      <c r="AD226" s="342">
        <v>9</v>
      </c>
      <c r="AE226" s="412">
        <v>70</v>
      </c>
      <c r="AF226" s="343">
        <v>17</v>
      </c>
      <c r="AG226" s="130">
        <v>1417</v>
      </c>
      <c r="AH226" s="112">
        <v>1065</v>
      </c>
      <c r="AI226" s="124">
        <v>275</v>
      </c>
      <c r="AJ226" s="130">
        <v>144</v>
      </c>
      <c r="AK226" s="112">
        <v>81</v>
      </c>
      <c r="AL226" s="124">
        <v>16</v>
      </c>
      <c r="AM226" s="130">
        <v>1273</v>
      </c>
      <c r="AN226" s="112">
        <v>984</v>
      </c>
      <c r="AO226" s="124">
        <v>259</v>
      </c>
      <c r="AP226" s="342">
        <v>75</v>
      </c>
      <c r="AQ226" s="412">
        <v>19</v>
      </c>
      <c r="AR226" s="343">
        <v>56</v>
      </c>
      <c r="AS226" s="342">
        <v>11</v>
      </c>
      <c r="AT226" s="412">
        <v>77</v>
      </c>
      <c r="AU226" s="343">
        <v>20</v>
      </c>
      <c r="AV226" s="130">
        <v>1417</v>
      </c>
      <c r="AW226" s="124">
        <v>1165</v>
      </c>
      <c r="AX226" s="130">
        <v>144</v>
      </c>
      <c r="AY226" s="124">
        <v>98</v>
      </c>
      <c r="AZ226" s="130">
        <v>1273</v>
      </c>
      <c r="BA226" s="124">
        <v>1067</v>
      </c>
      <c r="BB226" s="406">
        <v>82</v>
      </c>
      <c r="BC226" s="394">
        <v>68</v>
      </c>
      <c r="BD226" s="344">
        <v>84</v>
      </c>
    </row>
    <row r="227" spans="1:56" x14ac:dyDescent="0.2">
      <c r="A227" s="140" t="s">
        <v>476</v>
      </c>
      <c r="B227" s="221" t="s">
        <v>477</v>
      </c>
      <c r="C227" s="130">
        <v>1132</v>
      </c>
      <c r="D227" s="112">
        <v>852</v>
      </c>
      <c r="E227" s="124">
        <v>210</v>
      </c>
      <c r="F227" s="130">
        <v>103</v>
      </c>
      <c r="G227" s="112">
        <v>58</v>
      </c>
      <c r="H227" s="124">
        <v>8</v>
      </c>
      <c r="I227" s="130">
        <v>1029</v>
      </c>
      <c r="J227" s="112">
        <v>794</v>
      </c>
      <c r="K227" s="124">
        <v>202</v>
      </c>
      <c r="L227" s="342">
        <v>75</v>
      </c>
      <c r="M227" s="412">
        <v>19</v>
      </c>
      <c r="N227" s="343">
        <v>56</v>
      </c>
      <c r="O227" s="342">
        <v>8</v>
      </c>
      <c r="P227" s="412">
        <v>77</v>
      </c>
      <c r="Q227" s="343">
        <v>20</v>
      </c>
      <c r="R227" s="130">
        <v>1132</v>
      </c>
      <c r="S227" s="112">
        <v>750</v>
      </c>
      <c r="T227" s="124">
        <v>133</v>
      </c>
      <c r="U227" s="130">
        <v>103</v>
      </c>
      <c r="V227" s="112">
        <v>49</v>
      </c>
      <c r="W227" s="124">
        <v>5</v>
      </c>
      <c r="X227" s="130">
        <v>1029</v>
      </c>
      <c r="Y227" s="112">
        <v>701</v>
      </c>
      <c r="Z227" s="124">
        <v>128</v>
      </c>
      <c r="AA227" s="342">
        <v>66</v>
      </c>
      <c r="AB227" s="412">
        <v>12</v>
      </c>
      <c r="AC227" s="343">
        <v>48</v>
      </c>
      <c r="AD227" s="342">
        <v>5</v>
      </c>
      <c r="AE227" s="412">
        <v>68</v>
      </c>
      <c r="AF227" s="343">
        <v>12</v>
      </c>
      <c r="AG227" s="130">
        <v>1132</v>
      </c>
      <c r="AH227" s="112">
        <v>839</v>
      </c>
      <c r="AI227" s="124">
        <v>151</v>
      </c>
      <c r="AJ227" s="130">
        <v>103</v>
      </c>
      <c r="AK227" s="112">
        <v>57</v>
      </c>
      <c r="AL227" s="124">
        <v>7</v>
      </c>
      <c r="AM227" s="130">
        <v>1029</v>
      </c>
      <c r="AN227" s="112">
        <v>782</v>
      </c>
      <c r="AO227" s="124">
        <v>144</v>
      </c>
      <c r="AP227" s="342">
        <v>74</v>
      </c>
      <c r="AQ227" s="412">
        <v>13</v>
      </c>
      <c r="AR227" s="343">
        <v>55</v>
      </c>
      <c r="AS227" s="342">
        <v>7</v>
      </c>
      <c r="AT227" s="412">
        <v>76</v>
      </c>
      <c r="AU227" s="343">
        <v>14</v>
      </c>
      <c r="AV227" s="130">
        <v>1132</v>
      </c>
      <c r="AW227" s="124">
        <v>944</v>
      </c>
      <c r="AX227" s="130">
        <v>103</v>
      </c>
      <c r="AY227" s="124">
        <v>66</v>
      </c>
      <c r="AZ227" s="130">
        <v>1029</v>
      </c>
      <c r="BA227" s="124">
        <v>878</v>
      </c>
      <c r="BB227" s="406">
        <v>83</v>
      </c>
      <c r="BC227" s="394">
        <v>64</v>
      </c>
      <c r="BD227" s="344">
        <v>85</v>
      </c>
    </row>
    <row r="228" spans="1:56" x14ac:dyDescent="0.2">
      <c r="A228" s="140" t="s">
        <v>478</v>
      </c>
      <c r="B228" s="221" t="s">
        <v>479</v>
      </c>
      <c r="C228" s="130">
        <v>1297</v>
      </c>
      <c r="D228" s="112">
        <v>1009</v>
      </c>
      <c r="E228" s="124">
        <v>319</v>
      </c>
      <c r="F228" s="130">
        <v>154</v>
      </c>
      <c r="G228" s="112">
        <v>98</v>
      </c>
      <c r="H228" s="124">
        <v>14</v>
      </c>
      <c r="I228" s="130">
        <v>1143</v>
      </c>
      <c r="J228" s="112">
        <v>911</v>
      </c>
      <c r="K228" s="124">
        <v>305</v>
      </c>
      <c r="L228" s="342">
        <v>78</v>
      </c>
      <c r="M228" s="412">
        <v>25</v>
      </c>
      <c r="N228" s="343">
        <v>64</v>
      </c>
      <c r="O228" s="342">
        <v>9</v>
      </c>
      <c r="P228" s="412">
        <v>80</v>
      </c>
      <c r="Q228" s="343">
        <v>27</v>
      </c>
      <c r="R228" s="130">
        <v>1297</v>
      </c>
      <c r="S228" s="112">
        <v>888</v>
      </c>
      <c r="T228" s="124">
        <v>179</v>
      </c>
      <c r="U228" s="130">
        <v>154</v>
      </c>
      <c r="V228" s="112">
        <v>78</v>
      </c>
      <c r="W228" s="124">
        <v>6</v>
      </c>
      <c r="X228" s="130">
        <v>1143</v>
      </c>
      <c r="Y228" s="112">
        <v>810</v>
      </c>
      <c r="Z228" s="124">
        <v>173</v>
      </c>
      <c r="AA228" s="342">
        <v>68</v>
      </c>
      <c r="AB228" s="412">
        <v>14</v>
      </c>
      <c r="AC228" s="343">
        <v>51</v>
      </c>
      <c r="AD228" s="342">
        <v>4</v>
      </c>
      <c r="AE228" s="412">
        <v>71</v>
      </c>
      <c r="AF228" s="343">
        <v>15</v>
      </c>
      <c r="AG228" s="130">
        <v>1297</v>
      </c>
      <c r="AH228" s="112">
        <v>987</v>
      </c>
      <c r="AI228" s="124">
        <v>221</v>
      </c>
      <c r="AJ228" s="130">
        <v>154</v>
      </c>
      <c r="AK228" s="112">
        <v>96</v>
      </c>
      <c r="AL228" s="124">
        <v>6</v>
      </c>
      <c r="AM228" s="130">
        <v>1143</v>
      </c>
      <c r="AN228" s="112">
        <v>891</v>
      </c>
      <c r="AO228" s="124">
        <v>215</v>
      </c>
      <c r="AP228" s="342">
        <v>76</v>
      </c>
      <c r="AQ228" s="412">
        <v>17</v>
      </c>
      <c r="AR228" s="343">
        <v>62</v>
      </c>
      <c r="AS228" s="342">
        <v>4</v>
      </c>
      <c r="AT228" s="412">
        <v>78</v>
      </c>
      <c r="AU228" s="343">
        <v>19</v>
      </c>
      <c r="AV228" s="130">
        <v>1297</v>
      </c>
      <c r="AW228" s="124">
        <v>1105</v>
      </c>
      <c r="AX228" s="130">
        <v>154</v>
      </c>
      <c r="AY228" s="124">
        <v>114</v>
      </c>
      <c r="AZ228" s="130">
        <v>1143</v>
      </c>
      <c r="BA228" s="124">
        <v>991</v>
      </c>
      <c r="BB228" s="406">
        <v>85</v>
      </c>
      <c r="BC228" s="394">
        <v>74</v>
      </c>
      <c r="BD228" s="344">
        <v>87</v>
      </c>
    </row>
    <row r="229" spans="1:56" x14ac:dyDescent="0.2">
      <c r="A229" s="140" t="s">
        <v>480</v>
      </c>
      <c r="B229" s="221" t="s">
        <v>481</v>
      </c>
      <c r="C229" s="130">
        <v>1104</v>
      </c>
      <c r="D229" s="112">
        <v>867</v>
      </c>
      <c r="E229" s="124">
        <v>307</v>
      </c>
      <c r="F229" s="130">
        <v>84</v>
      </c>
      <c r="G229" s="112">
        <v>57</v>
      </c>
      <c r="H229" s="124">
        <v>16</v>
      </c>
      <c r="I229" s="130">
        <v>1020</v>
      </c>
      <c r="J229" s="112">
        <v>810</v>
      </c>
      <c r="K229" s="124">
        <v>291</v>
      </c>
      <c r="L229" s="342">
        <v>79</v>
      </c>
      <c r="M229" s="412">
        <v>28</v>
      </c>
      <c r="N229" s="343">
        <v>68</v>
      </c>
      <c r="O229" s="342">
        <v>19</v>
      </c>
      <c r="P229" s="412">
        <v>79</v>
      </c>
      <c r="Q229" s="343">
        <v>29</v>
      </c>
      <c r="R229" s="130">
        <v>1104</v>
      </c>
      <c r="S229" s="112">
        <v>780</v>
      </c>
      <c r="T229" s="124">
        <v>187</v>
      </c>
      <c r="U229" s="130">
        <v>84</v>
      </c>
      <c r="V229" s="112">
        <v>48</v>
      </c>
      <c r="W229" s="124">
        <v>8</v>
      </c>
      <c r="X229" s="130">
        <v>1020</v>
      </c>
      <c r="Y229" s="112">
        <v>732</v>
      </c>
      <c r="Z229" s="124">
        <v>179</v>
      </c>
      <c r="AA229" s="342">
        <v>71</v>
      </c>
      <c r="AB229" s="412">
        <v>17</v>
      </c>
      <c r="AC229" s="343">
        <v>57</v>
      </c>
      <c r="AD229" s="342">
        <v>10</v>
      </c>
      <c r="AE229" s="412">
        <v>72</v>
      </c>
      <c r="AF229" s="343">
        <v>18</v>
      </c>
      <c r="AG229" s="130">
        <v>1104</v>
      </c>
      <c r="AH229" s="112">
        <v>860</v>
      </c>
      <c r="AI229" s="124">
        <v>237</v>
      </c>
      <c r="AJ229" s="130">
        <v>84</v>
      </c>
      <c r="AK229" s="112">
        <v>60</v>
      </c>
      <c r="AL229" s="124">
        <v>12</v>
      </c>
      <c r="AM229" s="130">
        <v>1020</v>
      </c>
      <c r="AN229" s="112">
        <v>800</v>
      </c>
      <c r="AO229" s="124">
        <v>225</v>
      </c>
      <c r="AP229" s="342">
        <v>78</v>
      </c>
      <c r="AQ229" s="412">
        <v>21</v>
      </c>
      <c r="AR229" s="343">
        <v>71</v>
      </c>
      <c r="AS229" s="342">
        <v>14</v>
      </c>
      <c r="AT229" s="412">
        <v>78</v>
      </c>
      <c r="AU229" s="343">
        <v>22</v>
      </c>
      <c r="AV229" s="130">
        <v>1104</v>
      </c>
      <c r="AW229" s="124">
        <v>965</v>
      </c>
      <c r="AX229" s="130">
        <v>84</v>
      </c>
      <c r="AY229" s="124">
        <v>62</v>
      </c>
      <c r="AZ229" s="130">
        <v>1020</v>
      </c>
      <c r="BA229" s="124">
        <v>903</v>
      </c>
      <c r="BB229" s="406">
        <v>87</v>
      </c>
      <c r="BC229" s="394">
        <v>74</v>
      </c>
      <c r="BD229" s="344">
        <v>89</v>
      </c>
    </row>
    <row r="230" spans="1:56" x14ac:dyDescent="0.2">
      <c r="A230" s="140" t="s">
        <v>482</v>
      </c>
      <c r="B230" s="221" t="s">
        <v>483</v>
      </c>
      <c r="C230" s="130">
        <v>1426</v>
      </c>
      <c r="D230" s="112">
        <v>1137</v>
      </c>
      <c r="E230" s="124">
        <v>400</v>
      </c>
      <c r="F230" s="130">
        <v>138</v>
      </c>
      <c r="G230" s="112">
        <v>77</v>
      </c>
      <c r="H230" s="124">
        <v>19</v>
      </c>
      <c r="I230" s="130">
        <v>1288</v>
      </c>
      <c r="J230" s="112">
        <v>1060</v>
      </c>
      <c r="K230" s="124">
        <v>381</v>
      </c>
      <c r="L230" s="342">
        <v>80</v>
      </c>
      <c r="M230" s="412">
        <v>28</v>
      </c>
      <c r="N230" s="343">
        <v>56</v>
      </c>
      <c r="O230" s="342">
        <v>14</v>
      </c>
      <c r="P230" s="412">
        <v>82</v>
      </c>
      <c r="Q230" s="343">
        <v>30</v>
      </c>
      <c r="R230" s="130">
        <v>1426</v>
      </c>
      <c r="S230" s="112">
        <v>1024</v>
      </c>
      <c r="T230" s="124">
        <v>207</v>
      </c>
      <c r="U230" s="130">
        <v>138</v>
      </c>
      <c r="V230" s="112">
        <v>68</v>
      </c>
      <c r="W230" s="124">
        <v>7</v>
      </c>
      <c r="X230" s="130">
        <v>1288</v>
      </c>
      <c r="Y230" s="112">
        <v>956</v>
      </c>
      <c r="Z230" s="124">
        <v>200</v>
      </c>
      <c r="AA230" s="342">
        <v>72</v>
      </c>
      <c r="AB230" s="412">
        <v>15</v>
      </c>
      <c r="AC230" s="343">
        <v>49</v>
      </c>
      <c r="AD230" s="342">
        <v>5</v>
      </c>
      <c r="AE230" s="412">
        <v>74</v>
      </c>
      <c r="AF230" s="343">
        <v>16</v>
      </c>
      <c r="AG230" s="130">
        <v>1426</v>
      </c>
      <c r="AH230" s="112">
        <v>1083</v>
      </c>
      <c r="AI230" s="124">
        <v>251</v>
      </c>
      <c r="AJ230" s="130">
        <v>138</v>
      </c>
      <c r="AK230" s="112">
        <v>71</v>
      </c>
      <c r="AL230" s="124">
        <v>10</v>
      </c>
      <c r="AM230" s="130">
        <v>1288</v>
      </c>
      <c r="AN230" s="112">
        <v>1012</v>
      </c>
      <c r="AO230" s="124">
        <v>241</v>
      </c>
      <c r="AP230" s="342">
        <v>76</v>
      </c>
      <c r="AQ230" s="412">
        <v>18</v>
      </c>
      <c r="AR230" s="343">
        <v>51</v>
      </c>
      <c r="AS230" s="342">
        <v>7</v>
      </c>
      <c r="AT230" s="412">
        <v>79</v>
      </c>
      <c r="AU230" s="343">
        <v>19</v>
      </c>
      <c r="AV230" s="130">
        <v>1426</v>
      </c>
      <c r="AW230" s="124">
        <v>1231</v>
      </c>
      <c r="AX230" s="130">
        <v>138</v>
      </c>
      <c r="AY230" s="124">
        <v>85</v>
      </c>
      <c r="AZ230" s="130">
        <v>1288</v>
      </c>
      <c r="BA230" s="124">
        <v>1146</v>
      </c>
      <c r="BB230" s="406">
        <v>86</v>
      </c>
      <c r="BC230" s="394">
        <v>62</v>
      </c>
      <c r="BD230" s="344">
        <v>89</v>
      </c>
    </row>
    <row r="231" spans="1:56" x14ac:dyDescent="0.2">
      <c r="A231" s="140" t="s">
        <v>484</v>
      </c>
      <c r="B231" s="221" t="s">
        <v>485</v>
      </c>
      <c r="C231" s="130">
        <v>1102</v>
      </c>
      <c r="D231" s="112">
        <v>852</v>
      </c>
      <c r="E231" s="124">
        <v>338</v>
      </c>
      <c r="F231" s="130">
        <v>100</v>
      </c>
      <c r="G231" s="112">
        <v>55</v>
      </c>
      <c r="H231" s="124">
        <v>13</v>
      </c>
      <c r="I231" s="130">
        <v>1002</v>
      </c>
      <c r="J231" s="112">
        <v>797</v>
      </c>
      <c r="K231" s="124">
        <v>325</v>
      </c>
      <c r="L231" s="342">
        <v>77</v>
      </c>
      <c r="M231" s="412">
        <v>31</v>
      </c>
      <c r="N231" s="343">
        <v>55</v>
      </c>
      <c r="O231" s="342">
        <v>13</v>
      </c>
      <c r="P231" s="412">
        <v>80</v>
      </c>
      <c r="Q231" s="343">
        <v>32</v>
      </c>
      <c r="R231" s="130">
        <v>1102</v>
      </c>
      <c r="S231" s="112">
        <v>749</v>
      </c>
      <c r="T231" s="124">
        <v>176</v>
      </c>
      <c r="U231" s="130">
        <v>100</v>
      </c>
      <c r="V231" s="112">
        <v>46</v>
      </c>
      <c r="W231" s="124">
        <v>5</v>
      </c>
      <c r="X231" s="130">
        <v>1002</v>
      </c>
      <c r="Y231" s="112">
        <v>703</v>
      </c>
      <c r="Z231" s="124">
        <v>171</v>
      </c>
      <c r="AA231" s="342">
        <v>68</v>
      </c>
      <c r="AB231" s="412">
        <v>16</v>
      </c>
      <c r="AC231" s="343">
        <v>46</v>
      </c>
      <c r="AD231" s="342">
        <v>5</v>
      </c>
      <c r="AE231" s="412">
        <v>70</v>
      </c>
      <c r="AF231" s="343">
        <v>17</v>
      </c>
      <c r="AG231" s="130">
        <v>1102</v>
      </c>
      <c r="AH231" s="112">
        <v>817</v>
      </c>
      <c r="AI231" s="124">
        <v>220</v>
      </c>
      <c r="AJ231" s="130">
        <v>100</v>
      </c>
      <c r="AK231" s="112">
        <v>50</v>
      </c>
      <c r="AL231" s="124">
        <v>7</v>
      </c>
      <c r="AM231" s="130">
        <v>1002</v>
      </c>
      <c r="AN231" s="112">
        <v>767</v>
      </c>
      <c r="AO231" s="124">
        <v>213</v>
      </c>
      <c r="AP231" s="342">
        <v>74</v>
      </c>
      <c r="AQ231" s="412">
        <v>20</v>
      </c>
      <c r="AR231" s="343">
        <v>50</v>
      </c>
      <c r="AS231" s="342">
        <v>7</v>
      </c>
      <c r="AT231" s="412">
        <v>77</v>
      </c>
      <c r="AU231" s="343">
        <v>21</v>
      </c>
      <c r="AV231" s="130">
        <v>1102</v>
      </c>
      <c r="AW231" s="124">
        <v>920</v>
      </c>
      <c r="AX231" s="130">
        <v>100</v>
      </c>
      <c r="AY231" s="124">
        <v>63</v>
      </c>
      <c r="AZ231" s="130">
        <v>1002</v>
      </c>
      <c r="BA231" s="124">
        <v>857</v>
      </c>
      <c r="BB231" s="406">
        <v>83</v>
      </c>
      <c r="BC231" s="394">
        <v>63</v>
      </c>
      <c r="BD231" s="344">
        <v>86</v>
      </c>
    </row>
    <row r="232" spans="1:56" x14ac:dyDescent="0.2">
      <c r="A232" s="140" t="s">
        <v>486</v>
      </c>
      <c r="B232" s="221" t="s">
        <v>487</v>
      </c>
      <c r="C232" s="130">
        <v>906</v>
      </c>
      <c r="D232" s="112">
        <v>660</v>
      </c>
      <c r="E232" s="124">
        <v>148</v>
      </c>
      <c r="F232" s="130">
        <v>134</v>
      </c>
      <c r="G232" s="112">
        <v>75</v>
      </c>
      <c r="H232" s="124">
        <v>12</v>
      </c>
      <c r="I232" s="130">
        <v>772</v>
      </c>
      <c r="J232" s="112">
        <v>585</v>
      </c>
      <c r="K232" s="124">
        <v>136</v>
      </c>
      <c r="L232" s="342">
        <v>73</v>
      </c>
      <c r="M232" s="412">
        <v>16</v>
      </c>
      <c r="N232" s="343">
        <v>56</v>
      </c>
      <c r="O232" s="342">
        <v>9</v>
      </c>
      <c r="P232" s="412">
        <v>76</v>
      </c>
      <c r="Q232" s="343">
        <v>18</v>
      </c>
      <c r="R232" s="130">
        <v>906</v>
      </c>
      <c r="S232" s="112">
        <v>550</v>
      </c>
      <c r="T232" s="124">
        <v>81</v>
      </c>
      <c r="U232" s="130">
        <v>134</v>
      </c>
      <c r="V232" s="112">
        <v>61</v>
      </c>
      <c r="W232" s="124">
        <v>9</v>
      </c>
      <c r="X232" s="130">
        <v>772</v>
      </c>
      <c r="Y232" s="112">
        <v>489</v>
      </c>
      <c r="Z232" s="124">
        <v>72</v>
      </c>
      <c r="AA232" s="342">
        <v>61</v>
      </c>
      <c r="AB232" s="412">
        <v>9</v>
      </c>
      <c r="AC232" s="343">
        <v>46</v>
      </c>
      <c r="AD232" s="342">
        <v>7</v>
      </c>
      <c r="AE232" s="412">
        <v>63</v>
      </c>
      <c r="AF232" s="343">
        <v>9</v>
      </c>
      <c r="AG232" s="130">
        <v>906</v>
      </c>
      <c r="AH232" s="112">
        <v>655</v>
      </c>
      <c r="AI232" s="124">
        <v>103</v>
      </c>
      <c r="AJ232" s="130">
        <v>134</v>
      </c>
      <c r="AK232" s="112">
        <v>80</v>
      </c>
      <c r="AL232" s="124">
        <v>5</v>
      </c>
      <c r="AM232" s="130">
        <v>772</v>
      </c>
      <c r="AN232" s="112">
        <v>575</v>
      </c>
      <c r="AO232" s="124">
        <v>98</v>
      </c>
      <c r="AP232" s="342">
        <v>72</v>
      </c>
      <c r="AQ232" s="412">
        <v>11</v>
      </c>
      <c r="AR232" s="343">
        <v>60</v>
      </c>
      <c r="AS232" s="342">
        <v>4</v>
      </c>
      <c r="AT232" s="412">
        <v>74</v>
      </c>
      <c r="AU232" s="343">
        <v>13</v>
      </c>
      <c r="AV232" s="130">
        <v>906</v>
      </c>
      <c r="AW232" s="124">
        <v>714</v>
      </c>
      <c r="AX232" s="130">
        <v>134</v>
      </c>
      <c r="AY232" s="124">
        <v>86</v>
      </c>
      <c r="AZ232" s="130">
        <v>772</v>
      </c>
      <c r="BA232" s="124">
        <v>628</v>
      </c>
      <c r="BB232" s="406">
        <v>79</v>
      </c>
      <c r="BC232" s="394">
        <v>64</v>
      </c>
      <c r="BD232" s="344">
        <v>81</v>
      </c>
    </row>
    <row r="233" spans="1:56" x14ac:dyDescent="0.2">
      <c r="A233" s="140" t="s">
        <v>488</v>
      </c>
      <c r="B233" s="221" t="s">
        <v>489</v>
      </c>
      <c r="C233" s="130">
        <v>871</v>
      </c>
      <c r="D233" s="112">
        <v>653</v>
      </c>
      <c r="E233" s="124">
        <v>244</v>
      </c>
      <c r="F233" s="130">
        <v>85</v>
      </c>
      <c r="G233" s="112">
        <v>49</v>
      </c>
      <c r="H233" s="124">
        <v>13</v>
      </c>
      <c r="I233" s="130">
        <v>786</v>
      </c>
      <c r="J233" s="112">
        <v>604</v>
      </c>
      <c r="K233" s="124">
        <v>231</v>
      </c>
      <c r="L233" s="342">
        <v>75</v>
      </c>
      <c r="M233" s="412">
        <v>28</v>
      </c>
      <c r="N233" s="343">
        <v>58</v>
      </c>
      <c r="O233" s="342">
        <v>15</v>
      </c>
      <c r="P233" s="412">
        <v>77</v>
      </c>
      <c r="Q233" s="343">
        <v>29</v>
      </c>
      <c r="R233" s="130">
        <v>871</v>
      </c>
      <c r="S233" s="112">
        <v>579</v>
      </c>
      <c r="T233" s="124">
        <v>138</v>
      </c>
      <c r="U233" s="130">
        <v>85</v>
      </c>
      <c r="V233" s="112">
        <v>45</v>
      </c>
      <c r="W233" s="124">
        <v>5</v>
      </c>
      <c r="X233" s="130">
        <v>786</v>
      </c>
      <c r="Y233" s="112">
        <v>534</v>
      </c>
      <c r="Z233" s="124">
        <v>133</v>
      </c>
      <c r="AA233" s="342">
        <v>66</v>
      </c>
      <c r="AB233" s="412">
        <v>16</v>
      </c>
      <c r="AC233" s="343">
        <v>53</v>
      </c>
      <c r="AD233" s="342">
        <v>6</v>
      </c>
      <c r="AE233" s="412">
        <v>68</v>
      </c>
      <c r="AF233" s="343">
        <v>17</v>
      </c>
      <c r="AG233" s="130">
        <v>871</v>
      </c>
      <c r="AH233" s="112">
        <v>651</v>
      </c>
      <c r="AI233" s="124">
        <v>189</v>
      </c>
      <c r="AJ233" s="130">
        <v>85</v>
      </c>
      <c r="AK233" s="112">
        <v>51</v>
      </c>
      <c r="AL233" s="124">
        <v>8</v>
      </c>
      <c r="AM233" s="130">
        <v>786</v>
      </c>
      <c r="AN233" s="112">
        <v>600</v>
      </c>
      <c r="AO233" s="124">
        <v>181</v>
      </c>
      <c r="AP233" s="342">
        <v>75</v>
      </c>
      <c r="AQ233" s="412">
        <v>22</v>
      </c>
      <c r="AR233" s="343">
        <v>60</v>
      </c>
      <c r="AS233" s="342">
        <v>9</v>
      </c>
      <c r="AT233" s="412">
        <v>76</v>
      </c>
      <c r="AU233" s="343">
        <v>23</v>
      </c>
      <c r="AV233" s="130">
        <v>871</v>
      </c>
      <c r="AW233" s="124">
        <v>723</v>
      </c>
      <c r="AX233" s="130">
        <v>85</v>
      </c>
      <c r="AY233" s="124">
        <v>53</v>
      </c>
      <c r="AZ233" s="130">
        <v>786</v>
      </c>
      <c r="BA233" s="124">
        <v>670</v>
      </c>
      <c r="BB233" s="406">
        <v>83</v>
      </c>
      <c r="BC233" s="394">
        <v>62</v>
      </c>
      <c r="BD233" s="344">
        <v>85</v>
      </c>
    </row>
    <row r="234" spans="1:56" x14ac:dyDescent="0.2">
      <c r="A234" s="140" t="s">
        <v>492</v>
      </c>
      <c r="B234" s="221" t="s">
        <v>493</v>
      </c>
      <c r="C234" s="130">
        <v>587</v>
      </c>
      <c r="D234" s="112">
        <v>413</v>
      </c>
      <c r="E234" s="124">
        <v>122</v>
      </c>
      <c r="F234" s="130">
        <v>83</v>
      </c>
      <c r="G234" s="112">
        <v>42</v>
      </c>
      <c r="H234" s="124">
        <v>10</v>
      </c>
      <c r="I234" s="130">
        <v>504</v>
      </c>
      <c r="J234" s="112">
        <v>371</v>
      </c>
      <c r="K234" s="124">
        <v>112</v>
      </c>
      <c r="L234" s="342">
        <v>70</v>
      </c>
      <c r="M234" s="412">
        <v>21</v>
      </c>
      <c r="N234" s="343">
        <v>51</v>
      </c>
      <c r="O234" s="342">
        <v>12</v>
      </c>
      <c r="P234" s="412">
        <v>74</v>
      </c>
      <c r="Q234" s="343">
        <v>22</v>
      </c>
      <c r="R234" s="130">
        <v>587</v>
      </c>
      <c r="S234" s="112">
        <v>351</v>
      </c>
      <c r="T234" s="124">
        <v>65</v>
      </c>
      <c r="U234" s="130">
        <v>83</v>
      </c>
      <c r="V234" s="112">
        <v>33</v>
      </c>
      <c r="W234" s="124">
        <v>4</v>
      </c>
      <c r="X234" s="130">
        <v>504</v>
      </c>
      <c r="Y234" s="112">
        <v>318</v>
      </c>
      <c r="Z234" s="124">
        <v>61</v>
      </c>
      <c r="AA234" s="342">
        <v>60</v>
      </c>
      <c r="AB234" s="412">
        <v>11</v>
      </c>
      <c r="AC234" s="343">
        <v>40</v>
      </c>
      <c r="AD234" s="342">
        <v>5</v>
      </c>
      <c r="AE234" s="412">
        <v>63</v>
      </c>
      <c r="AF234" s="343">
        <v>12</v>
      </c>
      <c r="AG234" s="130">
        <v>587</v>
      </c>
      <c r="AH234" s="112">
        <v>414</v>
      </c>
      <c r="AI234" s="124">
        <v>107</v>
      </c>
      <c r="AJ234" s="130">
        <v>83</v>
      </c>
      <c r="AK234" s="112">
        <v>46</v>
      </c>
      <c r="AL234" s="124">
        <v>9</v>
      </c>
      <c r="AM234" s="130">
        <v>504</v>
      </c>
      <c r="AN234" s="112">
        <v>368</v>
      </c>
      <c r="AO234" s="124">
        <v>98</v>
      </c>
      <c r="AP234" s="342">
        <v>71</v>
      </c>
      <c r="AQ234" s="412">
        <v>18</v>
      </c>
      <c r="AR234" s="343">
        <v>55</v>
      </c>
      <c r="AS234" s="342">
        <v>11</v>
      </c>
      <c r="AT234" s="412">
        <v>73</v>
      </c>
      <c r="AU234" s="343">
        <v>19</v>
      </c>
      <c r="AV234" s="130">
        <v>587</v>
      </c>
      <c r="AW234" s="124">
        <v>465</v>
      </c>
      <c r="AX234" s="130">
        <v>83</v>
      </c>
      <c r="AY234" s="124">
        <v>52</v>
      </c>
      <c r="AZ234" s="130">
        <v>504</v>
      </c>
      <c r="BA234" s="124">
        <v>413</v>
      </c>
      <c r="BB234" s="406">
        <v>79</v>
      </c>
      <c r="BC234" s="394">
        <v>63</v>
      </c>
      <c r="BD234" s="344">
        <v>82</v>
      </c>
    </row>
    <row r="235" spans="1:56" x14ac:dyDescent="0.2">
      <c r="A235" s="140" t="s">
        <v>496</v>
      </c>
      <c r="B235" s="221" t="s">
        <v>497</v>
      </c>
      <c r="C235" s="130">
        <v>998</v>
      </c>
      <c r="D235" s="112">
        <v>769</v>
      </c>
      <c r="E235" s="124">
        <v>269</v>
      </c>
      <c r="F235" s="130">
        <v>88</v>
      </c>
      <c r="G235" s="112">
        <v>54</v>
      </c>
      <c r="H235" s="124">
        <v>9</v>
      </c>
      <c r="I235" s="130">
        <v>910</v>
      </c>
      <c r="J235" s="112">
        <v>715</v>
      </c>
      <c r="K235" s="124">
        <v>260</v>
      </c>
      <c r="L235" s="342">
        <v>77</v>
      </c>
      <c r="M235" s="412">
        <v>27</v>
      </c>
      <c r="N235" s="343">
        <v>61</v>
      </c>
      <c r="O235" s="342">
        <v>10</v>
      </c>
      <c r="P235" s="412">
        <v>79</v>
      </c>
      <c r="Q235" s="343">
        <v>29</v>
      </c>
      <c r="R235" s="130">
        <v>998</v>
      </c>
      <c r="S235" s="112">
        <v>713</v>
      </c>
      <c r="T235" s="124">
        <v>170</v>
      </c>
      <c r="U235" s="130">
        <v>88</v>
      </c>
      <c r="V235" s="112">
        <v>47</v>
      </c>
      <c r="W235" s="124">
        <v>7</v>
      </c>
      <c r="X235" s="130">
        <v>910</v>
      </c>
      <c r="Y235" s="112">
        <v>666</v>
      </c>
      <c r="Z235" s="124">
        <v>163</v>
      </c>
      <c r="AA235" s="342">
        <v>71</v>
      </c>
      <c r="AB235" s="412">
        <v>17</v>
      </c>
      <c r="AC235" s="343">
        <v>53</v>
      </c>
      <c r="AD235" s="342">
        <v>8</v>
      </c>
      <c r="AE235" s="412">
        <v>73</v>
      </c>
      <c r="AF235" s="343">
        <v>18</v>
      </c>
      <c r="AG235" s="130">
        <v>998</v>
      </c>
      <c r="AH235" s="112">
        <v>747</v>
      </c>
      <c r="AI235" s="124">
        <v>236</v>
      </c>
      <c r="AJ235" s="130">
        <v>88</v>
      </c>
      <c r="AK235" s="112">
        <v>49</v>
      </c>
      <c r="AL235" s="124">
        <v>14</v>
      </c>
      <c r="AM235" s="130">
        <v>910</v>
      </c>
      <c r="AN235" s="112">
        <v>698</v>
      </c>
      <c r="AO235" s="124">
        <v>222</v>
      </c>
      <c r="AP235" s="342">
        <v>75</v>
      </c>
      <c r="AQ235" s="412">
        <v>24</v>
      </c>
      <c r="AR235" s="343">
        <v>56</v>
      </c>
      <c r="AS235" s="342">
        <v>16</v>
      </c>
      <c r="AT235" s="412">
        <v>77</v>
      </c>
      <c r="AU235" s="343">
        <v>24</v>
      </c>
      <c r="AV235" s="130">
        <v>998</v>
      </c>
      <c r="AW235" s="124">
        <v>866</v>
      </c>
      <c r="AX235" s="130">
        <v>88</v>
      </c>
      <c r="AY235" s="124">
        <v>59</v>
      </c>
      <c r="AZ235" s="130">
        <v>910</v>
      </c>
      <c r="BA235" s="124">
        <v>807</v>
      </c>
      <c r="BB235" s="406">
        <v>87</v>
      </c>
      <c r="BC235" s="394">
        <v>67</v>
      </c>
      <c r="BD235" s="344">
        <v>89</v>
      </c>
    </row>
    <row r="236" spans="1:56" x14ac:dyDescent="0.2">
      <c r="A236" s="140" t="s">
        <v>498</v>
      </c>
      <c r="B236" s="221" t="s">
        <v>499</v>
      </c>
      <c r="C236" s="130">
        <v>1222</v>
      </c>
      <c r="D236" s="112">
        <v>891</v>
      </c>
      <c r="E236" s="124">
        <v>275</v>
      </c>
      <c r="F236" s="130">
        <v>107</v>
      </c>
      <c r="G236" s="112">
        <v>64</v>
      </c>
      <c r="H236" s="124">
        <v>11</v>
      </c>
      <c r="I236" s="130">
        <v>1115</v>
      </c>
      <c r="J236" s="112">
        <v>827</v>
      </c>
      <c r="K236" s="124">
        <v>264</v>
      </c>
      <c r="L236" s="342">
        <v>73</v>
      </c>
      <c r="M236" s="412">
        <v>23</v>
      </c>
      <c r="N236" s="343">
        <v>60</v>
      </c>
      <c r="O236" s="342">
        <v>10</v>
      </c>
      <c r="P236" s="412">
        <v>74</v>
      </c>
      <c r="Q236" s="343">
        <v>24</v>
      </c>
      <c r="R236" s="130">
        <v>1222</v>
      </c>
      <c r="S236" s="112">
        <v>791</v>
      </c>
      <c r="T236" s="124">
        <v>156</v>
      </c>
      <c r="U236" s="130">
        <v>107</v>
      </c>
      <c r="V236" s="112">
        <v>56</v>
      </c>
      <c r="W236" s="124">
        <v>12</v>
      </c>
      <c r="X236" s="130">
        <v>1115</v>
      </c>
      <c r="Y236" s="112">
        <v>735</v>
      </c>
      <c r="Z236" s="124">
        <v>144</v>
      </c>
      <c r="AA236" s="342">
        <v>65</v>
      </c>
      <c r="AB236" s="412">
        <v>13</v>
      </c>
      <c r="AC236" s="343">
        <v>52</v>
      </c>
      <c r="AD236" s="342">
        <v>11</v>
      </c>
      <c r="AE236" s="412">
        <v>66</v>
      </c>
      <c r="AF236" s="343">
        <v>13</v>
      </c>
      <c r="AG236" s="130">
        <v>1222</v>
      </c>
      <c r="AH236" s="112">
        <v>864</v>
      </c>
      <c r="AI236" s="124">
        <v>189</v>
      </c>
      <c r="AJ236" s="130">
        <v>107</v>
      </c>
      <c r="AK236" s="112">
        <v>50</v>
      </c>
      <c r="AL236" s="124">
        <v>6</v>
      </c>
      <c r="AM236" s="130">
        <v>1115</v>
      </c>
      <c r="AN236" s="112">
        <v>814</v>
      </c>
      <c r="AO236" s="124">
        <v>183</v>
      </c>
      <c r="AP236" s="342">
        <v>71</v>
      </c>
      <c r="AQ236" s="412">
        <v>15</v>
      </c>
      <c r="AR236" s="343">
        <v>47</v>
      </c>
      <c r="AS236" s="342">
        <v>6</v>
      </c>
      <c r="AT236" s="412">
        <v>73</v>
      </c>
      <c r="AU236" s="343">
        <v>16</v>
      </c>
      <c r="AV236" s="130">
        <v>1222</v>
      </c>
      <c r="AW236" s="124">
        <v>1053</v>
      </c>
      <c r="AX236" s="130">
        <v>107</v>
      </c>
      <c r="AY236" s="124">
        <v>79</v>
      </c>
      <c r="AZ236" s="130">
        <v>1115</v>
      </c>
      <c r="BA236" s="124">
        <v>974</v>
      </c>
      <c r="BB236" s="406">
        <v>86</v>
      </c>
      <c r="BC236" s="394">
        <v>74</v>
      </c>
      <c r="BD236" s="344">
        <v>87</v>
      </c>
    </row>
    <row r="237" spans="1:56" x14ac:dyDescent="0.2">
      <c r="A237" s="140" t="s">
        <v>500</v>
      </c>
      <c r="B237" s="221" t="s">
        <v>501</v>
      </c>
      <c r="C237" s="130">
        <v>1284</v>
      </c>
      <c r="D237" s="112">
        <v>936</v>
      </c>
      <c r="E237" s="124">
        <v>301</v>
      </c>
      <c r="F237" s="130">
        <v>121</v>
      </c>
      <c r="G237" s="112">
        <v>59</v>
      </c>
      <c r="H237" s="124">
        <v>11</v>
      </c>
      <c r="I237" s="130">
        <v>1163</v>
      </c>
      <c r="J237" s="112">
        <v>877</v>
      </c>
      <c r="K237" s="124">
        <v>290</v>
      </c>
      <c r="L237" s="342">
        <v>73</v>
      </c>
      <c r="M237" s="412">
        <v>23</v>
      </c>
      <c r="N237" s="343">
        <v>49</v>
      </c>
      <c r="O237" s="342">
        <v>9</v>
      </c>
      <c r="P237" s="412">
        <v>75</v>
      </c>
      <c r="Q237" s="343">
        <v>25</v>
      </c>
      <c r="R237" s="130">
        <v>1284</v>
      </c>
      <c r="S237" s="112">
        <v>803</v>
      </c>
      <c r="T237" s="124">
        <v>149</v>
      </c>
      <c r="U237" s="130">
        <v>121</v>
      </c>
      <c r="V237" s="112">
        <v>47</v>
      </c>
      <c r="W237" s="124">
        <v>6</v>
      </c>
      <c r="X237" s="130">
        <v>1163</v>
      </c>
      <c r="Y237" s="112">
        <v>756</v>
      </c>
      <c r="Z237" s="124">
        <v>143</v>
      </c>
      <c r="AA237" s="342">
        <v>63</v>
      </c>
      <c r="AB237" s="412">
        <v>12</v>
      </c>
      <c r="AC237" s="343">
        <v>39</v>
      </c>
      <c r="AD237" s="342">
        <v>5</v>
      </c>
      <c r="AE237" s="412">
        <v>65</v>
      </c>
      <c r="AF237" s="343">
        <v>12</v>
      </c>
      <c r="AG237" s="130">
        <v>1284</v>
      </c>
      <c r="AH237" s="112">
        <v>916</v>
      </c>
      <c r="AI237" s="124">
        <v>221</v>
      </c>
      <c r="AJ237" s="130">
        <v>121</v>
      </c>
      <c r="AK237" s="112">
        <v>57</v>
      </c>
      <c r="AL237" s="124">
        <v>10</v>
      </c>
      <c r="AM237" s="130">
        <v>1163</v>
      </c>
      <c r="AN237" s="112">
        <v>859</v>
      </c>
      <c r="AO237" s="124">
        <v>211</v>
      </c>
      <c r="AP237" s="342">
        <v>71</v>
      </c>
      <c r="AQ237" s="412">
        <v>17</v>
      </c>
      <c r="AR237" s="343">
        <v>47</v>
      </c>
      <c r="AS237" s="342">
        <v>8</v>
      </c>
      <c r="AT237" s="412">
        <v>74</v>
      </c>
      <c r="AU237" s="343">
        <v>18</v>
      </c>
      <c r="AV237" s="130">
        <v>1284</v>
      </c>
      <c r="AW237" s="124">
        <v>1049</v>
      </c>
      <c r="AX237" s="130">
        <v>121</v>
      </c>
      <c r="AY237" s="124">
        <v>67</v>
      </c>
      <c r="AZ237" s="130">
        <v>1163</v>
      </c>
      <c r="BA237" s="124">
        <v>982</v>
      </c>
      <c r="BB237" s="406">
        <v>82</v>
      </c>
      <c r="BC237" s="394">
        <v>55</v>
      </c>
      <c r="BD237" s="344">
        <v>84</v>
      </c>
    </row>
    <row r="238" spans="1:56" x14ac:dyDescent="0.2">
      <c r="A238" s="140" t="s">
        <v>502</v>
      </c>
      <c r="B238" s="221" t="s">
        <v>503</v>
      </c>
      <c r="C238" s="130">
        <v>1262</v>
      </c>
      <c r="D238" s="112">
        <v>942</v>
      </c>
      <c r="E238" s="124">
        <v>251</v>
      </c>
      <c r="F238" s="130">
        <v>237</v>
      </c>
      <c r="G238" s="112">
        <v>143</v>
      </c>
      <c r="H238" s="124">
        <v>22</v>
      </c>
      <c r="I238" s="130">
        <v>1025</v>
      </c>
      <c r="J238" s="112">
        <v>799</v>
      </c>
      <c r="K238" s="124">
        <v>229</v>
      </c>
      <c r="L238" s="342">
        <v>75</v>
      </c>
      <c r="M238" s="412">
        <v>20</v>
      </c>
      <c r="N238" s="343">
        <v>60</v>
      </c>
      <c r="O238" s="342">
        <v>9</v>
      </c>
      <c r="P238" s="412">
        <v>78</v>
      </c>
      <c r="Q238" s="343">
        <v>22</v>
      </c>
      <c r="R238" s="130">
        <v>1262</v>
      </c>
      <c r="S238" s="112">
        <v>857</v>
      </c>
      <c r="T238" s="124">
        <v>148</v>
      </c>
      <c r="U238" s="130">
        <v>237</v>
      </c>
      <c r="V238" s="112">
        <v>127</v>
      </c>
      <c r="W238" s="124">
        <v>11</v>
      </c>
      <c r="X238" s="130">
        <v>1025</v>
      </c>
      <c r="Y238" s="112">
        <v>730</v>
      </c>
      <c r="Z238" s="124">
        <v>137</v>
      </c>
      <c r="AA238" s="342">
        <v>68</v>
      </c>
      <c r="AB238" s="412">
        <v>12</v>
      </c>
      <c r="AC238" s="343">
        <v>54</v>
      </c>
      <c r="AD238" s="342">
        <v>5</v>
      </c>
      <c r="AE238" s="412">
        <v>71</v>
      </c>
      <c r="AF238" s="343">
        <v>13</v>
      </c>
      <c r="AG238" s="130">
        <v>1262</v>
      </c>
      <c r="AH238" s="112">
        <v>911</v>
      </c>
      <c r="AI238" s="124">
        <v>212</v>
      </c>
      <c r="AJ238" s="130">
        <v>237</v>
      </c>
      <c r="AK238" s="112">
        <v>140</v>
      </c>
      <c r="AL238" s="124">
        <v>17</v>
      </c>
      <c r="AM238" s="130">
        <v>1025</v>
      </c>
      <c r="AN238" s="112">
        <v>771</v>
      </c>
      <c r="AO238" s="124">
        <v>195</v>
      </c>
      <c r="AP238" s="342">
        <v>72</v>
      </c>
      <c r="AQ238" s="412">
        <v>17</v>
      </c>
      <c r="AR238" s="343">
        <v>59</v>
      </c>
      <c r="AS238" s="342">
        <v>7</v>
      </c>
      <c r="AT238" s="412">
        <v>75</v>
      </c>
      <c r="AU238" s="343">
        <v>19</v>
      </c>
      <c r="AV238" s="130">
        <v>1262</v>
      </c>
      <c r="AW238" s="124">
        <v>996</v>
      </c>
      <c r="AX238" s="130">
        <v>237</v>
      </c>
      <c r="AY238" s="124">
        <v>153</v>
      </c>
      <c r="AZ238" s="130">
        <v>1025</v>
      </c>
      <c r="BA238" s="124">
        <v>843</v>
      </c>
      <c r="BB238" s="406">
        <v>79</v>
      </c>
      <c r="BC238" s="394">
        <v>65</v>
      </c>
      <c r="BD238" s="344">
        <v>82</v>
      </c>
    </row>
    <row r="239" spans="1:56" x14ac:dyDescent="0.2">
      <c r="A239" s="140" t="s">
        <v>504</v>
      </c>
      <c r="B239" s="221" t="s">
        <v>505</v>
      </c>
      <c r="C239" s="130">
        <v>1495</v>
      </c>
      <c r="D239" s="112">
        <v>1204</v>
      </c>
      <c r="E239" s="124">
        <v>509</v>
      </c>
      <c r="F239" s="130">
        <v>84</v>
      </c>
      <c r="G239" s="112">
        <v>53</v>
      </c>
      <c r="H239" s="124">
        <v>13</v>
      </c>
      <c r="I239" s="130">
        <v>1411</v>
      </c>
      <c r="J239" s="112">
        <v>1151</v>
      </c>
      <c r="K239" s="124">
        <v>496</v>
      </c>
      <c r="L239" s="342">
        <v>81</v>
      </c>
      <c r="M239" s="412">
        <v>34</v>
      </c>
      <c r="N239" s="343">
        <v>63</v>
      </c>
      <c r="O239" s="342">
        <v>15</v>
      </c>
      <c r="P239" s="412">
        <v>82</v>
      </c>
      <c r="Q239" s="343">
        <v>35</v>
      </c>
      <c r="R239" s="130">
        <v>1495</v>
      </c>
      <c r="S239" s="112">
        <v>1027</v>
      </c>
      <c r="T239" s="124">
        <v>243</v>
      </c>
      <c r="U239" s="130">
        <v>84</v>
      </c>
      <c r="V239" s="112">
        <v>37</v>
      </c>
      <c r="W239" s="124" t="s">
        <v>1185</v>
      </c>
      <c r="X239" s="130">
        <v>1411</v>
      </c>
      <c r="Y239" s="112">
        <v>990</v>
      </c>
      <c r="Z239" s="124" t="s">
        <v>1185</v>
      </c>
      <c r="AA239" s="342">
        <v>69</v>
      </c>
      <c r="AB239" s="412">
        <v>16</v>
      </c>
      <c r="AC239" s="343">
        <v>44</v>
      </c>
      <c r="AD239" s="342" t="s">
        <v>1185</v>
      </c>
      <c r="AE239" s="412">
        <v>70</v>
      </c>
      <c r="AF239" s="343" t="s">
        <v>1185</v>
      </c>
      <c r="AG239" s="130">
        <v>1495</v>
      </c>
      <c r="AH239" s="112">
        <v>1179</v>
      </c>
      <c r="AI239" s="124">
        <v>335</v>
      </c>
      <c r="AJ239" s="130">
        <v>84</v>
      </c>
      <c r="AK239" s="112">
        <v>45</v>
      </c>
      <c r="AL239" s="124">
        <v>4</v>
      </c>
      <c r="AM239" s="130">
        <v>1411</v>
      </c>
      <c r="AN239" s="112">
        <v>1134</v>
      </c>
      <c r="AO239" s="124">
        <v>331</v>
      </c>
      <c r="AP239" s="342">
        <v>79</v>
      </c>
      <c r="AQ239" s="412">
        <v>22</v>
      </c>
      <c r="AR239" s="343">
        <v>54</v>
      </c>
      <c r="AS239" s="342">
        <v>5</v>
      </c>
      <c r="AT239" s="412">
        <v>80</v>
      </c>
      <c r="AU239" s="343">
        <v>23</v>
      </c>
      <c r="AV239" s="130">
        <v>1495</v>
      </c>
      <c r="AW239" s="124">
        <v>1345</v>
      </c>
      <c r="AX239" s="130">
        <v>84</v>
      </c>
      <c r="AY239" s="124">
        <v>57</v>
      </c>
      <c r="AZ239" s="130">
        <v>1411</v>
      </c>
      <c r="BA239" s="124">
        <v>1288</v>
      </c>
      <c r="BB239" s="406">
        <v>90</v>
      </c>
      <c r="BC239" s="394">
        <v>68</v>
      </c>
      <c r="BD239" s="344">
        <v>91</v>
      </c>
    </row>
    <row r="240" spans="1:56" x14ac:dyDescent="0.2">
      <c r="A240" s="140" t="s">
        <v>508</v>
      </c>
      <c r="B240" s="221" t="s">
        <v>509</v>
      </c>
      <c r="C240" s="130">
        <v>897</v>
      </c>
      <c r="D240" s="112">
        <v>705</v>
      </c>
      <c r="E240" s="124">
        <v>271</v>
      </c>
      <c r="F240" s="130">
        <v>62</v>
      </c>
      <c r="G240" s="112">
        <v>33</v>
      </c>
      <c r="H240" s="124">
        <v>3</v>
      </c>
      <c r="I240" s="130">
        <v>835</v>
      </c>
      <c r="J240" s="112">
        <v>672</v>
      </c>
      <c r="K240" s="124">
        <v>268</v>
      </c>
      <c r="L240" s="342">
        <v>79</v>
      </c>
      <c r="M240" s="412">
        <v>30</v>
      </c>
      <c r="N240" s="343">
        <v>53</v>
      </c>
      <c r="O240" s="342">
        <v>5</v>
      </c>
      <c r="P240" s="412">
        <v>80</v>
      </c>
      <c r="Q240" s="343">
        <v>32</v>
      </c>
      <c r="R240" s="130">
        <v>897</v>
      </c>
      <c r="S240" s="112">
        <v>640</v>
      </c>
      <c r="T240" s="124">
        <v>168</v>
      </c>
      <c r="U240" s="130">
        <v>62</v>
      </c>
      <c r="V240" s="112">
        <v>28</v>
      </c>
      <c r="W240" s="124" t="s">
        <v>1185</v>
      </c>
      <c r="X240" s="130">
        <v>835</v>
      </c>
      <c r="Y240" s="112">
        <v>612</v>
      </c>
      <c r="Z240" s="124" t="s">
        <v>1185</v>
      </c>
      <c r="AA240" s="342">
        <v>71</v>
      </c>
      <c r="AB240" s="412">
        <v>19</v>
      </c>
      <c r="AC240" s="343">
        <v>45</v>
      </c>
      <c r="AD240" s="342" t="s">
        <v>1185</v>
      </c>
      <c r="AE240" s="412">
        <v>73</v>
      </c>
      <c r="AF240" s="343" t="s">
        <v>1185</v>
      </c>
      <c r="AG240" s="130">
        <v>897</v>
      </c>
      <c r="AH240" s="112">
        <v>691</v>
      </c>
      <c r="AI240" s="124">
        <v>196</v>
      </c>
      <c r="AJ240" s="130">
        <v>62</v>
      </c>
      <c r="AK240" s="112">
        <v>32</v>
      </c>
      <c r="AL240" s="124" t="s">
        <v>1185</v>
      </c>
      <c r="AM240" s="130">
        <v>835</v>
      </c>
      <c r="AN240" s="112">
        <v>659</v>
      </c>
      <c r="AO240" s="124" t="s">
        <v>1185</v>
      </c>
      <c r="AP240" s="342">
        <v>77</v>
      </c>
      <c r="AQ240" s="412">
        <v>22</v>
      </c>
      <c r="AR240" s="343">
        <v>52</v>
      </c>
      <c r="AS240" s="342">
        <v>3</v>
      </c>
      <c r="AT240" s="412">
        <v>79</v>
      </c>
      <c r="AU240" s="343">
        <v>23</v>
      </c>
      <c r="AV240" s="130">
        <v>897</v>
      </c>
      <c r="AW240" s="124">
        <v>782</v>
      </c>
      <c r="AX240" s="130">
        <v>62</v>
      </c>
      <c r="AY240" s="124">
        <v>41</v>
      </c>
      <c r="AZ240" s="130">
        <v>835</v>
      </c>
      <c r="BA240" s="124">
        <v>741</v>
      </c>
      <c r="BB240" s="406">
        <v>87</v>
      </c>
      <c r="BC240" s="394">
        <v>66</v>
      </c>
      <c r="BD240" s="344">
        <v>89</v>
      </c>
    </row>
    <row r="241" spans="1:56" x14ac:dyDescent="0.2">
      <c r="A241" s="140" t="s">
        <v>510</v>
      </c>
      <c r="B241" s="221" t="s">
        <v>511</v>
      </c>
      <c r="C241" s="130">
        <v>1464</v>
      </c>
      <c r="D241" s="112">
        <v>1139</v>
      </c>
      <c r="E241" s="124">
        <v>447</v>
      </c>
      <c r="F241" s="130">
        <v>114</v>
      </c>
      <c r="G241" s="112">
        <v>68</v>
      </c>
      <c r="H241" s="124">
        <v>12</v>
      </c>
      <c r="I241" s="130">
        <v>1350</v>
      </c>
      <c r="J241" s="112">
        <v>1071</v>
      </c>
      <c r="K241" s="124">
        <v>435</v>
      </c>
      <c r="L241" s="342">
        <v>78</v>
      </c>
      <c r="M241" s="412">
        <v>31</v>
      </c>
      <c r="N241" s="343">
        <v>60</v>
      </c>
      <c r="O241" s="342">
        <v>11</v>
      </c>
      <c r="P241" s="412">
        <v>79</v>
      </c>
      <c r="Q241" s="343">
        <v>32</v>
      </c>
      <c r="R241" s="130">
        <v>1464</v>
      </c>
      <c r="S241" s="112">
        <v>956</v>
      </c>
      <c r="T241" s="124">
        <v>255</v>
      </c>
      <c r="U241" s="130">
        <v>114</v>
      </c>
      <c r="V241" s="112">
        <v>44</v>
      </c>
      <c r="W241" s="124">
        <v>5</v>
      </c>
      <c r="X241" s="130">
        <v>1350</v>
      </c>
      <c r="Y241" s="112">
        <v>912</v>
      </c>
      <c r="Z241" s="124">
        <v>250</v>
      </c>
      <c r="AA241" s="342">
        <v>65</v>
      </c>
      <c r="AB241" s="412">
        <v>17</v>
      </c>
      <c r="AC241" s="343">
        <v>39</v>
      </c>
      <c r="AD241" s="342">
        <v>4</v>
      </c>
      <c r="AE241" s="412">
        <v>68</v>
      </c>
      <c r="AF241" s="343">
        <v>19</v>
      </c>
      <c r="AG241" s="130">
        <v>1464</v>
      </c>
      <c r="AH241" s="112">
        <v>1080</v>
      </c>
      <c r="AI241" s="124">
        <v>282</v>
      </c>
      <c r="AJ241" s="130">
        <v>114</v>
      </c>
      <c r="AK241" s="112">
        <v>62</v>
      </c>
      <c r="AL241" s="124">
        <v>3</v>
      </c>
      <c r="AM241" s="130">
        <v>1350</v>
      </c>
      <c r="AN241" s="112">
        <v>1018</v>
      </c>
      <c r="AO241" s="124">
        <v>279</v>
      </c>
      <c r="AP241" s="342">
        <v>74</v>
      </c>
      <c r="AQ241" s="412">
        <v>19</v>
      </c>
      <c r="AR241" s="343">
        <v>54</v>
      </c>
      <c r="AS241" s="342">
        <v>3</v>
      </c>
      <c r="AT241" s="412">
        <v>75</v>
      </c>
      <c r="AU241" s="343">
        <v>21</v>
      </c>
      <c r="AV241" s="130">
        <v>1464</v>
      </c>
      <c r="AW241" s="124">
        <v>1244</v>
      </c>
      <c r="AX241" s="130">
        <v>114</v>
      </c>
      <c r="AY241" s="124">
        <v>74</v>
      </c>
      <c r="AZ241" s="130">
        <v>1350</v>
      </c>
      <c r="BA241" s="124">
        <v>1170</v>
      </c>
      <c r="BB241" s="406">
        <v>85</v>
      </c>
      <c r="BC241" s="394">
        <v>65</v>
      </c>
      <c r="BD241" s="344">
        <v>87</v>
      </c>
    </row>
    <row r="242" spans="1:56" x14ac:dyDescent="0.2">
      <c r="A242" s="140" t="s">
        <v>512</v>
      </c>
      <c r="B242" s="221" t="s">
        <v>513</v>
      </c>
      <c r="C242" s="130">
        <v>856</v>
      </c>
      <c r="D242" s="112">
        <v>670</v>
      </c>
      <c r="E242" s="124">
        <v>296</v>
      </c>
      <c r="F242" s="130">
        <v>57</v>
      </c>
      <c r="G242" s="112">
        <v>37</v>
      </c>
      <c r="H242" s="124">
        <v>3</v>
      </c>
      <c r="I242" s="130">
        <v>799</v>
      </c>
      <c r="J242" s="112">
        <v>633</v>
      </c>
      <c r="K242" s="124">
        <v>293</v>
      </c>
      <c r="L242" s="342">
        <v>78</v>
      </c>
      <c r="M242" s="412">
        <v>35</v>
      </c>
      <c r="N242" s="343">
        <v>65</v>
      </c>
      <c r="O242" s="342">
        <v>5</v>
      </c>
      <c r="P242" s="412">
        <v>79</v>
      </c>
      <c r="Q242" s="343">
        <v>37</v>
      </c>
      <c r="R242" s="130">
        <v>856</v>
      </c>
      <c r="S242" s="112">
        <v>619</v>
      </c>
      <c r="T242" s="124">
        <v>173</v>
      </c>
      <c r="U242" s="130">
        <v>57</v>
      </c>
      <c r="V242" s="112">
        <v>26</v>
      </c>
      <c r="W242" s="124" t="s">
        <v>1185</v>
      </c>
      <c r="X242" s="130">
        <v>799</v>
      </c>
      <c r="Y242" s="112">
        <v>593</v>
      </c>
      <c r="Z242" s="124" t="s">
        <v>1185</v>
      </c>
      <c r="AA242" s="342">
        <v>72</v>
      </c>
      <c r="AB242" s="412">
        <v>20</v>
      </c>
      <c r="AC242" s="343">
        <v>46</v>
      </c>
      <c r="AD242" s="342" t="s">
        <v>1185</v>
      </c>
      <c r="AE242" s="412">
        <v>74</v>
      </c>
      <c r="AF242" s="343" t="s">
        <v>1185</v>
      </c>
      <c r="AG242" s="130">
        <v>856</v>
      </c>
      <c r="AH242" s="112">
        <v>658</v>
      </c>
      <c r="AI242" s="124">
        <v>199</v>
      </c>
      <c r="AJ242" s="130">
        <v>57</v>
      </c>
      <c r="AK242" s="112">
        <v>36</v>
      </c>
      <c r="AL242" s="124" t="s">
        <v>1185</v>
      </c>
      <c r="AM242" s="130">
        <v>799</v>
      </c>
      <c r="AN242" s="112">
        <v>622</v>
      </c>
      <c r="AO242" s="124" t="s">
        <v>1185</v>
      </c>
      <c r="AP242" s="342">
        <v>77</v>
      </c>
      <c r="AQ242" s="412">
        <v>23</v>
      </c>
      <c r="AR242" s="343">
        <v>63</v>
      </c>
      <c r="AS242" s="342">
        <v>4</v>
      </c>
      <c r="AT242" s="412">
        <v>78</v>
      </c>
      <c r="AU242" s="343">
        <v>25</v>
      </c>
      <c r="AV242" s="130">
        <v>856</v>
      </c>
      <c r="AW242" s="124">
        <v>765</v>
      </c>
      <c r="AX242" s="130">
        <v>57</v>
      </c>
      <c r="AY242" s="124">
        <v>43</v>
      </c>
      <c r="AZ242" s="130">
        <v>799</v>
      </c>
      <c r="BA242" s="124">
        <v>722</v>
      </c>
      <c r="BB242" s="406">
        <v>89</v>
      </c>
      <c r="BC242" s="394">
        <v>75</v>
      </c>
      <c r="BD242" s="344">
        <v>90</v>
      </c>
    </row>
    <row r="243" spans="1:56" x14ac:dyDescent="0.2">
      <c r="A243" s="140" t="s">
        <v>514</v>
      </c>
      <c r="B243" s="221" t="s">
        <v>515</v>
      </c>
      <c r="C243" s="130">
        <v>1644</v>
      </c>
      <c r="D243" s="112">
        <v>1297</v>
      </c>
      <c r="E243" s="124">
        <v>489</v>
      </c>
      <c r="F243" s="130">
        <v>158</v>
      </c>
      <c r="G243" s="112">
        <v>93</v>
      </c>
      <c r="H243" s="124">
        <v>15</v>
      </c>
      <c r="I243" s="130">
        <v>1486</v>
      </c>
      <c r="J243" s="112">
        <v>1204</v>
      </c>
      <c r="K243" s="124">
        <v>474</v>
      </c>
      <c r="L243" s="342">
        <v>79</v>
      </c>
      <c r="M243" s="412">
        <v>30</v>
      </c>
      <c r="N243" s="343">
        <v>59</v>
      </c>
      <c r="O243" s="342">
        <v>9</v>
      </c>
      <c r="P243" s="412">
        <v>81</v>
      </c>
      <c r="Q243" s="343">
        <v>32</v>
      </c>
      <c r="R243" s="130">
        <v>1644</v>
      </c>
      <c r="S243" s="112">
        <v>1120</v>
      </c>
      <c r="T243" s="124">
        <v>284</v>
      </c>
      <c r="U243" s="130">
        <v>158</v>
      </c>
      <c r="V243" s="112">
        <v>66</v>
      </c>
      <c r="W243" s="124">
        <v>8</v>
      </c>
      <c r="X243" s="130">
        <v>1486</v>
      </c>
      <c r="Y243" s="112">
        <v>1054</v>
      </c>
      <c r="Z243" s="124">
        <v>276</v>
      </c>
      <c r="AA243" s="342">
        <v>68</v>
      </c>
      <c r="AB243" s="412">
        <v>17</v>
      </c>
      <c r="AC243" s="343">
        <v>42</v>
      </c>
      <c r="AD243" s="342">
        <v>5</v>
      </c>
      <c r="AE243" s="412">
        <v>71</v>
      </c>
      <c r="AF243" s="343">
        <v>19</v>
      </c>
      <c r="AG243" s="130">
        <v>1644</v>
      </c>
      <c r="AH243" s="112">
        <v>1286</v>
      </c>
      <c r="AI243" s="124">
        <v>303</v>
      </c>
      <c r="AJ243" s="130">
        <v>158</v>
      </c>
      <c r="AK243" s="112">
        <v>93</v>
      </c>
      <c r="AL243" s="124">
        <v>9</v>
      </c>
      <c r="AM243" s="130">
        <v>1486</v>
      </c>
      <c r="AN243" s="112">
        <v>1193</v>
      </c>
      <c r="AO243" s="124">
        <v>294</v>
      </c>
      <c r="AP243" s="342">
        <v>78</v>
      </c>
      <c r="AQ243" s="412">
        <v>18</v>
      </c>
      <c r="AR243" s="343">
        <v>59</v>
      </c>
      <c r="AS243" s="342">
        <v>6</v>
      </c>
      <c r="AT243" s="412">
        <v>80</v>
      </c>
      <c r="AU243" s="343">
        <v>20</v>
      </c>
      <c r="AV243" s="130">
        <v>1644</v>
      </c>
      <c r="AW243" s="124">
        <v>1448</v>
      </c>
      <c r="AX243" s="130">
        <v>158</v>
      </c>
      <c r="AY243" s="124">
        <v>118</v>
      </c>
      <c r="AZ243" s="130">
        <v>1486</v>
      </c>
      <c r="BA243" s="124">
        <v>1330</v>
      </c>
      <c r="BB243" s="406">
        <v>88</v>
      </c>
      <c r="BC243" s="394">
        <v>75</v>
      </c>
      <c r="BD243" s="344">
        <v>90</v>
      </c>
    </row>
    <row r="244" spans="1:56" x14ac:dyDescent="0.2">
      <c r="A244" s="140" t="s">
        <v>516</v>
      </c>
      <c r="B244" s="221" t="s">
        <v>517</v>
      </c>
      <c r="C244" s="130">
        <v>840</v>
      </c>
      <c r="D244" s="112">
        <v>640</v>
      </c>
      <c r="E244" s="124">
        <v>170</v>
      </c>
      <c r="F244" s="130">
        <v>63</v>
      </c>
      <c r="G244" s="112">
        <v>35</v>
      </c>
      <c r="H244" s="124">
        <v>5</v>
      </c>
      <c r="I244" s="130">
        <v>777</v>
      </c>
      <c r="J244" s="112">
        <v>605</v>
      </c>
      <c r="K244" s="124">
        <v>165</v>
      </c>
      <c r="L244" s="342">
        <v>76</v>
      </c>
      <c r="M244" s="412">
        <v>20</v>
      </c>
      <c r="N244" s="343">
        <v>56</v>
      </c>
      <c r="O244" s="342">
        <v>8</v>
      </c>
      <c r="P244" s="412">
        <v>78</v>
      </c>
      <c r="Q244" s="343">
        <v>21</v>
      </c>
      <c r="R244" s="130">
        <v>840</v>
      </c>
      <c r="S244" s="112">
        <v>587</v>
      </c>
      <c r="T244" s="124">
        <v>119</v>
      </c>
      <c r="U244" s="130">
        <v>63</v>
      </c>
      <c r="V244" s="112">
        <v>28</v>
      </c>
      <c r="W244" s="124">
        <v>3</v>
      </c>
      <c r="X244" s="130">
        <v>777</v>
      </c>
      <c r="Y244" s="112">
        <v>559</v>
      </c>
      <c r="Z244" s="124">
        <v>116</v>
      </c>
      <c r="AA244" s="342">
        <v>70</v>
      </c>
      <c r="AB244" s="412">
        <v>14</v>
      </c>
      <c r="AC244" s="343">
        <v>44</v>
      </c>
      <c r="AD244" s="342">
        <v>5</v>
      </c>
      <c r="AE244" s="412">
        <v>72</v>
      </c>
      <c r="AF244" s="343">
        <v>15</v>
      </c>
      <c r="AG244" s="130">
        <v>840</v>
      </c>
      <c r="AH244" s="112">
        <v>630</v>
      </c>
      <c r="AI244" s="124">
        <v>157</v>
      </c>
      <c r="AJ244" s="130">
        <v>63</v>
      </c>
      <c r="AK244" s="112">
        <v>31</v>
      </c>
      <c r="AL244" s="124">
        <v>4</v>
      </c>
      <c r="AM244" s="130">
        <v>777</v>
      </c>
      <c r="AN244" s="112">
        <v>599</v>
      </c>
      <c r="AO244" s="124">
        <v>153</v>
      </c>
      <c r="AP244" s="342">
        <v>75</v>
      </c>
      <c r="AQ244" s="412">
        <v>19</v>
      </c>
      <c r="AR244" s="343">
        <v>49</v>
      </c>
      <c r="AS244" s="342">
        <v>6</v>
      </c>
      <c r="AT244" s="412">
        <v>77</v>
      </c>
      <c r="AU244" s="343">
        <v>20</v>
      </c>
      <c r="AV244" s="130">
        <v>840</v>
      </c>
      <c r="AW244" s="124">
        <v>695</v>
      </c>
      <c r="AX244" s="130">
        <v>63</v>
      </c>
      <c r="AY244" s="124">
        <v>37</v>
      </c>
      <c r="AZ244" s="130">
        <v>777</v>
      </c>
      <c r="BA244" s="124">
        <v>658</v>
      </c>
      <c r="BB244" s="406">
        <v>83</v>
      </c>
      <c r="BC244" s="394">
        <v>59</v>
      </c>
      <c r="BD244" s="344">
        <v>85</v>
      </c>
    </row>
    <row r="245" spans="1:56" x14ac:dyDescent="0.2">
      <c r="A245" s="140" t="s">
        <v>518</v>
      </c>
      <c r="B245" s="221" t="s">
        <v>519</v>
      </c>
      <c r="C245" s="130">
        <v>1182</v>
      </c>
      <c r="D245" s="112">
        <v>908</v>
      </c>
      <c r="E245" s="124">
        <v>343</v>
      </c>
      <c r="F245" s="130">
        <v>120</v>
      </c>
      <c r="G245" s="112">
        <v>67</v>
      </c>
      <c r="H245" s="124">
        <v>7</v>
      </c>
      <c r="I245" s="130">
        <v>1062</v>
      </c>
      <c r="J245" s="112">
        <v>841</v>
      </c>
      <c r="K245" s="124">
        <v>336</v>
      </c>
      <c r="L245" s="342">
        <v>77</v>
      </c>
      <c r="M245" s="412">
        <v>29</v>
      </c>
      <c r="N245" s="343">
        <v>56</v>
      </c>
      <c r="O245" s="342">
        <v>6</v>
      </c>
      <c r="P245" s="412">
        <v>79</v>
      </c>
      <c r="Q245" s="343">
        <v>32</v>
      </c>
      <c r="R245" s="130">
        <v>1182</v>
      </c>
      <c r="S245" s="112">
        <v>817</v>
      </c>
      <c r="T245" s="124">
        <v>178</v>
      </c>
      <c r="U245" s="130">
        <v>120</v>
      </c>
      <c r="V245" s="112">
        <v>59</v>
      </c>
      <c r="W245" s="124">
        <v>3</v>
      </c>
      <c r="X245" s="130">
        <v>1062</v>
      </c>
      <c r="Y245" s="112">
        <v>758</v>
      </c>
      <c r="Z245" s="124">
        <v>175</v>
      </c>
      <c r="AA245" s="342">
        <v>69</v>
      </c>
      <c r="AB245" s="412">
        <v>15</v>
      </c>
      <c r="AC245" s="343">
        <v>49</v>
      </c>
      <c r="AD245" s="342">
        <v>3</v>
      </c>
      <c r="AE245" s="412">
        <v>71</v>
      </c>
      <c r="AF245" s="343">
        <v>16</v>
      </c>
      <c r="AG245" s="130">
        <v>1182</v>
      </c>
      <c r="AH245" s="112">
        <v>886</v>
      </c>
      <c r="AI245" s="124">
        <v>226</v>
      </c>
      <c r="AJ245" s="130">
        <v>120</v>
      </c>
      <c r="AK245" s="112">
        <v>60</v>
      </c>
      <c r="AL245" s="124">
        <v>3</v>
      </c>
      <c r="AM245" s="130">
        <v>1062</v>
      </c>
      <c r="AN245" s="112">
        <v>826</v>
      </c>
      <c r="AO245" s="124">
        <v>223</v>
      </c>
      <c r="AP245" s="342">
        <v>75</v>
      </c>
      <c r="AQ245" s="412">
        <v>19</v>
      </c>
      <c r="AR245" s="343">
        <v>50</v>
      </c>
      <c r="AS245" s="342">
        <v>3</v>
      </c>
      <c r="AT245" s="412">
        <v>78</v>
      </c>
      <c r="AU245" s="343">
        <v>21</v>
      </c>
      <c r="AV245" s="130">
        <v>1182</v>
      </c>
      <c r="AW245" s="124">
        <v>972</v>
      </c>
      <c r="AX245" s="130">
        <v>120</v>
      </c>
      <c r="AY245" s="124">
        <v>76</v>
      </c>
      <c r="AZ245" s="130">
        <v>1062</v>
      </c>
      <c r="BA245" s="124">
        <v>896</v>
      </c>
      <c r="BB245" s="406">
        <v>82</v>
      </c>
      <c r="BC245" s="394">
        <v>63</v>
      </c>
      <c r="BD245" s="344">
        <v>84</v>
      </c>
    </row>
    <row r="246" spans="1:56" x14ac:dyDescent="0.2">
      <c r="A246" s="140" t="s">
        <v>520</v>
      </c>
      <c r="B246" s="221" t="s">
        <v>521</v>
      </c>
      <c r="C246" s="130">
        <v>996</v>
      </c>
      <c r="D246" s="112">
        <v>764</v>
      </c>
      <c r="E246" s="124">
        <v>296</v>
      </c>
      <c r="F246" s="130">
        <v>72</v>
      </c>
      <c r="G246" s="112">
        <v>40</v>
      </c>
      <c r="H246" s="124">
        <v>6</v>
      </c>
      <c r="I246" s="130">
        <v>924</v>
      </c>
      <c r="J246" s="112">
        <v>724</v>
      </c>
      <c r="K246" s="124">
        <v>290</v>
      </c>
      <c r="L246" s="342">
        <v>77</v>
      </c>
      <c r="M246" s="412">
        <v>30</v>
      </c>
      <c r="N246" s="343">
        <v>56</v>
      </c>
      <c r="O246" s="342">
        <v>8</v>
      </c>
      <c r="P246" s="412">
        <v>78</v>
      </c>
      <c r="Q246" s="343">
        <v>31</v>
      </c>
      <c r="R246" s="130">
        <v>996</v>
      </c>
      <c r="S246" s="112">
        <v>658</v>
      </c>
      <c r="T246" s="124">
        <v>148</v>
      </c>
      <c r="U246" s="130">
        <v>72</v>
      </c>
      <c r="V246" s="112">
        <v>30</v>
      </c>
      <c r="W246" s="124" t="s">
        <v>1185</v>
      </c>
      <c r="X246" s="130">
        <v>924</v>
      </c>
      <c r="Y246" s="112">
        <v>628</v>
      </c>
      <c r="Z246" s="124" t="s">
        <v>1185</v>
      </c>
      <c r="AA246" s="342">
        <v>66</v>
      </c>
      <c r="AB246" s="412">
        <v>15</v>
      </c>
      <c r="AC246" s="343">
        <v>42</v>
      </c>
      <c r="AD246" s="342" t="s">
        <v>1185</v>
      </c>
      <c r="AE246" s="412">
        <v>68</v>
      </c>
      <c r="AF246" s="343" t="s">
        <v>1185</v>
      </c>
      <c r="AG246" s="130">
        <v>996</v>
      </c>
      <c r="AH246" s="112">
        <v>734</v>
      </c>
      <c r="AI246" s="124">
        <v>168</v>
      </c>
      <c r="AJ246" s="130">
        <v>72</v>
      </c>
      <c r="AK246" s="112">
        <v>35</v>
      </c>
      <c r="AL246" s="124" t="s">
        <v>1185</v>
      </c>
      <c r="AM246" s="130">
        <v>924</v>
      </c>
      <c r="AN246" s="112">
        <v>699</v>
      </c>
      <c r="AO246" s="124" t="s">
        <v>1185</v>
      </c>
      <c r="AP246" s="342">
        <v>74</v>
      </c>
      <c r="AQ246" s="412">
        <v>17</v>
      </c>
      <c r="AR246" s="343">
        <v>49</v>
      </c>
      <c r="AS246" s="342">
        <v>3</v>
      </c>
      <c r="AT246" s="412">
        <v>76</v>
      </c>
      <c r="AU246" s="343">
        <v>18</v>
      </c>
      <c r="AV246" s="130">
        <v>996</v>
      </c>
      <c r="AW246" s="124">
        <v>862</v>
      </c>
      <c r="AX246" s="130">
        <v>72</v>
      </c>
      <c r="AY246" s="124">
        <v>49</v>
      </c>
      <c r="AZ246" s="130">
        <v>924</v>
      </c>
      <c r="BA246" s="124">
        <v>813</v>
      </c>
      <c r="BB246" s="406">
        <v>87</v>
      </c>
      <c r="BC246" s="394">
        <v>68</v>
      </c>
      <c r="BD246" s="344">
        <v>88</v>
      </c>
    </row>
    <row r="247" spans="1:56" x14ac:dyDescent="0.2">
      <c r="A247" s="140" t="s">
        <v>522</v>
      </c>
      <c r="B247" s="221" t="s">
        <v>523</v>
      </c>
      <c r="C247" s="130">
        <v>899</v>
      </c>
      <c r="D247" s="112">
        <v>718</v>
      </c>
      <c r="E247" s="124">
        <v>243</v>
      </c>
      <c r="F247" s="130">
        <v>82</v>
      </c>
      <c r="G247" s="112">
        <v>50</v>
      </c>
      <c r="H247" s="124">
        <v>9</v>
      </c>
      <c r="I247" s="130">
        <v>817</v>
      </c>
      <c r="J247" s="112">
        <v>668</v>
      </c>
      <c r="K247" s="124">
        <v>234</v>
      </c>
      <c r="L247" s="342">
        <v>80</v>
      </c>
      <c r="M247" s="412">
        <v>27</v>
      </c>
      <c r="N247" s="343">
        <v>61</v>
      </c>
      <c r="O247" s="342">
        <v>11</v>
      </c>
      <c r="P247" s="412">
        <v>82</v>
      </c>
      <c r="Q247" s="343">
        <v>29</v>
      </c>
      <c r="R247" s="130">
        <v>899</v>
      </c>
      <c r="S247" s="112">
        <v>669</v>
      </c>
      <c r="T247" s="124">
        <v>152</v>
      </c>
      <c r="U247" s="130">
        <v>82</v>
      </c>
      <c r="V247" s="112">
        <v>44</v>
      </c>
      <c r="W247" s="124">
        <v>4</v>
      </c>
      <c r="X247" s="130">
        <v>817</v>
      </c>
      <c r="Y247" s="112">
        <v>625</v>
      </c>
      <c r="Z247" s="124">
        <v>148</v>
      </c>
      <c r="AA247" s="342">
        <v>74</v>
      </c>
      <c r="AB247" s="412">
        <v>17</v>
      </c>
      <c r="AC247" s="343">
        <v>54</v>
      </c>
      <c r="AD247" s="342">
        <v>5</v>
      </c>
      <c r="AE247" s="412">
        <v>76</v>
      </c>
      <c r="AF247" s="343">
        <v>18</v>
      </c>
      <c r="AG247" s="130">
        <v>899</v>
      </c>
      <c r="AH247" s="112">
        <v>711</v>
      </c>
      <c r="AI247" s="124">
        <v>176</v>
      </c>
      <c r="AJ247" s="130">
        <v>82</v>
      </c>
      <c r="AK247" s="112">
        <v>46</v>
      </c>
      <c r="AL247" s="124">
        <v>5</v>
      </c>
      <c r="AM247" s="130">
        <v>817</v>
      </c>
      <c r="AN247" s="112">
        <v>665</v>
      </c>
      <c r="AO247" s="124">
        <v>171</v>
      </c>
      <c r="AP247" s="342">
        <v>79</v>
      </c>
      <c r="AQ247" s="412">
        <v>20</v>
      </c>
      <c r="AR247" s="343">
        <v>56</v>
      </c>
      <c r="AS247" s="342">
        <v>6</v>
      </c>
      <c r="AT247" s="412">
        <v>81</v>
      </c>
      <c r="AU247" s="343">
        <v>21</v>
      </c>
      <c r="AV247" s="130">
        <v>899</v>
      </c>
      <c r="AW247" s="124">
        <v>801</v>
      </c>
      <c r="AX247" s="130">
        <v>82</v>
      </c>
      <c r="AY247" s="124">
        <v>67</v>
      </c>
      <c r="AZ247" s="130">
        <v>817</v>
      </c>
      <c r="BA247" s="124">
        <v>734</v>
      </c>
      <c r="BB247" s="406">
        <v>89</v>
      </c>
      <c r="BC247" s="394">
        <v>82</v>
      </c>
      <c r="BD247" s="344">
        <v>90</v>
      </c>
    </row>
    <row r="248" spans="1:56" x14ac:dyDescent="0.2">
      <c r="A248" s="140" t="s">
        <v>524</v>
      </c>
      <c r="B248" s="221" t="s">
        <v>525</v>
      </c>
      <c r="C248" s="130">
        <v>1342</v>
      </c>
      <c r="D248" s="112">
        <v>1084</v>
      </c>
      <c r="E248" s="124">
        <v>491</v>
      </c>
      <c r="F248" s="130">
        <v>85</v>
      </c>
      <c r="G248" s="112">
        <v>47</v>
      </c>
      <c r="H248" s="124">
        <v>10</v>
      </c>
      <c r="I248" s="130">
        <v>1257</v>
      </c>
      <c r="J248" s="112">
        <v>1037</v>
      </c>
      <c r="K248" s="124">
        <v>481</v>
      </c>
      <c r="L248" s="342">
        <v>81</v>
      </c>
      <c r="M248" s="412">
        <v>37</v>
      </c>
      <c r="N248" s="343">
        <v>55</v>
      </c>
      <c r="O248" s="342">
        <v>12</v>
      </c>
      <c r="P248" s="412">
        <v>82</v>
      </c>
      <c r="Q248" s="343">
        <v>38</v>
      </c>
      <c r="R248" s="130">
        <v>1342</v>
      </c>
      <c r="S248" s="112">
        <v>968</v>
      </c>
      <c r="T248" s="124">
        <v>253</v>
      </c>
      <c r="U248" s="130">
        <v>85</v>
      </c>
      <c r="V248" s="112">
        <v>36</v>
      </c>
      <c r="W248" s="124">
        <v>7</v>
      </c>
      <c r="X248" s="130">
        <v>1257</v>
      </c>
      <c r="Y248" s="112">
        <v>932</v>
      </c>
      <c r="Z248" s="124">
        <v>246</v>
      </c>
      <c r="AA248" s="342">
        <v>72</v>
      </c>
      <c r="AB248" s="412">
        <v>19</v>
      </c>
      <c r="AC248" s="343">
        <v>42</v>
      </c>
      <c r="AD248" s="342">
        <v>8</v>
      </c>
      <c r="AE248" s="412">
        <v>74</v>
      </c>
      <c r="AF248" s="343">
        <v>20</v>
      </c>
      <c r="AG248" s="130">
        <v>1342</v>
      </c>
      <c r="AH248" s="112">
        <v>1032</v>
      </c>
      <c r="AI248" s="124">
        <v>307</v>
      </c>
      <c r="AJ248" s="130">
        <v>85</v>
      </c>
      <c r="AK248" s="112">
        <v>41</v>
      </c>
      <c r="AL248" s="124">
        <v>5</v>
      </c>
      <c r="AM248" s="130">
        <v>1257</v>
      </c>
      <c r="AN248" s="112">
        <v>991</v>
      </c>
      <c r="AO248" s="124">
        <v>302</v>
      </c>
      <c r="AP248" s="342">
        <v>77</v>
      </c>
      <c r="AQ248" s="412">
        <v>23</v>
      </c>
      <c r="AR248" s="343">
        <v>48</v>
      </c>
      <c r="AS248" s="342">
        <v>6</v>
      </c>
      <c r="AT248" s="412">
        <v>79</v>
      </c>
      <c r="AU248" s="343">
        <v>24</v>
      </c>
      <c r="AV248" s="130">
        <v>1342</v>
      </c>
      <c r="AW248" s="124">
        <v>1183</v>
      </c>
      <c r="AX248" s="130">
        <v>85</v>
      </c>
      <c r="AY248" s="124">
        <v>53</v>
      </c>
      <c r="AZ248" s="130">
        <v>1257</v>
      </c>
      <c r="BA248" s="124">
        <v>1130</v>
      </c>
      <c r="BB248" s="406">
        <v>88</v>
      </c>
      <c r="BC248" s="394">
        <v>62</v>
      </c>
      <c r="BD248" s="344">
        <v>90</v>
      </c>
    </row>
    <row r="249" spans="1:56" x14ac:dyDescent="0.2">
      <c r="A249" s="140" t="s">
        <v>526</v>
      </c>
      <c r="B249" s="221" t="s">
        <v>527</v>
      </c>
      <c r="C249" s="130">
        <v>1164</v>
      </c>
      <c r="D249" s="112">
        <v>892</v>
      </c>
      <c r="E249" s="124">
        <v>264</v>
      </c>
      <c r="F249" s="130">
        <v>90</v>
      </c>
      <c r="G249" s="112">
        <v>57</v>
      </c>
      <c r="H249" s="124">
        <v>5</v>
      </c>
      <c r="I249" s="130">
        <v>1074</v>
      </c>
      <c r="J249" s="112">
        <v>835</v>
      </c>
      <c r="K249" s="124">
        <v>259</v>
      </c>
      <c r="L249" s="342">
        <v>77</v>
      </c>
      <c r="M249" s="412">
        <v>23</v>
      </c>
      <c r="N249" s="343">
        <v>63</v>
      </c>
      <c r="O249" s="342">
        <v>6</v>
      </c>
      <c r="P249" s="412">
        <v>78</v>
      </c>
      <c r="Q249" s="343">
        <v>24</v>
      </c>
      <c r="R249" s="130">
        <v>1164</v>
      </c>
      <c r="S249" s="112">
        <v>785</v>
      </c>
      <c r="T249" s="124">
        <v>156</v>
      </c>
      <c r="U249" s="130">
        <v>90</v>
      </c>
      <c r="V249" s="112">
        <v>42</v>
      </c>
      <c r="W249" s="124" t="s">
        <v>1185</v>
      </c>
      <c r="X249" s="130">
        <v>1074</v>
      </c>
      <c r="Y249" s="112">
        <v>743</v>
      </c>
      <c r="Z249" s="124" t="s">
        <v>1185</v>
      </c>
      <c r="AA249" s="342">
        <v>67</v>
      </c>
      <c r="AB249" s="412">
        <v>13</v>
      </c>
      <c r="AC249" s="343">
        <v>47</v>
      </c>
      <c r="AD249" s="342" t="s">
        <v>1185</v>
      </c>
      <c r="AE249" s="412">
        <v>69</v>
      </c>
      <c r="AF249" s="343" t="s">
        <v>1185</v>
      </c>
      <c r="AG249" s="130">
        <v>1164</v>
      </c>
      <c r="AH249" s="112">
        <v>855</v>
      </c>
      <c r="AI249" s="124">
        <v>209</v>
      </c>
      <c r="AJ249" s="130">
        <v>90</v>
      </c>
      <c r="AK249" s="112">
        <v>50</v>
      </c>
      <c r="AL249" s="124">
        <v>3</v>
      </c>
      <c r="AM249" s="130">
        <v>1074</v>
      </c>
      <c r="AN249" s="112">
        <v>805</v>
      </c>
      <c r="AO249" s="124">
        <v>206</v>
      </c>
      <c r="AP249" s="342">
        <v>73</v>
      </c>
      <c r="AQ249" s="412">
        <v>18</v>
      </c>
      <c r="AR249" s="343">
        <v>56</v>
      </c>
      <c r="AS249" s="342">
        <v>3</v>
      </c>
      <c r="AT249" s="412">
        <v>75</v>
      </c>
      <c r="AU249" s="343">
        <v>19</v>
      </c>
      <c r="AV249" s="130">
        <v>1164</v>
      </c>
      <c r="AW249" s="124">
        <v>952</v>
      </c>
      <c r="AX249" s="130">
        <v>90</v>
      </c>
      <c r="AY249" s="124">
        <v>62</v>
      </c>
      <c r="AZ249" s="130">
        <v>1074</v>
      </c>
      <c r="BA249" s="124">
        <v>890</v>
      </c>
      <c r="BB249" s="406">
        <v>82</v>
      </c>
      <c r="BC249" s="394">
        <v>69</v>
      </c>
      <c r="BD249" s="344">
        <v>83</v>
      </c>
    </row>
    <row r="250" spans="1:56" x14ac:dyDescent="0.2">
      <c r="A250" s="140" t="s">
        <v>528</v>
      </c>
      <c r="B250" s="221" t="s">
        <v>529</v>
      </c>
      <c r="C250" s="130">
        <v>704</v>
      </c>
      <c r="D250" s="112">
        <v>533</v>
      </c>
      <c r="E250" s="124">
        <v>208</v>
      </c>
      <c r="F250" s="130">
        <v>60</v>
      </c>
      <c r="G250" s="112">
        <v>36</v>
      </c>
      <c r="H250" s="124">
        <v>11</v>
      </c>
      <c r="I250" s="130">
        <v>644</v>
      </c>
      <c r="J250" s="112">
        <v>497</v>
      </c>
      <c r="K250" s="124">
        <v>197</v>
      </c>
      <c r="L250" s="342">
        <v>76</v>
      </c>
      <c r="M250" s="412">
        <v>30</v>
      </c>
      <c r="N250" s="343">
        <v>60</v>
      </c>
      <c r="O250" s="342">
        <v>18</v>
      </c>
      <c r="P250" s="412">
        <v>77</v>
      </c>
      <c r="Q250" s="343">
        <v>31</v>
      </c>
      <c r="R250" s="130">
        <v>704</v>
      </c>
      <c r="S250" s="112">
        <v>478</v>
      </c>
      <c r="T250" s="124">
        <v>132</v>
      </c>
      <c r="U250" s="130">
        <v>60</v>
      </c>
      <c r="V250" s="112">
        <v>31</v>
      </c>
      <c r="W250" s="124">
        <v>5</v>
      </c>
      <c r="X250" s="130">
        <v>644</v>
      </c>
      <c r="Y250" s="112">
        <v>447</v>
      </c>
      <c r="Z250" s="124">
        <v>127</v>
      </c>
      <c r="AA250" s="342">
        <v>68</v>
      </c>
      <c r="AB250" s="412">
        <v>19</v>
      </c>
      <c r="AC250" s="343">
        <v>52</v>
      </c>
      <c r="AD250" s="342">
        <v>8</v>
      </c>
      <c r="AE250" s="412">
        <v>69</v>
      </c>
      <c r="AF250" s="343">
        <v>20</v>
      </c>
      <c r="AG250" s="130">
        <v>704</v>
      </c>
      <c r="AH250" s="112">
        <v>519</v>
      </c>
      <c r="AI250" s="124">
        <v>192</v>
      </c>
      <c r="AJ250" s="130">
        <v>60</v>
      </c>
      <c r="AK250" s="112">
        <v>38</v>
      </c>
      <c r="AL250" s="124">
        <v>13</v>
      </c>
      <c r="AM250" s="130">
        <v>644</v>
      </c>
      <c r="AN250" s="112">
        <v>481</v>
      </c>
      <c r="AO250" s="124">
        <v>179</v>
      </c>
      <c r="AP250" s="342">
        <v>74</v>
      </c>
      <c r="AQ250" s="412">
        <v>27</v>
      </c>
      <c r="AR250" s="343">
        <v>63</v>
      </c>
      <c r="AS250" s="342">
        <v>22</v>
      </c>
      <c r="AT250" s="412">
        <v>75</v>
      </c>
      <c r="AU250" s="343">
        <v>28</v>
      </c>
      <c r="AV250" s="130">
        <v>704</v>
      </c>
      <c r="AW250" s="124">
        <v>558</v>
      </c>
      <c r="AX250" s="130">
        <v>60</v>
      </c>
      <c r="AY250" s="124">
        <v>37</v>
      </c>
      <c r="AZ250" s="130">
        <v>644</v>
      </c>
      <c r="BA250" s="124">
        <v>521</v>
      </c>
      <c r="BB250" s="406">
        <v>79</v>
      </c>
      <c r="BC250" s="394">
        <v>62</v>
      </c>
      <c r="BD250" s="344">
        <v>81</v>
      </c>
    </row>
    <row r="251" spans="1:56" x14ac:dyDescent="0.2">
      <c r="A251" s="140" t="s">
        <v>532</v>
      </c>
      <c r="B251" s="221" t="s">
        <v>533</v>
      </c>
      <c r="C251" s="130">
        <v>1477</v>
      </c>
      <c r="D251" s="112">
        <v>1052</v>
      </c>
      <c r="E251" s="124">
        <v>379</v>
      </c>
      <c r="F251" s="130">
        <v>190</v>
      </c>
      <c r="G251" s="112">
        <v>115</v>
      </c>
      <c r="H251" s="124">
        <v>32</v>
      </c>
      <c r="I251" s="130">
        <v>1287</v>
      </c>
      <c r="J251" s="112">
        <v>937</v>
      </c>
      <c r="K251" s="124">
        <v>347</v>
      </c>
      <c r="L251" s="342">
        <v>71</v>
      </c>
      <c r="M251" s="412">
        <v>26</v>
      </c>
      <c r="N251" s="343">
        <v>61</v>
      </c>
      <c r="O251" s="342">
        <v>17</v>
      </c>
      <c r="P251" s="412">
        <v>73</v>
      </c>
      <c r="Q251" s="343">
        <v>27</v>
      </c>
      <c r="R251" s="130">
        <v>1477</v>
      </c>
      <c r="S251" s="112">
        <v>872</v>
      </c>
      <c r="T251" s="124">
        <v>189</v>
      </c>
      <c r="U251" s="130">
        <v>190</v>
      </c>
      <c r="V251" s="112">
        <v>90</v>
      </c>
      <c r="W251" s="124">
        <v>8</v>
      </c>
      <c r="X251" s="130">
        <v>1287</v>
      </c>
      <c r="Y251" s="112">
        <v>782</v>
      </c>
      <c r="Z251" s="124">
        <v>181</v>
      </c>
      <c r="AA251" s="342">
        <v>59</v>
      </c>
      <c r="AB251" s="412">
        <v>13</v>
      </c>
      <c r="AC251" s="343">
        <v>47</v>
      </c>
      <c r="AD251" s="342">
        <v>4</v>
      </c>
      <c r="AE251" s="412">
        <v>61</v>
      </c>
      <c r="AF251" s="343">
        <v>14</v>
      </c>
      <c r="AG251" s="130">
        <v>1477</v>
      </c>
      <c r="AH251" s="112">
        <v>981</v>
      </c>
      <c r="AI251" s="124">
        <v>299</v>
      </c>
      <c r="AJ251" s="130">
        <v>190</v>
      </c>
      <c r="AK251" s="112">
        <v>111</v>
      </c>
      <c r="AL251" s="124">
        <v>24</v>
      </c>
      <c r="AM251" s="130">
        <v>1287</v>
      </c>
      <c r="AN251" s="112">
        <v>870</v>
      </c>
      <c r="AO251" s="124">
        <v>275</v>
      </c>
      <c r="AP251" s="342">
        <v>66</v>
      </c>
      <c r="AQ251" s="412">
        <v>20</v>
      </c>
      <c r="AR251" s="343">
        <v>58</v>
      </c>
      <c r="AS251" s="342">
        <v>13</v>
      </c>
      <c r="AT251" s="412">
        <v>68</v>
      </c>
      <c r="AU251" s="343">
        <v>21</v>
      </c>
      <c r="AV251" s="130">
        <v>1477</v>
      </c>
      <c r="AW251" s="124">
        <v>1161</v>
      </c>
      <c r="AX251" s="130">
        <v>190</v>
      </c>
      <c r="AY251" s="124">
        <v>129</v>
      </c>
      <c r="AZ251" s="130">
        <v>1287</v>
      </c>
      <c r="BA251" s="124">
        <v>1032</v>
      </c>
      <c r="BB251" s="406">
        <v>79</v>
      </c>
      <c r="BC251" s="394">
        <v>68</v>
      </c>
      <c r="BD251" s="344">
        <v>80</v>
      </c>
    </row>
    <row r="252" spans="1:56" x14ac:dyDescent="0.2">
      <c r="A252" s="140" t="s">
        <v>534</v>
      </c>
      <c r="B252" s="221" t="s">
        <v>535</v>
      </c>
      <c r="C252" s="130">
        <v>1296</v>
      </c>
      <c r="D252" s="112">
        <v>977</v>
      </c>
      <c r="E252" s="124">
        <v>378</v>
      </c>
      <c r="F252" s="130">
        <v>114</v>
      </c>
      <c r="G252" s="112">
        <v>67</v>
      </c>
      <c r="H252" s="124">
        <v>19</v>
      </c>
      <c r="I252" s="130">
        <v>1182</v>
      </c>
      <c r="J252" s="112">
        <v>910</v>
      </c>
      <c r="K252" s="124">
        <v>359</v>
      </c>
      <c r="L252" s="342">
        <v>75</v>
      </c>
      <c r="M252" s="412">
        <v>29</v>
      </c>
      <c r="N252" s="343">
        <v>59</v>
      </c>
      <c r="O252" s="342">
        <v>17</v>
      </c>
      <c r="P252" s="412">
        <v>77</v>
      </c>
      <c r="Q252" s="343">
        <v>30</v>
      </c>
      <c r="R252" s="130">
        <v>1296</v>
      </c>
      <c r="S252" s="112">
        <v>903</v>
      </c>
      <c r="T252" s="124">
        <v>242</v>
      </c>
      <c r="U252" s="130">
        <v>114</v>
      </c>
      <c r="V252" s="112">
        <v>59</v>
      </c>
      <c r="W252" s="124">
        <v>14</v>
      </c>
      <c r="X252" s="130">
        <v>1182</v>
      </c>
      <c r="Y252" s="112">
        <v>844</v>
      </c>
      <c r="Z252" s="124">
        <v>228</v>
      </c>
      <c r="AA252" s="342">
        <v>70</v>
      </c>
      <c r="AB252" s="412">
        <v>19</v>
      </c>
      <c r="AC252" s="343">
        <v>52</v>
      </c>
      <c r="AD252" s="342">
        <v>12</v>
      </c>
      <c r="AE252" s="412">
        <v>71</v>
      </c>
      <c r="AF252" s="343">
        <v>19</v>
      </c>
      <c r="AG252" s="130">
        <v>1296</v>
      </c>
      <c r="AH252" s="112">
        <v>981</v>
      </c>
      <c r="AI252" s="124">
        <v>297</v>
      </c>
      <c r="AJ252" s="130">
        <v>114</v>
      </c>
      <c r="AK252" s="112">
        <v>70</v>
      </c>
      <c r="AL252" s="124">
        <v>15</v>
      </c>
      <c r="AM252" s="130">
        <v>1182</v>
      </c>
      <c r="AN252" s="112">
        <v>911</v>
      </c>
      <c r="AO252" s="124">
        <v>282</v>
      </c>
      <c r="AP252" s="342">
        <v>76</v>
      </c>
      <c r="AQ252" s="412">
        <v>23</v>
      </c>
      <c r="AR252" s="343">
        <v>61</v>
      </c>
      <c r="AS252" s="342">
        <v>13</v>
      </c>
      <c r="AT252" s="412">
        <v>77</v>
      </c>
      <c r="AU252" s="343">
        <v>24</v>
      </c>
      <c r="AV252" s="130">
        <v>1296</v>
      </c>
      <c r="AW252" s="124">
        <v>1125</v>
      </c>
      <c r="AX252" s="130">
        <v>114</v>
      </c>
      <c r="AY252" s="124">
        <v>84</v>
      </c>
      <c r="AZ252" s="130">
        <v>1182</v>
      </c>
      <c r="BA252" s="124">
        <v>1041</v>
      </c>
      <c r="BB252" s="406">
        <v>87</v>
      </c>
      <c r="BC252" s="394">
        <v>74</v>
      </c>
      <c r="BD252" s="344">
        <v>88</v>
      </c>
    </row>
    <row r="253" spans="1:56" x14ac:dyDescent="0.2">
      <c r="A253" s="140" t="s">
        <v>536</v>
      </c>
      <c r="B253" s="221" t="s">
        <v>537</v>
      </c>
      <c r="C253" s="130">
        <v>1306</v>
      </c>
      <c r="D253" s="112">
        <v>1035</v>
      </c>
      <c r="E253" s="124">
        <v>371</v>
      </c>
      <c r="F253" s="130">
        <v>75</v>
      </c>
      <c r="G253" s="112">
        <v>44</v>
      </c>
      <c r="H253" s="124">
        <v>8</v>
      </c>
      <c r="I253" s="130">
        <v>1231</v>
      </c>
      <c r="J253" s="112">
        <v>991</v>
      </c>
      <c r="K253" s="124">
        <v>363</v>
      </c>
      <c r="L253" s="342">
        <v>79</v>
      </c>
      <c r="M253" s="412">
        <v>28</v>
      </c>
      <c r="N253" s="343">
        <v>59</v>
      </c>
      <c r="O253" s="342">
        <v>11</v>
      </c>
      <c r="P253" s="412">
        <v>81</v>
      </c>
      <c r="Q253" s="343">
        <v>29</v>
      </c>
      <c r="R253" s="130">
        <v>1306</v>
      </c>
      <c r="S253" s="112">
        <v>897</v>
      </c>
      <c r="T253" s="124">
        <v>216</v>
      </c>
      <c r="U253" s="130">
        <v>75</v>
      </c>
      <c r="V253" s="112">
        <v>30</v>
      </c>
      <c r="W253" s="124">
        <v>4</v>
      </c>
      <c r="X253" s="130">
        <v>1231</v>
      </c>
      <c r="Y253" s="112">
        <v>867</v>
      </c>
      <c r="Z253" s="124">
        <v>212</v>
      </c>
      <c r="AA253" s="342">
        <v>69</v>
      </c>
      <c r="AB253" s="412">
        <v>17</v>
      </c>
      <c r="AC253" s="343">
        <v>40</v>
      </c>
      <c r="AD253" s="342">
        <v>5</v>
      </c>
      <c r="AE253" s="412">
        <v>70</v>
      </c>
      <c r="AF253" s="343">
        <v>17</v>
      </c>
      <c r="AG253" s="130">
        <v>1306</v>
      </c>
      <c r="AH253" s="112">
        <v>1007</v>
      </c>
      <c r="AI253" s="124">
        <v>268</v>
      </c>
      <c r="AJ253" s="130">
        <v>75</v>
      </c>
      <c r="AK253" s="112">
        <v>39</v>
      </c>
      <c r="AL253" s="124">
        <v>7</v>
      </c>
      <c r="AM253" s="130">
        <v>1231</v>
      </c>
      <c r="AN253" s="112">
        <v>968</v>
      </c>
      <c r="AO253" s="124">
        <v>261</v>
      </c>
      <c r="AP253" s="342">
        <v>77</v>
      </c>
      <c r="AQ253" s="412">
        <v>21</v>
      </c>
      <c r="AR253" s="343">
        <v>52</v>
      </c>
      <c r="AS253" s="342">
        <v>9</v>
      </c>
      <c r="AT253" s="412">
        <v>79</v>
      </c>
      <c r="AU253" s="343">
        <v>21</v>
      </c>
      <c r="AV253" s="130">
        <v>1306</v>
      </c>
      <c r="AW253" s="124">
        <v>1111</v>
      </c>
      <c r="AX253" s="130">
        <v>75</v>
      </c>
      <c r="AY253" s="124">
        <v>47</v>
      </c>
      <c r="AZ253" s="130">
        <v>1231</v>
      </c>
      <c r="BA253" s="124">
        <v>1064</v>
      </c>
      <c r="BB253" s="406">
        <v>85</v>
      </c>
      <c r="BC253" s="394">
        <v>63</v>
      </c>
      <c r="BD253" s="344">
        <v>86</v>
      </c>
    </row>
    <row r="254" spans="1:56" x14ac:dyDescent="0.2">
      <c r="A254" s="140" t="s">
        <v>538</v>
      </c>
      <c r="B254" s="221" t="s">
        <v>539</v>
      </c>
      <c r="C254" s="130">
        <v>1419</v>
      </c>
      <c r="D254" s="112">
        <v>1128</v>
      </c>
      <c r="E254" s="124">
        <v>411</v>
      </c>
      <c r="F254" s="130">
        <v>89</v>
      </c>
      <c r="G254" s="112">
        <v>50</v>
      </c>
      <c r="H254" s="124">
        <v>10</v>
      </c>
      <c r="I254" s="130">
        <v>1330</v>
      </c>
      <c r="J254" s="112">
        <v>1078</v>
      </c>
      <c r="K254" s="124">
        <v>401</v>
      </c>
      <c r="L254" s="342">
        <v>79</v>
      </c>
      <c r="M254" s="412">
        <v>29</v>
      </c>
      <c r="N254" s="343">
        <v>56</v>
      </c>
      <c r="O254" s="342">
        <v>11</v>
      </c>
      <c r="P254" s="412">
        <v>81</v>
      </c>
      <c r="Q254" s="343">
        <v>30</v>
      </c>
      <c r="R254" s="130">
        <v>1419</v>
      </c>
      <c r="S254" s="112">
        <v>995</v>
      </c>
      <c r="T254" s="124">
        <v>231</v>
      </c>
      <c r="U254" s="130">
        <v>89</v>
      </c>
      <c r="V254" s="112">
        <v>35</v>
      </c>
      <c r="W254" s="124">
        <v>4</v>
      </c>
      <c r="X254" s="130">
        <v>1330</v>
      </c>
      <c r="Y254" s="112">
        <v>960</v>
      </c>
      <c r="Z254" s="124">
        <v>227</v>
      </c>
      <c r="AA254" s="342">
        <v>70</v>
      </c>
      <c r="AB254" s="412">
        <v>16</v>
      </c>
      <c r="AC254" s="343">
        <v>39</v>
      </c>
      <c r="AD254" s="342">
        <v>4</v>
      </c>
      <c r="AE254" s="412">
        <v>72</v>
      </c>
      <c r="AF254" s="343">
        <v>17</v>
      </c>
      <c r="AG254" s="130">
        <v>1419</v>
      </c>
      <c r="AH254" s="112">
        <v>1102</v>
      </c>
      <c r="AI254" s="124">
        <v>273</v>
      </c>
      <c r="AJ254" s="130">
        <v>89</v>
      </c>
      <c r="AK254" s="112">
        <v>46</v>
      </c>
      <c r="AL254" s="124">
        <v>5</v>
      </c>
      <c r="AM254" s="130">
        <v>1330</v>
      </c>
      <c r="AN254" s="112">
        <v>1056</v>
      </c>
      <c r="AO254" s="124">
        <v>268</v>
      </c>
      <c r="AP254" s="342">
        <v>78</v>
      </c>
      <c r="AQ254" s="412">
        <v>19</v>
      </c>
      <c r="AR254" s="343">
        <v>52</v>
      </c>
      <c r="AS254" s="342">
        <v>6</v>
      </c>
      <c r="AT254" s="412">
        <v>79</v>
      </c>
      <c r="AU254" s="343">
        <v>20</v>
      </c>
      <c r="AV254" s="130">
        <v>1419</v>
      </c>
      <c r="AW254" s="124">
        <v>1224</v>
      </c>
      <c r="AX254" s="130">
        <v>89</v>
      </c>
      <c r="AY254" s="124">
        <v>58</v>
      </c>
      <c r="AZ254" s="130">
        <v>1330</v>
      </c>
      <c r="BA254" s="124">
        <v>1166</v>
      </c>
      <c r="BB254" s="406">
        <v>86</v>
      </c>
      <c r="BC254" s="394">
        <v>65</v>
      </c>
      <c r="BD254" s="344">
        <v>88</v>
      </c>
    </row>
    <row r="255" spans="1:56" x14ac:dyDescent="0.2">
      <c r="A255" s="140" t="s">
        <v>540</v>
      </c>
      <c r="B255" s="221" t="s">
        <v>541</v>
      </c>
      <c r="C255" s="130">
        <v>661</v>
      </c>
      <c r="D255" s="112">
        <v>457</v>
      </c>
      <c r="E255" s="124">
        <v>92</v>
      </c>
      <c r="F255" s="130">
        <v>96</v>
      </c>
      <c r="G255" s="112">
        <v>41</v>
      </c>
      <c r="H255" s="124">
        <v>3</v>
      </c>
      <c r="I255" s="130">
        <v>565</v>
      </c>
      <c r="J255" s="112">
        <v>416</v>
      </c>
      <c r="K255" s="124">
        <v>89</v>
      </c>
      <c r="L255" s="342">
        <v>69</v>
      </c>
      <c r="M255" s="412">
        <v>14</v>
      </c>
      <c r="N255" s="343">
        <v>43</v>
      </c>
      <c r="O255" s="342">
        <v>3</v>
      </c>
      <c r="P255" s="412">
        <v>74</v>
      </c>
      <c r="Q255" s="343">
        <v>16</v>
      </c>
      <c r="R255" s="130">
        <v>661</v>
      </c>
      <c r="S255" s="112">
        <v>356</v>
      </c>
      <c r="T255" s="124">
        <v>37</v>
      </c>
      <c r="U255" s="130">
        <v>96</v>
      </c>
      <c r="V255" s="112">
        <v>26</v>
      </c>
      <c r="W255" s="124" t="s">
        <v>1185</v>
      </c>
      <c r="X255" s="130">
        <v>565</v>
      </c>
      <c r="Y255" s="112">
        <v>330</v>
      </c>
      <c r="Z255" s="124" t="s">
        <v>1185</v>
      </c>
      <c r="AA255" s="342">
        <v>54</v>
      </c>
      <c r="AB255" s="412">
        <v>6</v>
      </c>
      <c r="AC255" s="343">
        <v>27</v>
      </c>
      <c r="AD255" s="342" t="s">
        <v>1185</v>
      </c>
      <c r="AE255" s="412">
        <v>58</v>
      </c>
      <c r="AF255" s="343" t="s">
        <v>1185</v>
      </c>
      <c r="AG255" s="130">
        <v>661</v>
      </c>
      <c r="AH255" s="112">
        <v>426</v>
      </c>
      <c r="AI255" s="124">
        <v>75</v>
      </c>
      <c r="AJ255" s="130">
        <v>96</v>
      </c>
      <c r="AK255" s="112">
        <v>38</v>
      </c>
      <c r="AL255" s="124">
        <v>3</v>
      </c>
      <c r="AM255" s="130">
        <v>565</v>
      </c>
      <c r="AN255" s="112">
        <v>388</v>
      </c>
      <c r="AO255" s="124">
        <v>72</v>
      </c>
      <c r="AP255" s="342">
        <v>64</v>
      </c>
      <c r="AQ255" s="412">
        <v>11</v>
      </c>
      <c r="AR255" s="343">
        <v>40</v>
      </c>
      <c r="AS255" s="342">
        <v>3</v>
      </c>
      <c r="AT255" s="412">
        <v>69</v>
      </c>
      <c r="AU255" s="343">
        <v>13</v>
      </c>
      <c r="AV255" s="130">
        <v>661</v>
      </c>
      <c r="AW255" s="124">
        <v>500</v>
      </c>
      <c r="AX255" s="130">
        <v>96</v>
      </c>
      <c r="AY255" s="124">
        <v>47</v>
      </c>
      <c r="AZ255" s="130">
        <v>565</v>
      </c>
      <c r="BA255" s="124">
        <v>453</v>
      </c>
      <c r="BB255" s="406">
        <v>76</v>
      </c>
      <c r="BC255" s="394">
        <v>49</v>
      </c>
      <c r="BD255" s="344">
        <v>80</v>
      </c>
    </row>
    <row r="256" spans="1:56" x14ac:dyDescent="0.2">
      <c r="A256" s="140" t="s">
        <v>544</v>
      </c>
      <c r="B256" s="221" t="s">
        <v>545</v>
      </c>
      <c r="C256" s="130">
        <v>1566</v>
      </c>
      <c r="D256" s="112">
        <v>1002</v>
      </c>
      <c r="E256" s="124">
        <v>247</v>
      </c>
      <c r="F256" s="130">
        <v>154</v>
      </c>
      <c r="G256" s="112">
        <v>79</v>
      </c>
      <c r="H256" s="124">
        <v>12</v>
      </c>
      <c r="I256" s="130">
        <v>1412</v>
      </c>
      <c r="J256" s="112">
        <v>923</v>
      </c>
      <c r="K256" s="124">
        <v>235</v>
      </c>
      <c r="L256" s="342">
        <v>64</v>
      </c>
      <c r="M256" s="412">
        <v>16</v>
      </c>
      <c r="N256" s="343">
        <v>51</v>
      </c>
      <c r="O256" s="342">
        <v>8</v>
      </c>
      <c r="P256" s="412">
        <v>65</v>
      </c>
      <c r="Q256" s="343">
        <v>17</v>
      </c>
      <c r="R256" s="130">
        <v>1566</v>
      </c>
      <c r="S256" s="112">
        <v>688</v>
      </c>
      <c r="T256" s="124">
        <v>88</v>
      </c>
      <c r="U256" s="130">
        <v>154</v>
      </c>
      <c r="V256" s="112">
        <v>52</v>
      </c>
      <c r="W256" s="124">
        <v>5</v>
      </c>
      <c r="X256" s="130">
        <v>1412</v>
      </c>
      <c r="Y256" s="112">
        <v>636</v>
      </c>
      <c r="Z256" s="124">
        <v>83</v>
      </c>
      <c r="AA256" s="342">
        <v>44</v>
      </c>
      <c r="AB256" s="412">
        <v>6</v>
      </c>
      <c r="AC256" s="343">
        <v>34</v>
      </c>
      <c r="AD256" s="342">
        <v>3</v>
      </c>
      <c r="AE256" s="412">
        <v>45</v>
      </c>
      <c r="AF256" s="343">
        <v>6</v>
      </c>
      <c r="AG256" s="130">
        <v>1566</v>
      </c>
      <c r="AH256" s="112">
        <v>859</v>
      </c>
      <c r="AI256" s="124">
        <v>108</v>
      </c>
      <c r="AJ256" s="130">
        <v>154</v>
      </c>
      <c r="AK256" s="112">
        <v>66</v>
      </c>
      <c r="AL256" s="124">
        <v>7</v>
      </c>
      <c r="AM256" s="130">
        <v>1412</v>
      </c>
      <c r="AN256" s="112">
        <v>793</v>
      </c>
      <c r="AO256" s="124">
        <v>101</v>
      </c>
      <c r="AP256" s="342">
        <v>55</v>
      </c>
      <c r="AQ256" s="412">
        <v>7</v>
      </c>
      <c r="AR256" s="343">
        <v>43</v>
      </c>
      <c r="AS256" s="342">
        <v>5</v>
      </c>
      <c r="AT256" s="412">
        <v>56</v>
      </c>
      <c r="AU256" s="343">
        <v>7</v>
      </c>
      <c r="AV256" s="130">
        <v>1566</v>
      </c>
      <c r="AW256" s="124">
        <v>1159</v>
      </c>
      <c r="AX256" s="130">
        <v>154</v>
      </c>
      <c r="AY256" s="124">
        <v>92</v>
      </c>
      <c r="AZ256" s="130">
        <v>1412</v>
      </c>
      <c r="BA256" s="124">
        <v>1067</v>
      </c>
      <c r="BB256" s="406">
        <v>74</v>
      </c>
      <c r="BC256" s="394">
        <v>60</v>
      </c>
      <c r="BD256" s="344">
        <v>76</v>
      </c>
    </row>
    <row r="257" spans="1:56" x14ac:dyDescent="0.2">
      <c r="A257" s="140" t="s">
        <v>546</v>
      </c>
      <c r="B257" s="221" t="s">
        <v>547</v>
      </c>
      <c r="C257" s="130">
        <v>1232</v>
      </c>
      <c r="D257" s="112">
        <v>806</v>
      </c>
      <c r="E257" s="124">
        <v>189</v>
      </c>
      <c r="F257" s="130">
        <v>90</v>
      </c>
      <c r="G257" s="112">
        <v>44</v>
      </c>
      <c r="H257" s="124">
        <v>5</v>
      </c>
      <c r="I257" s="130">
        <v>1142</v>
      </c>
      <c r="J257" s="112">
        <v>762</v>
      </c>
      <c r="K257" s="124">
        <v>184</v>
      </c>
      <c r="L257" s="342">
        <v>65</v>
      </c>
      <c r="M257" s="412">
        <v>15</v>
      </c>
      <c r="N257" s="343">
        <v>49</v>
      </c>
      <c r="O257" s="342">
        <v>6</v>
      </c>
      <c r="P257" s="412">
        <v>67</v>
      </c>
      <c r="Q257" s="343">
        <v>16</v>
      </c>
      <c r="R257" s="130">
        <v>1232</v>
      </c>
      <c r="S257" s="112">
        <v>633</v>
      </c>
      <c r="T257" s="124">
        <v>91</v>
      </c>
      <c r="U257" s="130">
        <v>90</v>
      </c>
      <c r="V257" s="112">
        <v>34</v>
      </c>
      <c r="W257" s="124" t="s">
        <v>1185</v>
      </c>
      <c r="X257" s="130">
        <v>1142</v>
      </c>
      <c r="Y257" s="112">
        <v>599</v>
      </c>
      <c r="Z257" s="124" t="s">
        <v>1185</v>
      </c>
      <c r="AA257" s="342">
        <v>51</v>
      </c>
      <c r="AB257" s="412">
        <v>7</v>
      </c>
      <c r="AC257" s="343">
        <v>38</v>
      </c>
      <c r="AD257" s="342" t="s">
        <v>1185</v>
      </c>
      <c r="AE257" s="412">
        <v>52</v>
      </c>
      <c r="AF257" s="343" t="s">
        <v>1185</v>
      </c>
      <c r="AG257" s="130">
        <v>1232</v>
      </c>
      <c r="AH257" s="112">
        <v>772</v>
      </c>
      <c r="AI257" s="124">
        <v>123</v>
      </c>
      <c r="AJ257" s="130">
        <v>90</v>
      </c>
      <c r="AK257" s="112">
        <v>38</v>
      </c>
      <c r="AL257" s="124">
        <v>4</v>
      </c>
      <c r="AM257" s="130">
        <v>1142</v>
      </c>
      <c r="AN257" s="112">
        <v>734</v>
      </c>
      <c r="AO257" s="124">
        <v>119</v>
      </c>
      <c r="AP257" s="342">
        <v>63</v>
      </c>
      <c r="AQ257" s="412">
        <v>10</v>
      </c>
      <c r="AR257" s="343">
        <v>42</v>
      </c>
      <c r="AS257" s="342">
        <v>4</v>
      </c>
      <c r="AT257" s="412">
        <v>64</v>
      </c>
      <c r="AU257" s="343">
        <v>10</v>
      </c>
      <c r="AV257" s="130">
        <v>1232</v>
      </c>
      <c r="AW257" s="124">
        <v>987</v>
      </c>
      <c r="AX257" s="130">
        <v>90</v>
      </c>
      <c r="AY257" s="124">
        <v>56</v>
      </c>
      <c r="AZ257" s="130">
        <v>1142</v>
      </c>
      <c r="BA257" s="124">
        <v>931</v>
      </c>
      <c r="BB257" s="406">
        <v>80</v>
      </c>
      <c r="BC257" s="394">
        <v>62</v>
      </c>
      <c r="BD257" s="344">
        <v>82</v>
      </c>
    </row>
    <row r="258" spans="1:56" x14ac:dyDescent="0.2">
      <c r="A258" s="140" t="s">
        <v>548</v>
      </c>
      <c r="B258" s="221" t="s">
        <v>549</v>
      </c>
      <c r="C258" s="130">
        <v>1475</v>
      </c>
      <c r="D258" s="112">
        <v>983</v>
      </c>
      <c r="E258" s="124">
        <v>179</v>
      </c>
      <c r="F258" s="130">
        <v>166</v>
      </c>
      <c r="G258" s="112">
        <v>83</v>
      </c>
      <c r="H258" s="124">
        <v>9</v>
      </c>
      <c r="I258" s="130">
        <v>1309</v>
      </c>
      <c r="J258" s="112">
        <v>900</v>
      </c>
      <c r="K258" s="124">
        <v>170</v>
      </c>
      <c r="L258" s="342">
        <v>67</v>
      </c>
      <c r="M258" s="412">
        <v>12</v>
      </c>
      <c r="N258" s="343">
        <v>50</v>
      </c>
      <c r="O258" s="342">
        <v>5</v>
      </c>
      <c r="P258" s="412">
        <v>69</v>
      </c>
      <c r="Q258" s="343">
        <v>13</v>
      </c>
      <c r="R258" s="130">
        <v>1475</v>
      </c>
      <c r="S258" s="112">
        <v>793</v>
      </c>
      <c r="T258" s="124">
        <v>75</v>
      </c>
      <c r="U258" s="130">
        <v>166</v>
      </c>
      <c r="V258" s="112">
        <v>62</v>
      </c>
      <c r="W258" s="124" t="s">
        <v>1185</v>
      </c>
      <c r="X258" s="130">
        <v>1309</v>
      </c>
      <c r="Y258" s="112">
        <v>731</v>
      </c>
      <c r="Z258" s="124" t="s">
        <v>1185</v>
      </c>
      <c r="AA258" s="342">
        <v>54</v>
      </c>
      <c r="AB258" s="412">
        <v>5</v>
      </c>
      <c r="AC258" s="343">
        <v>37</v>
      </c>
      <c r="AD258" s="342" t="s">
        <v>1185</v>
      </c>
      <c r="AE258" s="412">
        <v>56</v>
      </c>
      <c r="AF258" s="343" t="s">
        <v>1185</v>
      </c>
      <c r="AG258" s="130">
        <v>1475</v>
      </c>
      <c r="AH258" s="112">
        <v>959</v>
      </c>
      <c r="AI258" s="124">
        <v>90</v>
      </c>
      <c r="AJ258" s="130">
        <v>166</v>
      </c>
      <c r="AK258" s="112">
        <v>80</v>
      </c>
      <c r="AL258" s="124">
        <v>4</v>
      </c>
      <c r="AM258" s="130">
        <v>1309</v>
      </c>
      <c r="AN258" s="112">
        <v>879</v>
      </c>
      <c r="AO258" s="124">
        <v>86</v>
      </c>
      <c r="AP258" s="342">
        <v>65</v>
      </c>
      <c r="AQ258" s="412">
        <v>6</v>
      </c>
      <c r="AR258" s="343">
        <v>48</v>
      </c>
      <c r="AS258" s="342">
        <v>2</v>
      </c>
      <c r="AT258" s="412">
        <v>67</v>
      </c>
      <c r="AU258" s="343">
        <v>7</v>
      </c>
      <c r="AV258" s="130">
        <v>1475</v>
      </c>
      <c r="AW258" s="124">
        <v>1105</v>
      </c>
      <c r="AX258" s="130">
        <v>166</v>
      </c>
      <c r="AY258" s="124">
        <v>99</v>
      </c>
      <c r="AZ258" s="130">
        <v>1309</v>
      </c>
      <c r="BA258" s="124">
        <v>1006</v>
      </c>
      <c r="BB258" s="406">
        <v>75</v>
      </c>
      <c r="BC258" s="394">
        <v>60</v>
      </c>
      <c r="BD258" s="344">
        <v>77</v>
      </c>
    </row>
    <row r="259" spans="1:56" x14ac:dyDescent="0.2">
      <c r="A259" s="140" t="s">
        <v>550</v>
      </c>
      <c r="B259" s="221" t="s">
        <v>551</v>
      </c>
      <c r="C259" s="130">
        <v>1485</v>
      </c>
      <c r="D259" s="112">
        <v>1048</v>
      </c>
      <c r="E259" s="124">
        <v>242</v>
      </c>
      <c r="F259" s="130">
        <v>81</v>
      </c>
      <c r="G259" s="112">
        <v>39</v>
      </c>
      <c r="H259" s="124">
        <v>5</v>
      </c>
      <c r="I259" s="130">
        <v>1404</v>
      </c>
      <c r="J259" s="112">
        <v>1009</v>
      </c>
      <c r="K259" s="124">
        <v>237</v>
      </c>
      <c r="L259" s="342">
        <v>71</v>
      </c>
      <c r="M259" s="412">
        <v>16</v>
      </c>
      <c r="N259" s="343">
        <v>48</v>
      </c>
      <c r="O259" s="342">
        <v>6</v>
      </c>
      <c r="P259" s="412">
        <v>72</v>
      </c>
      <c r="Q259" s="343">
        <v>17</v>
      </c>
      <c r="R259" s="130">
        <v>1485</v>
      </c>
      <c r="S259" s="112">
        <v>741</v>
      </c>
      <c r="T259" s="124">
        <v>79</v>
      </c>
      <c r="U259" s="130">
        <v>81</v>
      </c>
      <c r="V259" s="112">
        <v>21</v>
      </c>
      <c r="W259" s="124" t="s">
        <v>1185</v>
      </c>
      <c r="X259" s="130">
        <v>1404</v>
      </c>
      <c r="Y259" s="112">
        <v>720</v>
      </c>
      <c r="Z259" s="124" t="s">
        <v>1185</v>
      </c>
      <c r="AA259" s="342">
        <v>50</v>
      </c>
      <c r="AB259" s="412">
        <v>5</v>
      </c>
      <c r="AC259" s="343">
        <v>26</v>
      </c>
      <c r="AD259" s="342" t="s">
        <v>1185</v>
      </c>
      <c r="AE259" s="412">
        <v>51</v>
      </c>
      <c r="AF259" s="343" t="s">
        <v>1185</v>
      </c>
      <c r="AG259" s="130">
        <v>1485</v>
      </c>
      <c r="AH259" s="112">
        <v>949</v>
      </c>
      <c r="AI259" s="124">
        <v>117</v>
      </c>
      <c r="AJ259" s="130">
        <v>81</v>
      </c>
      <c r="AK259" s="112">
        <v>33</v>
      </c>
      <c r="AL259" s="124" t="s">
        <v>1185</v>
      </c>
      <c r="AM259" s="130">
        <v>1404</v>
      </c>
      <c r="AN259" s="112">
        <v>916</v>
      </c>
      <c r="AO259" s="124" t="s">
        <v>1185</v>
      </c>
      <c r="AP259" s="342">
        <v>64</v>
      </c>
      <c r="AQ259" s="412">
        <v>8</v>
      </c>
      <c r="AR259" s="343">
        <v>41</v>
      </c>
      <c r="AS259" s="342">
        <v>1</v>
      </c>
      <c r="AT259" s="412">
        <v>65</v>
      </c>
      <c r="AU259" s="343">
        <v>8</v>
      </c>
      <c r="AV259" s="130">
        <v>1485</v>
      </c>
      <c r="AW259" s="124">
        <v>1138</v>
      </c>
      <c r="AX259" s="130">
        <v>81</v>
      </c>
      <c r="AY259" s="124">
        <v>44</v>
      </c>
      <c r="AZ259" s="130">
        <v>1404</v>
      </c>
      <c r="BA259" s="124">
        <v>1094</v>
      </c>
      <c r="BB259" s="406">
        <v>77</v>
      </c>
      <c r="BC259" s="394">
        <v>54</v>
      </c>
      <c r="BD259" s="344">
        <v>78</v>
      </c>
    </row>
    <row r="260" spans="1:56" x14ac:dyDescent="0.2">
      <c r="A260" s="140" t="s">
        <v>552</v>
      </c>
      <c r="B260" s="221" t="s">
        <v>553</v>
      </c>
      <c r="C260" s="130">
        <v>1630</v>
      </c>
      <c r="D260" s="112">
        <v>1240</v>
      </c>
      <c r="E260" s="124">
        <v>316</v>
      </c>
      <c r="F260" s="130">
        <v>61</v>
      </c>
      <c r="G260" s="112">
        <v>33</v>
      </c>
      <c r="H260" s="124">
        <v>6</v>
      </c>
      <c r="I260" s="130">
        <v>1569</v>
      </c>
      <c r="J260" s="112">
        <v>1207</v>
      </c>
      <c r="K260" s="124">
        <v>310</v>
      </c>
      <c r="L260" s="342">
        <v>76</v>
      </c>
      <c r="M260" s="412">
        <v>19</v>
      </c>
      <c r="N260" s="343">
        <v>54</v>
      </c>
      <c r="O260" s="342">
        <v>10</v>
      </c>
      <c r="P260" s="412">
        <v>77</v>
      </c>
      <c r="Q260" s="343">
        <v>20</v>
      </c>
      <c r="R260" s="130">
        <v>1630</v>
      </c>
      <c r="S260" s="112">
        <v>1014</v>
      </c>
      <c r="T260" s="124">
        <v>144</v>
      </c>
      <c r="U260" s="130">
        <v>61</v>
      </c>
      <c r="V260" s="112">
        <v>27</v>
      </c>
      <c r="W260" s="124" t="s">
        <v>1185</v>
      </c>
      <c r="X260" s="130">
        <v>1569</v>
      </c>
      <c r="Y260" s="112">
        <v>987</v>
      </c>
      <c r="Z260" s="124" t="s">
        <v>1185</v>
      </c>
      <c r="AA260" s="342">
        <v>62</v>
      </c>
      <c r="AB260" s="412">
        <v>9</v>
      </c>
      <c r="AC260" s="343">
        <v>44</v>
      </c>
      <c r="AD260" s="342" t="s">
        <v>1185</v>
      </c>
      <c r="AE260" s="412">
        <v>63</v>
      </c>
      <c r="AF260" s="343" t="s">
        <v>1185</v>
      </c>
      <c r="AG260" s="130">
        <v>1630</v>
      </c>
      <c r="AH260" s="112">
        <v>1179</v>
      </c>
      <c r="AI260" s="124">
        <v>178</v>
      </c>
      <c r="AJ260" s="130">
        <v>61</v>
      </c>
      <c r="AK260" s="112">
        <v>32</v>
      </c>
      <c r="AL260" s="124">
        <v>4</v>
      </c>
      <c r="AM260" s="130">
        <v>1569</v>
      </c>
      <c r="AN260" s="112">
        <v>1147</v>
      </c>
      <c r="AO260" s="124">
        <v>174</v>
      </c>
      <c r="AP260" s="342">
        <v>72</v>
      </c>
      <c r="AQ260" s="412">
        <v>11</v>
      </c>
      <c r="AR260" s="343">
        <v>52</v>
      </c>
      <c r="AS260" s="342">
        <v>7</v>
      </c>
      <c r="AT260" s="412">
        <v>73</v>
      </c>
      <c r="AU260" s="343">
        <v>11</v>
      </c>
      <c r="AV260" s="130">
        <v>1630</v>
      </c>
      <c r="AW260" s="124">
        <v>1340</v>
      </c>
      <c r="AX260" s="130">
        <v>61</v>
      </c>
      <c r="AY260" s="124">
        <v>38</v>
      </c>
      <c r="AZ260" s="130">
        <v>1569</v>
      </c>
      <c r="BA260" s="124">
        <v>1302</v>
      </c>
      <c r="BB260" s="406">
        <v>82</v>
      </c>
      <c r="BC260" s="394">
        <v>62</v>
      </c>
      <c r="BD260" s="344">
        <v>83</v>
      </c>
    </row>
    <row r="261" spans="1:56" x14ac:dyDescent="0.2">
      <c r="A261" s="140" t="s">
        <v>554</v>
      </c>
      <c r="B261" s="221" t="s">
        <v>555</v>
      </c>
      <c r="C261" s="130">
        <v>1191</v>
      </c>
      <c r="D261" s="112">
        <v>852</v>
      </c>
      <c r="E261" s="124">
        <v>204</v>
      </c>
      <c r="F261" s="130">
        <v>119</v>
      </c>
      <c r="G261" s="112">
        <v>72</v>
      </c>
      <c r="H261" s="124">
        <v>14</v>
      </c>
      <c r="I261" s="130">
        <v>1072</v>
      </c>
      <c r="J261" s="112">
        <v>780</v>
      </c>
      <c r="K261" s="124">
        <v>190</v>
      </c>
      <c r="L261" s="342">
        <v>72</v>
      </c>
      <c r="M261" s="412">
        <v>17</v>
      </c>
      <c r="N261" s="343">
        <v>61</v>
      </c>
      <c r="O261" s="342">
        <v>12</v>
      </c>
      <c r="P261" s="412">
        <v>73</v>
      </c>
      <c r="Q261" s="343">
        <v>18</v>
      </c>
      <c r="R261" s="130">
        <v>1191</v>
      </c>
      <c r="S261" s="112">
        <v>685</v>
      </c>
      <c r="T261" s="124">
        <v>98</v>
      </c>
      <c r="U261" s="130">
        <v>119</v>
      </c>
      <c r="V261" s="112">
        <v>48</v>
      </c>
      <c r="W261" s="124">
        <v>8</v>
      </c>
      <c r="X261" s="130">
        <v>1072</v>
      </c>
      <c r="Y261" s="112">
        <v>637</v>
      </c>
      <c r="Z261" s="124">
        <v>90</v>
      </c>
      <c r="AA261" s="342">
        <v>58</v>
      </c>
      <c r="AB261" s="412">
        <v>8</v>
      </c>
      <c r="AC261" s="343">
        <v>40</v>
      </c>
      <c r="AD261" s="342">
        <v>7</v>
      </c>
      <c r="AE261" s="412">
        <v>59</v>
      </c>
      <c r="AF261" s="343">
        <v>8</v>
      </c>
      <c r="AG261" s="130">
        <v>1191</v>
      </c>
      <c r="AH261" s="112">
        <v>822</v>
      </c>
      <c r="AI261" s="124">
        <v>131</v>
      </c>
      <c r="AJ261" s="130">
        <v>119</v>
      </c>
      <c r="AK261" s="112">
        <v>65</v>
      </c>
      <c r="AL261" s="124">
        <v>10</v>
      </c>
      <c r="AM261" s="130">
        <v>1072</v>
      </c>
      <c r="AN261" s="112">
        <v>757</v>
      </c>
      <c r="AO261" s="124">
        <v>121</v>
      </c>
      <c r="AP261" s="342">
        <v>69</v>
      </c>
      <c r="AQ261" s="412">
        <v>11</v>
      </c>
      <c r="AR261" s="343">
        <v>55</v>
      </c>
      <c r="AS261" s="342">
        <v>8</v>
      </c>
      <c r="AT261" s="412">
        <v>71</v>
      </c>
      <c r="AU261" s="343">
        <v>11</v>
      </c>
      <c r="AV261" s="130">
        <v>1191</v>
      </c>
      <c r="AW261" s="124">
        <v>982</v>
      </c>
      <c r="AX261" s="130">
        <v>119</v>
      </c>
      <c r="AY261" s="124">
        <v>85</v>
      </c>
      <c r="AZ261" s="130">
        <v>1072</v>
      </c>
      <c r="BA261" s="124">
        <v>897</v>
      </c>
      <c r="BB261" s="406">
        <v>82</v>
      </c>
      <c r="BC261" s="394">
        <v>71</v>
      </c>
      <c r="BD261" s="344">
        <v>84</v>
      </c>
    </row>
    <row r="262" spans="1:56" x14ac:dyDescent="0.2">
      <c r="A262" s="140" t="s">
        <v>556</v>
      </c>
      <c r="B262" s="221" t="s">
        <v>557</v>
      </c>
      <c r="C262" s="130">
        <v>1080</v>
      </c>
      <c r="D262" s="112">
        <v>830</v>
      </c>
      <c r="E262" s="124">
        <v>326</v>
      </c>
      <c r="F262" s="130">
        <v>82</v>
      </c>
      <c r="G262" s="112">
        <v>42</v>
      </c>
      <c r="H262" s="124">
        <v>11</v>
      </c>
      <c r="I262" s="130">
        <v>998</v>
      </c>
      <c r="J262" s="112">
        <v>788</v>
      </c>
      <c r="K262" s="124">
        <v>315</v>
      </c>
      <c r="L262" s="342">
        <v>77</v>
      </c>
      <c r="M262" s="412">
        <v>30</v>
      </c>
      <c r="N262" s="343">
        <v>51</v>
      </c>
      <c r="O262" s="342">
        <v>13</v>
      </c>
      <c r="P262" s="412">
        <v>79</v>
      </c>
      <c r="Q262" s="343">
        <v>32</v>
      </c>
      <c r="R262" s="130">
        <v>1080</v>
      </c>
      <c r="S262" s="112">
        <v>714</v>
      </c>
      <c r="T262" s="124">
        <v>183</v>
      </c>
      <c r="U262" s="130">
        <v>82</v>
      </c>
      <c r="V262" s="112">
        <v>31</v>
      </c>
      <c r="W262" s="124">
        <v>3</v>
      </c>
      <c r="X262" s="130">
        <v>998</v>
      </c>
      <c r="Y262" s="112">
        <v>683</v>
      </c>
      <c r="Z262" s="124">
        <v>180</v>
      </c>
      <c r="AA262" s="342">
        <v>66</v>
      </c>
      <c r="AB262" s="412">
        <v>17</v>
      </c>
      <c r="AC262" s="343">
        <v>38</v>
      </c>
      <c r="AD262" s="342">
        <v>4</v>
      </c>
      <c r="AE262" s="412">
        <v>68</v>
      </c>
      <c r="AF262" s="343">
        <v>18</v>
      </c>
      <c r="AG262" s="130">
        <v>1080</v>
      </c>
      <c r="AH262" s="112">
        <v>792</v>
      </c>
      <c r="AI262" s="124">
        <v>234</v>
      </c>
      <c r="AJ262" s="130">
        <v>82</v>
      </c>
      <c r="AK262" s="112">
        <v>40</v>
      </c>
      <c r="AL262" s="124">
        <v>3</v>
      </c>
      <c r="AM262" s="130">
        <v>998</v>
      </c>
      <c r="AN262" s="112">
        <v>752</v>
      </c>
      <c r="AO262" s="124">
        <v>231</v>
      </c>
      <c r="AP262" s="342">
        <v>73</v>
      </c>
      <c r="AQ262" s="412">
        <v>22</v>
      </c>
      <c r="AR262" s="343">
        <v>49</v>
      </c>
      <c r="AS262" s="342">
        <v>4</v>
      </c>
      <c r="AT262" s="412">
        <v>75</v>
      </c>
      <c r="AU262" s="343">
        <v>23</v>
      </c>
      <c r="AV262" s="130">
        <v>1080</v>
      </c>
      <c r="AW262" s="124">
        <v>970</v>
      </c>
      <c r="AX262" s="130">
        <v>82</v>
      </c>
      <c r="AY262" s="124">
        <v>61</v>
      </c>
      <c r="AZ262" s="130">
        <v>998</v>
      </c>
      <c r="BA262" s="124">
        <v>909</v>
      </c>
      <c r="BB262" s="406">
        <v>90</v>
      </c>
      <c r="BC262" s="394">
        <v>74</v>
      </c>
      <c r="BD262" s="344">
        <v>91</v>
      </c>
    </row>
    <row r="263" spans="1:56" x14ac:dyDescent="0.2">
      <c r="A263" s="140" t="s">
        <v>560</v>
      </c>
      <c r="B263" s="221" t="s">
        <v>561</v>
      </c>
      <c r="C263" s="130">
        <v>770</v>
      </c>
      <c r="D263" s="112">
        <v>578</v>
      </c>
      <c r="E263" s="124">
        <v>231</v>
      </c>
      <c r="F263" s="130">
        <v>80</v>
      </c>
      <c r="G263" s="112">
        <v>36</v>
      </c>
      <c r="H263" s="124">
        <v>7</v>
      </c>
      <c r="I263" s="130">
        <v>690</v>
      </c>
      <c r="J263" s="112">
        <v>542</v>
      </c>
      <c r="K263" s="124">
        <v>224</v>
      </c>
      <c r="L263" s="342">
        <v>75</v>
      </c>
      <c r="M263" s="412">
        <v>30</v>
      </c>
      <c r="N263" s="343">
        <v>45</v>
      </c>
      <c r="O263" s="342">
        <v>9</v>
      </c>
      <c r="P263" s="412">
        <v>79</v>
      </c>
      <c r="Q263" s="343">
        <v>32</v>
      </c>
      <c r="R263" s="130">
        <v>770</v>
      </c>
      <c r="S263" s="112">
        <v>482</v>
      </c>
      <c r="T263" s="124">
        <v>103</v>
      </c>
      <c r="U263" s="130">
        <v>80</v>
      </c>
      <c r="V263" s="112">
        <v>26</v>
      </c>
      <c r="W263" s="124" t="s">
        <v>1185</v>
      </c>
      <c r="X263" s="130">
        <v>690</v>
      </c>
      <c r="Y263" s="112">
        <v>456</v>
      </c>
      <c r="Z263" s="124" t="s">
        <v>1185</v>
      </c>
      <c r="AA263" s="342">
        <v>63</v>
      </c>
      <c r="AB263" s="412">
        <v>13</v>
      </c>
      <c r="AC263" s="343">
        <v>33</v>
      </c>
      <c r="AD263" s="342" t="s">
        <v>1185</v>
      </c>
      <c r="AE263" s="412">
        <v>66</v>
      </c>
      <c r="AF263" s="343" t="s">
        <v>1185</v>
      </c>
      <c r="AG263" s="130">
        <v>770</v>
      </c>
      <c r="AH263" s="112">
        <v>543</v>
      </c>
      <c r="AI263" s="124">
        <v>150</v>
      </c>
      <c r="AJ263" s="130">
        <v>80</v>
      </c>
      <c r="AK263" s="112">
        <v>30</v>
      </c>
      <c r="AL263" s="124">
        <v>3</v>
      </c>
      <c r="AM263" s="130">
        <v>690</v>
      </c>
      <c r="AN263" s="112">
        <v>513</v>
      </c>
      <c r="AO263" s="124">
        <v>147</v>
      </c>
      <c r="AP263" s="342">
        <v>71</v>
      </c>
      <c r="AQ263" s="412">
        <v>19</v>
      </c>
      <c r="AR263" s="343">
        <v>38</v>
      </c>
      <c r="AS263" s="342">
        <v>4</v>
      </c>
      <c r="AT263" s="412">
        <v>74</v>
      </c>
      <c r="AU263" s="343">
        <v>21</v>
      </c>
      <c r="AV263" s="130">
        <v>770</v>
      </c>
      <c r="AW263" s="124">
        <v>687</v>
      </c>
      <c r="AX263" s="130">
        <v>80</v>
      </c>
      <c r="AY263" s="124">
        <v>59</v>
      </c>
      <c r="AZ263" s="130">
        <v>690</v>
      </c>
      <c r="BA263" s="124">
        <v>628</v>
      </c>
      <c r="BB263" s="406">
        <v>89</v>
      </c>
      <c r="BC263" s="394">
        <v>74</v>
      </c>
      <c r="BD263" s="344">
        <v>91</v>
      </c>
    </row>
    <row r="264" spans="1:56" x14ac:dyDescent="0.2">
      <c r="A264" s="140" t="s">
        <v>562</v>
      </c>
      <c r="B264" s="221" t="s">
        <v>563</v>
      </c>
      <c r="C264" s="130">
        <v>956</v>
      </c>
      <c r="D264" s="112">
        <v>624</v>
      </c>
      <c r="E264" s="124">
        <v>193</v>
      </c>
      <c r="F264" s="130">
        <v>158</v>
      </c>
      <c r="G264" s="112">
        <v>72</v>
      </c>
      <c r="H264" s="124">
        <v>14</v>
      </c>
      <c r="I264" s="130">
        <v>798</v>
      </c>
      <c r="J264" s="112">
        <v>552</v>
      </c>
      <c r="K264" s="124">
        <v>179</v>
      </c>
      <c r="L264" s="342">
        <v>65</v>
      </c>
      <c r="M264" s="412">
        <v>20</v>
      </c>
      <c r="N264" s="343">
        <v>46</v>
      </c>
      <c r="O264" s="342">
        <v>9</v>
      </c>
      <c r="P264" s="412">
        <v>69</v>
      </c>
      <c r="Q264" s="343">
        <v>22</v>
      </c>
      <c r="R264" s="130">
        <v>956</v>
      </c>
      <c r="S264" s="112">
        <v>514</v>
      </c>
      <c r="T264" s="124">
        <v>87</v>
      </c>
      <c r="U264" s="130">
        <v>158</v>
      </c>
      <c r="V264" s="112">
        <v>56</v>
      </c>
      <c r="W264" s="124">
        <v>4</v>
      </c>
      <c r="X264" s="130">
        <v>798</v>
      </c>
      <c r="Y264" s="112">
        <v>458</v>
      </c>
      <c r="Z264" s="124">
        <v>83</v>
      </c>
      <c r="AA264" s="342">
        <v>54</v>
      </c>
      <c r="AB264" s="412">
        <v>9</v>
      </c>
      <c r="AC264" s="343">
        <v>35</v>
      </c>
      <c r="AD264" s="342">
        <v>3</v>
      </c>
      <c r="AE264" s="412">
        <v>57</v>
      </c>
      <c r="AF264" s="343">
        <v>10</v>
      </c>
      <c r="AG264" s="130">
        <v>956</v>
      </c>
      <c r="AH264" s="112">
        <v>586</v>
      </c>
      <c r="AI264" s="124">
        <v>119</v>
      </c>
      <c r="AJ264" s="130">
        <v>158</v>
      </c>
      <c r="AK264" s="112">
        <v>73</v>
      </c>
      <c r="AL264" s="124">
        <v>7</v>
      </c>
      <c r="AM264" s="130">
        <v>798</v>
      </c>
      <c r="AN264" s="112">
        <v>513</v>
      </c>
      <c r="AO264" s="124">
        <v>112</v>
      </c>
      <c r="AP264" s="342">
        <v>61</v>
      </c>
      <c r="AQ264" s="412">
        <v>12</v>
      </c>
      <c r="AR264" s="343">
        <v>46</v>
      </c>
      <c r="AS264" s="342">
        <v>4</v>
      </c>
      <c r="AT264" s="412">
        <v>64</v>
      </c>
      <c r="AU264" s="343">
        <v>14</v>
      </c>
      <c r="AV264" s="130">
        <v>956</v>
      </c>
      <c r="AW264" s="124">
        <v>716</v>
      </c>
      <c r="AX264" s="130">
        <v>158</v>
      </c>
      <c r="AY264" s="124">
        <v>100</v>
      </c>
      <c r="AZ264" s="130">
        <v>798</v>
      </c>
      <c r="BA264" s="124">
        <v>616</v>
      </c>
      <c r="BB264" s="406">
        <v>75</v>
      </c>
      <c r="BC264" s="394">
        <v>63</v>
      </c>
      <c r="BD264" s="344">
        <v>77</v>
      </c>
    </row>
    <row r="265" spans="1:56" x14ac:dyDescent="0.2">
      <c r="A265" s="140" t="s">
        <v>564</v>
      </c>
      <c r="B265" s="221" t="s">
        <v>565</v>
      </c>
      <c r="C265" s="130">
        <v>1112</v>
      </c>
      <c r="D265" s="112">
        <v>796</v>
      </c>
      <c r="E265" s="124">
        <v>300</v>
      </c>
      <c r="F265" s="130">
        <v>179</v>
      </c>
      <c r="G265" s="112">
        <v>99</v>
      </c>
      <c r="H265" s="124">
        <v>23</v>
      </c>
      <c r="I265" s="130">
        <v>933</v>
      </c>
      <c r="J265" s="112">
        <v>697</v>
      </c>
      <c r="K265" s="124">
        <v>277</v>
      </c>
      <c r="L265" s="342">
        <v>72</v>
      </c>
      <c r="M265" s="412">
        <v>27</v>
      </c>
      <c r="N265" s="343">
        <v>55</v>
      </c>
      <c r="O265" s="342">
        <v>13</v>
      </c>
      <c r="P265" s="412">
        <v>75</v>
      </c>
      <c r="Q265" s="343">
        <v>30</v>
      </c>
      <c r="R265" s="130">
        <v>1112</v>
      </c>
      <c r="S265" s="112">
        <v>680</v>
      </c>
      <c r="T265" s="124">
        <v>130</v>
      </c>
      <c r="U265" s="130">
        <v>179</v>
      </c>
      <c r="V265" s="112">
        <v>79</v>
      </c>
      <c r="W265" s="124">
        <v>7</v>
      </c>
      <c r="X265" s="130">
        <v>933</v>
      </c>
      <c r="Y265" s="112">
        <v>601</v>
      </c>
      <c r="Z265" s="124">
        <v>123</v>
      </c>
      <c r="AA265" s="342">
        <v>61</v>
      </c>
      <c r="AB265" s="412">
        <v>12</v>
      </c>
      <c r="AC265" s="343">
        <v>44</v>
      </c>
      <c r="AD265" s="342">
        <v>4</v>
      </c>
      <c r="AE265" s="412">
        <v>64</v>
      </c>
      <c r="AF265" s="343">
        <v>13</v>
      </c>
      <c r="AG265" s="130">
        <v>1112</v>
      </c>
      <c r="AH265" s="112">
        <v>771</v>
      </c>
      <c r="AI265" s="124">
        <v>202</v>
      </c>
      <c r="AJ265" s="130">
        <v>179</v>
      </c>
      <c r="AK265" s="112">
        <v>93</v>
      </c>
      <c r="AL265" s="124">
        <v>20</v>
      </c>
      <c r="AM265" s="130">
        <v>933</v>
      </c>
      <c r="AN265" s="112">
        <v>678</v>
      </c>
      <c r="AO265" s="124">
        <v>182</v>
      </c>
      <c r="AP265" s="342">
        <v>69</v>
      </c>
      <c r="AQ265" s="412">
        <v>18</v>
      </c>
      <c r="AR265" s="343">
        <v>52</v>
      </c>
      <c r="AS265" s="342">
        <v>11</v>
      </c>
      <c r="AT265" s="412">
        <v>73</v>
      </c>
      <c r="AU265" s="343">
        <v>20</v>
      </c>
      <c r="AV265" s="130">
        <v>1112</v>
      </c>
      <c r="AW265" s="124">
        <v>946</v>
      </c>
      <c r="AX265" s="130">
        <v>179</v>
      </c>
      <c r="AY265" s="124">
        <v>133</v>
      </c>
      <c r="AZ265" s="130">
        <v>933</v>
      </c>
      <c r="BA265" s="124">
        <v>813</v>
      </c>
      <c r="BB265" s="406">
        <v>85</v>
      </c>
      <c r="BC265" s="394">
        <v>74</v>
      </c>
      <c r="BD265" s="344">
        <v>87</v>
      </c>
    </row>
    <row r="266" spans="1:56" x14ac:dyDescent="0.2">
      <c r="A266" s="140" t="s">
        <v>566</v>
      </c>
      <c r="B266" s="221" t="s">
        <v>567</v>
      </c>
      <c r="C266" s="130">
        <v>1300</v>
      </c>
      <c r="D266" s="112">
        <v>989</v>
      </c>
      <c r="E266" s="124">
        <v>413</v>
      </c>
      <c r="F266" s="130">
        <v>124</v>
      </c>
      <c r="G266" s="112">
        <v>64</v>
      </c>
      <c r="H266" s="124">
        <v>18</v>
      </c>
      <c r="I266" s="130">
        <v>1176</v>
      </c>
      <c r="J266" s="112">
        <v>925</v>
      </c>
      <c r="K266" s="124">
        <v>395</v>
      </c>
      <c r="L266" s="342">
        <v>76</v>
      </c>
      <c r="M266" s="412">
        <v>32</v>
      </c>
      <c r="N266" s="343">
        <v>52</v>
      </c>
      <c r="O266" s="342">
        <v>15</v>
      </c>
      <c r="P266" s="412">
        <v>79</v>
      </c>
      <c r="Q266" s="343">
        <v>34</v>
      </c>
      <c r="R266" s="130">
        <v>1300</v>
      </c>
      <c r="S266" s="112">
        <v>846</v>
      </c>
      <c r="T266" s="124">
        <v>210</v>
      </c>
      <c r="U266" s="130">
        <v>124</v>
      </c>
      <c r="V266" s="112">
        <v>50</v>
      </c>
      <c r="W266" s="124">
        <v>7</v>
      </c>
      <c r="X266" s="130">
        <v>1176</v>
      </c>
      <c r="Y266" s="112">
        <v>796</v>
      </c>
      <c r="Z266" s="124">
        <v>203</v>
      </c>
      <c r="AA266" s="342">
        <v>65</v>
      </c>
      <c r="AB266" s="412">
        <v>16</v>
      </c>
      <c r="AC266" s="343">
        <v>40</v>
      </c>
      <c r="AD266" s="342">
        <v>6</v>
      </c>
      <c r="AE266" s="412">
        <v>68</v>
      </c>
      <c r="AF266" s="343">
        <v>17</v>
      </c>
      <c r="AG266" s="130">
        <v>1300</v>
      </c>
      <c r="AH266" s="112">
        <v>970</v>
      </c>
      <c r="AI266" s="124">
        <v>299</v>
      </c>
      <c r="AJ266" s="130">
        <v>124</v>
      </c>
      <c r="AK266" s="112">
        <v>65</v>
      </c>
      <c r="AL266" s="124">
        <v>9</v>
      </c>
      <c r="AM266" s="130">
        <v>1176</v>
      </c>
      <c r="AN266" s="112">
        <v>905</v>
      </c>
      <c r="AO266" s="124">
        <v>290</v>
      </c>
      <c r="AP266" s="342">
        <v>75</v>
      </c>
      <c r="AQ266" s="412">
        <v>23</v>
      </c>
      <c r="AR266" s="343">
        <v>52</v>
      </c>
      <c r="AS266" s="342">
        <v>7</v>
      </c>
      <c r="AT266" s="412">
        <v>77</v>
      </c>
      <c r="AU266" s="343">
        <v>25</v>
      </c>
      <c r="AV266" s="130">
        <v>1300</v>
      </c>
      <c r="AW266" s="124">
        <v>1121</v>
      </c>
      <c r="AX266" s="130">
        <v>124</v>
      </c>
      <c r="AY266" s="124">
        <v>89</v>
      </c>
      <c r="AZ266" s="130">
        <v>1176</v>
      </c>
      <c r="BA266" s="124">
        <v>1032</v>
      </c>
      <c r="BB266" s="406">
        <v>86</v>
      </c>
      <c r="BC266" s="394">
        <v>72</v>
      </c>
      <c r="BD266" s="344">
        <v>88</v>
      </c>
    </row>
    <row r="267" spans="1:56" x14ac:dyDescent="0.2">
      <c r="A267" s="140" t="s">
        <v>568</v>
      </c>
      <c r="B267" s="221" t="s">
        <v>569</v>
      </c>
      <c r="C267" s="130">
        <v>989</v>
      </c>
      <c r="D267" s="112">
        <v>695</v>
      </c>
      <c r="E267" s="124">
        <v>203</v>
      </c>
      <c r="F267" s="130">
        <v>162</v>
      </c>
      <c r="G267" s="112">
        <v>75</v>
      </c>
      <c r="H267" s="124">
        <v>15</v>
      </c>
      <c r="I267" s="130">
        <v>827</v>
      </c>
      <c r="J267" s="112">
        <v>620</v>
      </c>
      <c r="K267" s="124">
        <v>188</v>
      </c>
      <c r="L267" s="342">
        <v>70</v>
      </c>
      <c r="M267" s="412">
        <v>21</v>
      </c>
      <c r="N267" s="343">
        <v>46</v>
      </c>
      <c r="O267" s="342">
        <v>9</v>
      </c>
      <c r="P267" s="412">
        <v>75</v>
      </c>
      <c r="Q267" s="343">
        <v>23</v>
      </c>
      <c r="R267" s="130">
        <v>989</v>
      </c>
      <c r="S267" s="112">
        <v>574</v>
      </c>
      <c r="T267" s="124">
        <v>67</v>
      </c>
      <c r="U267" s="130">
        <v>162</v>
      </c>
      <c r="V267" s="112">
        <v>55</v>
      </c>
      <c r="W267" s="124" t="s">
        <v>1185</v>
      </c>
      <c r="X267" s="130">
        <v>827</v>
      </c>
      <c r="Y267" s="112">
        <v>519</v>
      </c>
      <c r="Z267" s="124" t="s">
        <v>1185</v>
      </c>
      <c r="AA267" s="342">
        <v>58</v>
      </c>
      <c r="AB267" s="412">
        <v>7</v>
      </c>
      <c r="AC267" s="343">
        <v>34</v>
      </c>
      <c r="AD267" s="342" t="s">
        <v>1185</v>
      </c>
      <c r="AE267" s="412">
        <v>63</v>
      </c>
      <c r="AF267" s="343" t="s">
        <v>1185</v>
      </c>
      <c r="AG267" s="130">
        <v>989</v>
      </c>
      <c r="AH267" s="112">
        <v>684</v>
      </c>
      <c r="AI267" s="124">
        <v>124</v>
      </c>
      <c r="AJ267" s="130">
        <v>162</v>
      </c>
      <c r="AK267" s="112">
        <v>74</v>
      </c>
      <c r="AL267" s="124">
        <v>5</v>
      </c>
      <c r="AM267" s="130">
        <v>827</v>
      </c>
      <c r="AN267" s="112">
        <v>610</v>
      </c>
      <c r="AO267" s="124">
        <v>119</v>
      </c>
      <c r="AP267" s="342">
        <v>69</v>
      </c>
      <c r="AQ267" s="412">
        <v>13</v>
      </c>
      <c r="AR267" s="343">
        <v>46</v>
      </c>
      <c r="AS267" s="342">
        <v>3</v>
      </c>
      <c r="AT267" s="412">
        <v>74</v>
      </c>
      <c r="AU267" s="343">
        <v>14</v>
      </c>
      <c r="AV267" s="130">
        <v>989</v>
      </c>
      <c r="AW267" s="124">
        <v>788</v>
      </c>
      <c r="AX267" s="130">
        <v>162</v>
      </c>
      <c r="AY267" s="124">
        <v>96</v>
      </c>
      <c r="AZ267" s="130">
        <v>827</v>
      </c>
      <c r="BA267" s="124">
        <v>692</v>
      </c>
      <c r="BB267" s="406">
        <v>80</v>
      </c>
      <c r="BC267" s="394">
        <v>59</v>
      </c>
      <c r="BD267" s="344">
        <v>84</v>
      </c>
    </row>
    <row r="268" spans="1:56" x14ac:dyDescent="0.2">
      <c r="A268" s="140" t="s">
        <v>570</v>
      </c>
      <c r="B268" s="221" t="s">
        <v>571</v>
      </c>
      <c r="C268" s="130">
        <v>1988</v>
      </c>
      <c r="D268" s="112">
        <v>1636</v>
      </c>
      <c r="E268" s="124">
        <v>747</v>
      </c>
      <c r="F268" s="130">
        <v>118</v>
      </c>
      <c r="G268" s="112">
        <v>69</v>
      </c>
      <c r="H268" s="124">
        <v>16</v>
      </c>
      <c r="I268" s="130">
        <v>1870</v>
      </c>
      <c r="J268" s="112">
        <v>1567</v>
      </c>
      <c r="K268" s="124">
        <v>731</v>
      </c>
      <c r="L268" s="342">
        <v>82</v>
      </c>
      <c r="M268" s="412">
        <v>38</v>
      </c>
      <c r="N268" s="343">
        <v>58</v>
      </c>
      <c r="O268" s="342">
        <v>14</v>
      </c>
      <c r="P268" s="412">
        <v>84</v>
      </c>
      <c r="Q268" s="343">
        <v>39</v>
      </c>
      <c r="R268" s="130">
        <v>1988</v>
      </c>
      <c r="S268" s="112">
        <v>1488</v>
      </c>
      <c r="T268" s="124">
        <v>478</v>
      </c>
      <c r="U268" s="130">
        <v>118</v>
      </c>
      <c r="V268" s="112">
        <v>52</v>
      </c>
      <c r="W268" s="124">
        <v>5</v>
      </c>
      <c r="X268" s="130">
        <v>1870</v>
      </c>
      <c r="Y268" s="112">
        <v>1436</v>
      </c>
      <c r="Z268" s="124">
        <v>473</v>
      </c>
      <c r="AA268" s="342">
        <v>75</v>
      </c>
      <c r="AB268" s="412">
        <v>24</v>
      </c>
      <c r="AC268" s="343">
        <v>44</v>
      </c>
      <c r="AD268" s="342">
        <v>4</v>
      </c>
      <c r="AE268" s="412">
        <v>77</v>
      </c>
      <c r="AF268" s="343">
        <v>25</v>
      </c>
      <c r="AG268" s="130">
        <v>1988</v>
      </c>
      <c r="AH268" s="112">
        <v>1588</v>
      </c>
      <c r="AI268" s="124">
        <v>557</v>
      </c>
      <c r="AJ268" s="130">
        <v>118</v>
      </c>
      <c r="AK268" s="112">
        <v>62</v>
      </c>
      <c r="AL268" s="124">
        <v>12</v>
      </c>
      <c r="AM268" s="130">
        <v>1870</v>
      </c>
      <c r="AN268" s="112">
        <v>1526</v>
      </c>
      <c r="AO268" s="124">
        <v>545</v>
      </c>
      <c r="AP268" s="342">
        <v>80</v>
      </c>
      <c r="AQ268" s="412">
        <v>28</v>
      </c>
      <c r="AR268" s="343">
        <v>53</v>
      </c>
      <c r="AS268" s="342">
        <v>10</v>
      </c>
      <c r="AT268" s="412">
        <v>82</v>
      </c>
      <c r="AU268" s="343">
        <v>29</v>
      </c>
      <c r="AV268" s="130">
        <v>1988</v>
      </c>
      <c r="AW268" s="124">
        <v>1769</v>
      </c>
      <c r="AX268" s="130">
        <v>118</v>
      </c>
      <c r="AY268" s="124">
        <v>86</v>
      </c>
      <c r="AZ268" s="130">
        <v>1870</v>
      </c>
      <c r="BA268" s="124">
        <v>1683</v>
      </c>
      <c r="BB268" s="406">
        <v>89</v>
      </c>
      <c r="BC268" s="394">
        <v>73</v>
      </c>
      <c r="BD268" s="344">
        <v>90</v>
      </c>
    </row>
    <row r="269" spans="1:56" x14ac:dyDescent="0.2">
      <c r="A269" s="140" t="s">
        <v>572</v>
      </c>
      <c r="B269" s="221" t="s">
        <v>573</v>
      </c>
      <c r="C269" s="130">
        <v>1360</v>
      </c>
      <c r="D269" s="112">
        <v>1022</v>
      </c>
      <c r="E269" s="124">
        <v>382</v>
      </c>
      <c r="F269" s="130">
        <v>131</v>
      </c>
      <c r="G269" s="112">
        <v>74</v>
      </c>
      <c r="H269" s="124">
        <v>16</v>
      </c>
      <c r="I269" s="130">
        <v>1229</v>
      </c>
      <c r="J269" s="112">
        <v>948</v>
      </c>
      <c r="K269" s="124">
        <v>366</v>
      </c>
      <c r="L269" s="342">
        <v>75</v>
      </c>
      <c r="M269" s="412">
        <v>28</v>
      </c>
      <c r="N269" s="343">
        <v>56</v>
      </c>
      <c r="O269" s="342">
        <v>12</v>
      </c>
      <c r="P269" s="412">
        <v>77</v>
      </c>
      <c r="Q269" s="343">
        <v>30</v>
      </c>
      <c r="R269" s="130">
        <v>1360</v>
      </c>
      <c r="S269" s="112">
        <v>907</v>
      </c>
      <c r="T269" s="124">
        <v>257</v>
      </c>
      <c r="U269" s="130">
        <v>131</v>
      </c>
      <c r="V269" s="112">
        <v>60</v>
      </c>
      <c r="W269" s="124">
        <v>5</v>
      </c>
      <c r="X269" s="130">
        <v>1229</v>
      </c>
      <c r="Y269" s="112">
        <v>847</v>
      </c>
      <c r="Z269" s="124">
        <v>252</v>
      </c>
      <c r="AA269" s="342">
        <v>67</v>
      </c>
      <c r="AB269" s="412">
        <v>19</v>
      </c>
      <c r="AC269" s="343">
        <v>46</v>
      </c>
      <c r="AD269" s="342">
        <v>4</v>
      </c>
      <c r="AE269" s="412">
        <v>69</v>
      </c>
      <c r="AF269" s="343">
        <v>21</v>
      </c>
      <c r="AG269" s="130">
        <v>1360</v>
      </c>
      <c r="AH269" s="112">
        <v>984</v>
      </c>
      <c r="AI269" s="124">
        <v>302</v>
      </c>
      <c r="AJ269" s="130">
        <v>131</v>
      </c>
      <c r="AK269" s="112">
        <v>63</v>
      </c>
      <c r="AL269" s="124">
        <v>12</v>
      </c>
      <c r="AM269" s="130">
        <v>1229</v>
      </c>
      <c r="AN269" s="112">
        <v>921</v>
      </c>
      <c r="AO269" s="124">
        <v>290</v>
      </c>
      <c r="AP269" s="342">
        <v>72</v>
      </c>
      <c r="AQ269" s="412">
        <v>22</v>
      </c>
      <c r="AR269" s="343">
        <v>48</v>
      </c>
      <c r="AS269" s="342">
        <v>9</v>
      </c>
      <c r="AT269" s="412">
        <v>75</v>
      </c>
      <c r="AU269" s="343">
        <v>24</v>
      </c>
      <c r="AV269" s="130">
        <v>1360</v>
      </c>
      <c r="AW269" s="124">
        <v>1104</v>
      </c>
      <c r="AX269" s="130">
        <v>131</v>
      </c>
      <c r="AY269" s="124">
        <v>87</v>
      </c>
      <c r="AZ269" s="130">
        <v>1229</v>
      </c>
      <c r="BA269" s="124">
        <v>1017</v>
      </c>
      <c r="BB269" s="406">
        <v>81</v>
      </c>
      <c r="BC269" s="394">
        <v>66</v>
      </c>
      <c r="BD269" s="344">
        <v>83</v>
      </c>
    </row>
    <row r="270" spans="1:56" x14ac:dyDescent="0.2">
      <c r="A270" s="140" t="s">
        <v>574</v>
      </c>
      <c r="B270" s="221" t="s">
        <v>575</v>
      </c>
      <c r="C270" s="130">
        <v>1780</v>
      </c>
      <c r="D270" s="112">
        <v>1416</v>
      </c>
      <c r="E270" s="124">
        <v>582</v>
      </c>
      <c r="F270" s="130">
        <v>81</v>
      </c>
      <c r="G270" s="112">
        <v>48</v>
      </c>
      <c r="H270" s="124">
        <v>10</v>
      </c>
      <c r="I270" s="130">
        <v>1699</v>
      </c>
      <c r="J270" s="112">
        <v>1368</v>
      </c>
      <c r="K270" s="124">
        <v>572</v>
      </c>
      <c r="L270" s="342">
        <v>80</v>
      </c>
      <c r="M270" s="412">
        <v>33</v>
      </c>
      <c r="N270" s="343">
        <v>59</v>
      </c>
      <c r="O270" s="342">
        <v>12</v>
      </c>
      <c r="P270" s="412">
        <v>81</v>
      </c>
      <c r="Q270" s="343">
        <v>34</v>
      </c>
      <c r="R270" s="130">
        <v>1780</v>
      </c>
      <c r="S270" s="112">
        <v>1300</v>
      </c>
      <c r="T270" s="124">
        <v>392</v>
      </c>
      <c r="U270" s="130">
        <v>81</v>
      </c>
      <c r="V270" s="112">
        <v>39</v>
      </c>
      <c r="W270" s="124">
        <v>5</v>
      </c>
      <c r="X270" s="130">
        <v>1699</v>
      </c>
      <c r="Y270" s="112">
        <v>1261</v>
      </c>
      <c r="Z270" s="124">
        <v>387</v>
      </c>
      <c r="AA270" s="342">
        <v>73</v>
      </c>
      <c r="AB270" s="412">
        <v>22</v>
      </c>
      <c r="AC270" s="343">
        <v>48</v>
      </c>
      <c r="AD270" s="342">
        <v>6</v>
      </c>
      <c r="AE270" s="412">
        <v>74</v>
      </c>
      <c r="AF270" s="343">
        <v>23</v>
      </c>
      <c r="AG270" s="130">
        <v>1780</v>
      </c>
      <c r="AH270" s="112">
        <v>1373</v>
      </c>
      <c r="AI270" s="124">
        <v>436</v>
      </c>
      <c r="AJ270" s="130">
        <v>81</v>
      </c>
      <c r="AK270" s="112">
        <v>47</v>
      </c>
      <c r="AL270" s="124">
        <v>10</v>
      </c>
      <c r="AM270" s="130">
        <v>1699</v>
      </c>
      <c r="AN270" s="112">
        <v>1326</v>
      </c>
      <c r="AO270" s="124">
        <v>426</v>
      </c>
      <c r="AP270" s="342">
        <v>77</v>
      </c>
      <c r="AQ270" s="412">
        <v>24</v>
      </c>
      <c r="AR270" s="343">
        <v>58</v>
      </c>
      <c r="AS270" s="342">
        <v>12</v>
      </c>
      <c r="AT270" s="412">
        <v>78</v>
      </c>
      <c r="AU270" s="343">
        <v>25</v>
      </c>
      <c r="AV270" s="130">
        <v>1780</v>
      </c>
      <c r="AW270" s="124">
        <v>1528</v>
      </c>
      <c r="AX270" s="130">
        <v>81</v>
      </c>
      <c r="AY270" s="124">
        <v>54</v>
      </c>
      <c r="AZ270" s="130">
        <v>1699</v>
      </c>
      <c r="BA270" s="124">
        <v>1474</v>
      </c>
      <c r="BB270" s="406">
        <v>86</v>
      </c>
      <c r="BC270" s="394">
        <v>67</v>
      </c>
      <c r="BD270" s="344">
        <v>87</v>
      </c>
    </row>
    <row r="271" spans="1:56" x14ac:dyDescent="0.2">
      <c r="A271" s="140" t="s">
        <v>576</v>
      </c>
      <c r="B271" s="221" t="s">
        <v>577</v>
      </c>
      <c r="C271" s="130">
        <v>1067</v>
      </c>
      <c r="D271" s="112">
        <v>811</v>
      </c>
      <c r="E271" s="124">
        <v>341</v>
      </c>
      <c r="F271" s="130">
        <v>151</v>
      </c>
      <c r="G271" s="112">
        <v>100</v>
      </c>
      <c r="H271" s="124">
        <v>34</v>
      </c>
      <c r="I271" s="130">
        <v>916</v>
      </c>
      <c r="J271" s="112">
        <v>711</v>
      </c>
      <c r="K271" s="124">
        <v>307</v>
      </c>
      <c r="L271" s="342">
        <v>76</v>
      </c>
      <c r="M271" s="412">
        <v>32</v>
      </c>
      <c r="N271" s="343">
        <v>66</v>
      </c>
      <c r="O271" s="342">
        <v>23</v>
      </c>
      <c r="P271" s="412">
        <v>78</v>
      </c>
      <c r="Q271" s="343">
        <v>34</v>
      </c>
      <c r="R271" s="130">
        <v>1067</v>
      </c>
      <c r="S271" s="112">
        <v>739</v>
      </c>
      <c r="T271" s="124">
        <v>206</v>
      </c>
      <c r="U271" s="130">
        <v>151</v>
      </c>
      <c r="V271" s="112">
        <v>79</v>
      </c>
      <c r="W271" s="124">
        <v>19</v>
      </c>
      <c r="X271" s="130">
        <v>916</v>
      </c>
      <c r="Y271" s="112">
        <v>660</v>
      </c>
      <c r="Z271" s="124">
        <v>187</v>
      </c>
      <c r="AA271" s="342">
        <v>69</v>
      </c>
      <c r="AB271" s="412">
        <v>19</v>
      </c>
      <c r="AC271" s="343">
        <v>52</v>
      </c>
      <c r="AD271" s="342">
        <v>13</v>
      </c>
      <c r="AE271" s="412">
        <v>72</v>
      </c>
      <c r="AF271" s="343">
        <v>20</v>
      </c>
      <c r="AG271" s="130">
        <v>1067</v>
      </c>
      <c r="AH271" s="112">
        <v>820</v>
      </c>
      <c r="AI271" s="124">
        <v>246</v>
      </c>
      <c r="AJ271" s="130">
        <v>151</v>
      </c>
      <c r="AK271" s="112">
        <v>95</v>
      </c>
      <c r="AL271" s="124">
        <v>19</v>
      </c>
      <c r="AM271" s="130">
        <v>916</v>
      </c>
      <c r="AN271" s="112">
        <v>725</v>
      </c>
      <c r="AO271" s="124">
        <v>227</v>
      </c>
      <c r="AP271" s="342">
        <v>77</v>
      </c>
      <c r="AQ271" s="412">
        <v>23</v>
      </c>
      <c r="AR271" s="343">
        <v>63</v>
      </c>
      <c r="AS271" s="342">
        <v>13</v>
      </c>
      <c r="AT271" s="412">
        <v>79</v>
      </c>
      <c r="AU271" s="343">
        <v>25</v>
      </c>
      <c r="AV271" s="130">
        <v>1067</v>
      </c>
      <c r="AW271" s="124">
        <v>904</v>
      </c>
      <c r="AX271" s="130">
        <v>151</v>
      </c>
      <c r="AY271" s="124">
        <v>117</v>
      </c>
      <c r="AZ271" s="130">
        <v>916</v>
      </c>
      <c r="BA271" s="124">
        <v>787</v>
      </c>
      <c r="BB271" s="406">
        <v>85</v>
      </c>
      <c r="BC271" s="394">
        <v>77</v>
      </c>
      <c r="BD271" s="344">
        <v>86</v>
      </c>
    </row>
    <row r="272" spans="1:56" x14ac:dyDescent="0.2">
      <c r="A272" s="140" t="s">
        <v>578</v>
      </c>
      <c r="B272" s="221" t="s">
        <v>579</v>
      </c>
      <c r="C272" s="130">
        <v>3997</v>
      </c>
      <c r="D272" s="112">
        <v>2845</v>
      </c>
      <c r="E272" s="124">
        <v>750</v>
      </c>
      <c r="F272" s="130">
        <v>703</v>
      </c>
      <c r="G272" s="112">
        <v>392</v>
      </c>
      <c r="H272" s="124">
        <v>70</v>
      </c>
      <c r="I272" s="130">
        <v>3294</v>
      </c>
      <c r="J272" s="112">
        <v>2453</v>
      </c>
      <c r="K272" s="124">
        <v>680</v>
      </c>
      <c r="L272" s="342">
        <v>71</v>
      </c>
      <c r="M272" s="412">
        <v>19</v>
      </c>
      <c r="N272" s="343">
        <v>56</v>
      </c>
      <c r="O272" s="342">
        <v>10</v>
      </c>
      <c r="P272" s="412">
        <v>74</v>
      </c>
      <c r="Q272" s="343">
        <v>21</v>
      </c>
      <c r="R272" s="130">
        <v>3997</v>
      </c>
      <c r="S272" s="112">
        <v>2572</v>
      </c>
      <c r="T272" s="124">
        <v>452</v>
      </c>
      <c r="U272" s="130">
        <v>703</v>
      </c>
      <c r="V272" s="112">
        <v>335</v>
      </c>
      <c r="W272" s="124">
        <v>32</v>
      </c>
      <c r="X272" s="130">
        <v>3294</v>
      </c>
      <c r="Y272" s="112">
        <v>2237</v>
      </c>
      <c r="Z272" s="124">
        <v>420</v>
      </c>
      <c r="AA272" s="342">
        <v>64</v>
      </c>
      <c r="AB272" s="412">
        <v>11</v>
      </c>
      <c r="AC272" s="343">
        <v>48</v>
      </c>
      <c r="AD272" s="342">
        <v>5</v>
      </c>
      <c r="AE272" s="412">
        <v>68</v>
      </c>
      <c r="AF272" s="343">
        <v>13</v>
      </c>
      <c r="AG272" s="130">
        <v>3997</v>
      </c>
      <c r="AH272" s="112">
        <v>2881</v>
      </c>
      <c r="AI272" s="124">
        <v>671</v>
      </c>
      <c r="AJ272" s="130">
        <v>703</v>
      </c>
      <c r="AK272" s="112">
        <v>398</v>
      </c>
      <c r="AL272" s="124">
        <v>59</v>
      </c>
      <c r="AM272" s="130">
        <v>3294</v>
      </c>
      <c r="AN272" s="112">
        <v>2483</v>
      </c>
      <c r="AO272" s="124">
        <v>612</v>
      </c>
      <c r="AP272" s="342">
        <v>72</v>
      </c>
      <c r="AQ272" s="412">
        <v>17</v>
      </c>
      <c r="AR272" s="343">
        <v>57</v>
      </c>
      <c r="AS272" s="342">
        <v>8</v>
      </c>
      <c r="AT272" s="412">
        <v>75</v>
      </c>
      <c r="AU272" s="343">
        <v>19</v>
      </c>
      <c r="AV272" s="130">
        <v>3997</v>
      </c>
      <c r="AW272" s="124">
        <v>3176</v>
      </c>
      <c r="AX272" s="130">
        <v>703</v>
      </c>
      <c r="AY272" s="124">
        <v>459</v>
      </c>
      <c r="AZ272" s="130">
        <v>3294</v>
      </c>
      <c r="BA272" s="124">
        <v>2717</v>
      </c>
      <c r="BB272" s="406">
        <v>79</v>
      </c>
      <c r="BC272" s="394">
        <v>65</v>
      </c>
      <c r="BD272" s="344">
        <v>82</v>
      </c>
    </row>
    <row r="273" spans="1:56" x14ac:dyDescent="0.2">
      <c r="A273" s="140" t="s">
        <v>580</v>
      </c>
      <c r="B273" s="221" t="s">
        <v>581</v>
      </c>
      <c r="C273" s="130">
        <v>2400</v>
      </c>
      <c r="D273" s="112">
        <v>1738</v>
      </c>
      <c r="E273" s="124">
        <v>534</v>
      </c>
      <c r="F273" s="130">
        <v>359</v>
      </c>
      <c r="G273" s="112">
        <v>192</v>
      </c>
      <c r="H273" s="124">
        <v>42</v>
      </c>
      <c r="I273" s="130">
        <v>2041</v>
      </c>
      <c r="J273" s="112">
        <v>1546</v>
      </c>
      <c r="K273" s="124">
        <v>492</v>
      </c>
      <c r="L273" s="342">
        <v>72</v>
      </c>
      <c r="M273" s="412">
        <v>22</v>
      </c>
      <c r="N273" s="343">
        <v>53</v>
      </c>
      <c r="O273" s="342">
        <v>12</v>
      </c>
      <c r="P273" s="412">
        <v>76</v>
      </c>
      <c r="Q273" s="343">
        <v>24</v>
      </c>
      <c r="R273" s="130">
        <v>2400</v>
      </c>
      <c r="S273" s="112">
        <v>1523</v>
      </c>
      <c r="T273" s="124">
        <v>245</v>
      </c>
      <c r="U273" s="130">
        <v>359</v>
      </c>
      <c r="V273" s="112">
        <v>166</v>
      </c>
      <c r="W273" s="124">
        <v>16</v>
      </c>
      <c r="X273" s="130">
        <v>2041</v>
      </c>
      <c r="Y273" s="112">
        <v>1357</v>
      </c>
      <c r="Z273" s="124">
        <v>229</v>
      </c>
      <c r="AA273" s="342">
        <v>63</v>
      </c>
      <c r="AB273" s="412">
        <v>10</v>
      </c>
      <c r="AC273" s="343">
        <v>46</v>
      </c>
      <c r="AD273" s="342">
        <v>4</v>
      </c>
      <c r="AE273" s="412">
        <v>66</v>
      </c>
      <c r="AF273" s="343">
        <v>11</v>
      </c>
      <c r="AG273" s="130">
        <v>2400</v>
      </c>
      <c r="AH273" s="112">
        <v>1704</v>
      </c>
      <c r="AI273" s="124">
        <v>438</v>
      </c>
      <c r="AJ273" s="130">
        <v>359</v>
      </c>
      <c r="AK273" s="112">
        <v>191</v>
      </c>
      <c r="AL273" s="124">
        <v>29</v>
      </c>
      <c r="AM273" s="130">
        <v>2041</v>
      </c>
      <c r="AN273" s="112">
        <v>1513</v>
      </c>
      <c r="AO273" s="124">
        <v>409</v>
      </c>
      <c r="AP273" s="342">
        <v>71</v>
      </c>
      <c r="AQ273" s="412">
        <v>18</v>
      </c>
      <c r="AR273" s="343">
        <v>53</v>
      </c>
      <c r="AS273" s="342">
        <v>8</v>
      </c>
      <c r="AT273" s="412">
        <v>74</v>
      </c>
      <c r="AU273" s="343">
        <v>20</v>
      </c>
      <c r="AV273" s="130">
        <v>2400</v>
      </c>
      <c r="AW273" s="124">
        <v>1935</v>
      </c>
      <c r="AX273" s="130">
        <v>359</v>
      </c>
      <c r="AY273" s="124">
        <v>229</v>
      </c>
      <c r="AZ273" s="130">
        <v>2041</v>
      </c>
      <c r="BA273" s="124">
        <v>1706</v>
      </c>
      <c r="BB273" s="406">
        <v>81</v>
      </c>
      <c r="BC273" s="394">
        <v>64</v>
      </c>
      <c r="BD273" s="344">
        <v>84</v>
      </c>
    </row>
    <row r="274" spans="1:56" x14ac:dyDescent="0.2">
      <c r="A274" s="140" t="s">
        <v>582</v>
      </c>
      <c r="B274" s="221" t="s">
        <v>583</v>
      </c>
      <c r="C274" s="130">
        <v>7075</v>
      </c>
      <c r="D274" s="112">
        <v>4963</v>
      </c>
      <c r="E274" s="124">
        <v>1254</v>
      </c>
      <c r="F274" s="130">
        <v>1827</v>
      </c>
      <c r="G274" s="112">
        <v>1148</v>
      </c>
      <c r="H274" s="124">
        <v>230</v>
      </c>
      <c r="I274" s="130">
        <v>5248</v>
      </c>
      <c r="J274" s="112">
        <v>3815</v>
      </c>
      <c r="K274" s="124">
        <v>1024</v>
      </c>
      <c r="L274" s="342">
        <v>70</v>
      </c>
      <c r="M274" s="412">
        <v>18</v>
      </c>
      <c r="N274" s="343">
        <v>63</v>
      </c>
      <c r="O274" s="342">
        <v>13</v>
      </c>
      <c r="P274" s="412">
        <v>73</v>
      </c>
      <c r="Q274" s="343">
        <v>20</v>
      </c>
      <c r="R274" s="130">
        <v>7075</v>
      </c>
      <c r="S274" s="112">
        <v>4486</v>
      </c>
      <c r="T274" s="124">
        <v>710</v>
      </c>
      <c r="U274" s="130">
        <v>1827</v>
      </c>
      <c r="V274" s="112">
        <v>1002</v>
      </c>
      <c r="W274" s="124">
        <v>130</v>
      </c>
      <c r="X274" s="130">
        <v>5248</v>
      </c>
      <c r="Y274" s="112">
        <v>3484</v>
      </c>
      <c r="Z274" s="124">
        <v>580</v>
      </c>
      <c r="AA274" s="342">
        <v>63</v>
      </c>
      <c r="AB274" s="412">
        <v>10</v>
      </c>
      <c r="AC274" s="343">
        <v>55</v>
      </c>
      <c r="AD274" s="342">
        <v>7</v>
      </c>
      <c r="AE274" s="412">
        <v>66</v>
      </c>
      <c r="AF274" s="343">
        <v>11</v>
      </c>
      <c r="AG274" s="130">
        <v>7075</v>
      </c>
      <c r="AH274" s="112">
        <v>4997</v>
      </c>
      <c r="AI274" s="124">
        <v>1031</v>
      </c>
      <c r="AJ274" s="130">
        <v>1827</v>
      </c>
      <c r="AK274" s="112">
        <v>1138</v>
      </c>
      <c r="AL274" s="124">
        <v>176</v>
      </c>
      <c r="AM274" s="130">
        <v>5248</v>
      </c>
      <c r="AN274" s="112">
        <v>3859</v>
      </c>
      <c r="AO274" s="124">
        <v>855</v>
      </c>
      <c r="AP274" s="342">
        <v>71</v>
      </c>
      <c r="AQ274" s="412">
        <v>15</v>
      </c>
      <c r="AR274" s="343">
        <v>62</v>
      </c>
      <c r="AS274" s="342">
        <v>10</v>
      </c>
      <c r="AT274" s="412">
        <v>74</v>
      </c>
      <c r="AU274" s="343">
        <v>16</v>
      </c>
      <c r="AV274" s="130">
        <v>7075</v>
      </c>
      <c r="AW274" s="124">
        <v>5428</v>
      </c>
      <c r="AX274" s="130">
        <v>1827</v>
      </c>
      <c r="AY274" s="124">
        <v>1285</v>
      </c>
      <c r="AZ274" s="130">
        <v>5248</v>
      </c>
      <c r="BA274" s="124">
        <v>4143</v>
      </c>
      <c r="BB274" s="406">
        <v>77</v>
      </c>
      <c r="BC274" s="394">
        <v>70</v>
      </c>
      <c r="BD274" s="344">
        <v>79</v>
      </c>
    </row>
    <row r="275" spans="1:56" x14ac:dyDescent="0.2">
      <c r="A275" s="140" t="s">
        <v>586</v>
      </c>
      <c r="B275" s="221" t="s">
        <v>587</v>
      </c>
      <c r="C275" s="130">
        <v>3027</v>
      </c>
      <c r="D275" s="112">
        <v>2148</v>
      </c>
      <c r="E275" s="124">
        <v>531</v>
      </c>
      <c r="F275" s="130">
        <v>608</v>
      </c>
      <c r="G275" s="112">
        <v>350</v>
      </c>
      <c r="H275" s="124">
        <v>59</v>
      </c>
      <c r="I275" s="130">
        <v>2419</v>
      </c>
      <c r="J275" s="112">
        <v>1798</v>
      </c>
      <c r="K275" s="124">
        <v>472</v>
      </c>
      <c r="L275" s="342">
        <v>71</v>
      </c>
      <c r="M275" s="412">
        <v>18</v>
      </c>
      <c r="N275" s="343">
        <v>58</v>
      </c>
      <c r="O275" s="342">
        <v>10</v>
      </c>
      <c r="P275" s="412">
        <v>74</v>
      </c>
      <c r="Q275" s="343">
        <v>20</v>
      </c>
      <c r="R275" s="130">
        <v>3027</v>
      </c>
      <c r="S275" s="112">
        <v>1846</v>
      </c>
      <c r="T275" s="124">
        <v>286</v>
      </c>
      <c r="U275" s="130">
        <v>608</v>
      </c>
      <c r="V275" s="112">
        <v>287</v>
      </c>
      <c r="W275" s="124">
        <v>25</v>
      </c>
      <c r="X275" s="130">
        <v>2419</v>
      </c>
      <c r="Y275" s="112">
        <v>1559</v>
      </c>
      <c r="Z275" s="124">
        <v>261</v>
      </c>
      <c r="AA275" s="342">
        <v>61</v>
      </c>
      <c r="AB275" s="412">
        <v>9</v>
      </c>
      <c r="AC275" s="343">
        <v>47</v>
      </c>
      <c r="AD275" s="342">
        <v>4</v>
      </c>
      <c r="AE275" s="412">
        <v>64</v>
      </c>
      <c r="AF275" s="343">
        <v>11</v>
      </c>
      <c r="AG275" s="130">
        <v>3027</v>
      </c>
      <c r="AH275" s="112">
        <v>2112</v>
      </c>
      <c r="AI275" s="124">
        <v>413</v>
      </c>
      <c r="AJ275" s="130">
        <v>608</v>
      </c>
      <c r="AK275" s="112">
        <v>345</v>
      </c>
      <c r="AL275" s="124">
        <v>48</v>
      </c>
      <c r="AM275" s="130">
        <v>2419</v>
      </c>
      <c r="AN275" s="112">
        <v>1767</v>
      </c>
      <c r="AO275" s="124">
        <v>365</v>
      </c>
      <c r="AP275" s="342">
        <v>70</v>
      </c>
      <c r="AQ275" s="412">
        <v>14</v>
      </c>
      <c r="AR275" s="343">
        <v>57</v>
      </c>
      <c r="AS275" s="342">
        <v>8</v>
      </c>
      <c r="AT275" s="412">
        <v>73</v>
      </c>
      <c r="AU275" s="343">
        <v>15</v>
      </c>
      <c r="AV275" s="130">
        <v>3027</v>
      </c>
      <c r="AW275" s="124">
        <v>2389</v>
      </c>
      <c r="AX275" s="130">
        <v>608</v>
      </c>
      <c r="AY275" s="124">
        <v>408</v>
      </c>
      <c r="AZ275" s="130">
        <v>2419</v>
      </c>
      <c r="BA275" s="124">
        <v>1981</v>
      </c>
      <c r="BB275" s="406">
        <v>79</v>
      </c>
      <c r="BC275" s="394">
        <v>67</v>
      </c>
      <c r="BD275" s="344">
        <v>82</v>
      </c>
    </row>
    <row r="276" spans="1:56" x14ac:dyDescent="0.2">
      <c r="A276" s="140" t="s">
        <v>588</v>
      </c>
      <c r="B276" s="221" t="s">
        <v>589</v>
      </c>
      <c r="C276" s="130">
        <v>3070</v>
      </c>
      <c r="D276" s="112">
        <v>2283</v>
      </c>
      <c r="E276" s="124">
        <v>712</v>
      </c>
      <c r="F276" s="130">
        <v>649</v>
      </c>
      <c r="G276" s="112">
        <v>400</v>
      </c>
      <c r="H276" s="124">
        <v>81</v>
      </c>
      <c r="I276" s="130">
        <v>2421</v>
      </c>
      <c r="J276" s="112">
        <v>1883</v>
      </c>
      <c r="K276" s="124">
        <v>631</v>
      </c>
      <c r="L276" s="342">
        <v>74</v>
      </c>
      <c r="M276" s="412">
        <v>23</v>
      </c>
      <c r="N276" s="343">
        <v>62</v>
      </c>
      <c r="O276" s="342">
        <v>12</v>
      </c>
      <c r="P276" s="412">
        <v>78</v>
      </c>
      <c r="Q276" s="343">
        <v>26</v>
      </c>
      <c r="R276" s="130">
        <v>3070</v>
      </c>
      <c r="S276" s="112">
        <v>2063</v>
      </c>
      <c r="T276" s="124">
        <v>405</v>
      </c>
      <c r="U276" s="130">
        <v>649</v>
      </c>
      <c r="V276" s="112">
        <v>338</v>
      </c>
      <c r="W276" s="124">
        <v>30</v>
      </c>
      <c r="X276" s="130">
        <v>2421</v>
      </c>
      <c r="Y276" s="112">
        <v>1725</v>
      </c>
      <c r="Z276" s="124">
        <v>375</v>
      </c>
      <c r="AA276" s="342">
        <v>67</v>
      </c>
      <c r="AB276" s="412">
        <v>13</v>
      </c>
      <c r="AC276" s="343">
        <v>52</v>
      </c>
      <c r="AD276" s="342">
        <v>5</v>
      </c>
      <c r="AE276" s="412">
        <v>71</v>
      </c>
      <c r="AF276" s="343">
        <v>15</v>
      </c>
      <c r="AG276" s="130">
        <v>3070</v>
      </c>
      <c r="AH276" s="112">
        <v>2244</v>
      </c>
      <c r="AI276" s="124">
        <v>562</v>
      </c>
      <c r="AJ276" s="130">
        <v>649</v>
      </c>
      <c r="AK276" s="112">
        <v>387</v>
      </c>
      <c r="AL276" s="124">
        <v>51</v>
      </c>
      <c r="AM276" s="130">
        <v>2421</v>
      </c>
      <c r="AN276" s="112">
        <v>1857</v>
      </c>
      <c r="AO276" s="124">
        <v>511</v>
      </c>
      <c r="AP276" s="342">
        <v>73</v>
      </c>
      <c r="AQ276" s="412">
        <v>18</v>
      </c>
      <c r="AR276" s="343">
        <v>60</v>
      </c>
      <c r="AS276" s="342">
        <v>8</v>
      </c>
      <c r="AT276" s="412">
        <v>77</v>
      </c>
      <c r="AU276" s="343">
        <v>21</v>
      </c>
      <c r="AV276" s="130">
        <v>3070</v>
      </c>
      <c r="AW276" s="124">
        <v>2499</v>
      </c>
      <c r="AX276" s="130">
        <v>649</v>
      </c>
      <c r="AY276" s="124">
        <v>450</v>
      </c>
      <c r="AZ276" s="130">
        <v>2421</v>
      </c>
      <c r="BA276" s="124">
        <v>2049</v>
      </c>
      <c r="BB276" s="406">
        <v>81</v>
      </c>
      <c r="BC276" s="394">
        <v>69</v>
      </c>
      <c r="BD276" s="344">
        <v>85</v>
      </c>
    </row>
    <row r="277" spans="1:56" x14ac:dyDescent="0.2">
      <c r="A277" s="140" t="s">
        <v>590</v>
      </c>
      <c r="B277" s="221" t="s">
        <v>591</v>
      </c>
      <c r="C277" s="130">
        <v>3504</v>
      </c>
      <c r="D277" s="112">
        <v>2670</v>
      </c>
      <c r="E277" s="124">
        <v>907</v>
      </c>
      <c r="F277" s="130">
        <v>460</v>
      </c>
      <c r="G277" s="112">
        <v>248</v>
      </c>
      <c r="H277" s="124">
        <v>37</v>
      </c>
      <c r="I277" s="130">
        <v>3044</v>
      </c>
      <c r="J277" s="112">
        <v>2422</v>
      </c>
      <c r="K277" s="124">
        <v>870</v>
      </c>
      <c r="L277" s="342">
        <v>76</v>
      </c>
      <c r="M277" s="412">
        <v>26</v>
      </c>
      <c r="N277" s="343">
        <v>54</v>
      </c>
      <c r="O277" s="342">
        <v>8</v>
      </c>
      <c r="P277" s="412">
        <v>80</v>
      </c>
      <c r="Q277" s="343">
        <v>29</v>
      </c>
      <c r="R277" s="130">
        <v>3504</v>
      </c>
      <c r="S277" s="112">
        <v>2379</v>
      </c>
      <c r="T277" s="124">
        <v>509</v>
      </c>
      <c r="U277" s="130">
        <v>460</v>
      </c>
      <c r="V277" s="112">
        <v>201</v>
      </c>
      <c r="W277" s="124">
        <v>15</v>
      </c>
      <c r="X277" s="130">
        <v>3044</v>
      </c>
      <c r="Y277" s="112">
        <v>2178</v>
      </c>
      <c r="Z277" s="124">
        <v>494</v>
      </c>
      <c r="AA277" s="342">
        <v>68</v>
      </c>
      <c r="AB277" s="412">
        <v>15</v>
      </c>
      <c r="AC277" s="343">
        <v>44</v>
      </c>
      <c r="AD277" s="342">
        <v>3</v>
      </c>
      <c r="AE277" s="412">
        <v>72</v>
      </c>
      <c r="AF277" s="343">
        <v>16</v>
      </c>
      <c r="AG277" s="130">
        <v>3504</v>
      </c>
      <c r="AH277" s="112">
        <v>2572</v>
      </c>
      <c r="AI277" s="124">
        <v>665</v>
      </c>
      <c r="AJ277" s="130">
        <v>460</v>
      </c>
      <c r="AK277" s="112">
        <v>236</v>
      </c>
      <c r="AL277" s="124">
        <v>28</v>
      </c>
      <c r="AM277" s="130">
        <v>3044</v>
      </c>
      <c r="AN277" s="112">
        <v>2336</v>
      </c>
      <c r="AO277" s="124">
        <v>637</v>
      </c>
      <c r="AP277" s="342">
        <v>73</v>
      </c>
      <c r="AQ277" s="412">
        <v>19</v>
      </c>
      <c r="AR277" s="343">
        <v>51</v>
      </c>
      <c r="AS277" s="342">
        <v>6</v>
      </c>
      <c r="AT277" s="412">
        <v>77</v>
      </c>
      <c r="AU277" s="343">
        <v>21</v>
      </c>
      <c r="AV277" s="130">
        <v>3504</v>
      </c>
      <c r="AW277" s="124">
        <v>2943</v>
      </c>
      <c r="AX277" s="130">
        <v>460</v>
      </c>
      <c r="AY277" s="124">
        <v>303</v>
      </c>
      <c r="AZ277" s="130">
        <v>3044</v>
      </c>
      <c r="BA277" s="124">
        <v>2640</v>
      </c>
      <c r="BB277" s="406">
        <v>84</v>
      </c>
      <c r="BC277" s="394">
        <v>66</v>
      </c>
      <c r="BD277" s="344">
        <v>87</v>
      </c>
    </row>
    <row r="278" spans="1:56" x14ac:dyDescent="0.2">
      <c r="A278" s="140" t="s">
        <v>592</v>
      </c>
      <c r="B278" s="221" t="s">
        <v>593</v>
      </c>
      <c r="C278" s="130">
        <v>2906</v>
      </c>
      <c r="D278" s="112">
        <v>2042</v>
      </c>
      <c r="E278" s="124">
        <v>480</v>
      </c>
      <c r="F278" s="130">
        <v>601</v>
      </c>
      <c r="G278" s="112">
        <v>355</v>
      </c>
      <c r="H278" s="124">
        <v>38</v>
      </c>
      <c r="I278" s="130">
        <v>2305</v>
      </c>
      <c r="J278" s="112">
        <v>1687</v>
      </c>
      <c r="K278" s="124">
        <v>442</v>
      </c>
      <c r="L278" s="342">
        <v>70</v>
      </c>
      <c r="M278" s="412">
        <v>17</v>
      </c>
      <c r="N278" s="343">
        <v>59</v>
      </c>
      <c r="O278" s="342">
        <v>6</v>
      </c>
      <c r="P278" s="412">
        <v>73</v>
      </c>
      <c r="Q278" s="343">
        <v>19</v>
      </c>
      <c r="R278" s="130">
        <v>2906</v>
      </c>
      <c r="S278" s="112">
        <v>1843</v>
      </c>
      <c r="T278" s="124">
        <v>229</v>
      </c>
      <c r="U278" s="130">
        <v>601</v>
      </c>
      <c r="V278" s="112">
        <v>311</v>
      </c>
      <c r="W278" s="124">
        <v>15</v>
      </c>
      <c r="X278" s="130">
        <v>2305</v>
      </c>
      <c r="Y278" s="112">
        <v>1532</v>
      </c>
      <c r="Z278" s="124">
        <v>214</v>
      </c>
      <c r="AA278" s="342">
        <v>63</v>
      </c>
      <c r="AB278" s="412">
        <v>8</v>
      </c>
      <c r="AC278" s="343">
        <v>52</v>
      </c>
      <c r="AD278" s="342">
        <v>2</v>
      </c>
      <c r="AE278" s="412">
        <v>66</v>
      </c>
      <c r="AF278" s="343">
        <v>9</v>
      </c>
      <c r="AG278" s="130">
        <v>2906</v>
      </c>
      <c r="AH278" s="112">
        <v>2022</v>
      </c>
      <c r="AI278" s="124">
        <v>371</v>
      </c>
      <c r="AJ278" s="130">
        <v>601</v>
      </c>
      <c r="AK278" s="112">
        <v>346</v>
      </c>
      <c r="AL278" s="124">
        <v>29</v>
      </c>
      <c r="AM278" s="130">
        <v>2305</v>
      </c>
      <c r="AN278" s="112">
        <v>1676</v>
      </c>
      <c r="AO278" s="124">
        <v>342</v>
      </c>
      <c r="AP278" s="342">
        <v>70</v>
      </c>
      <c r="AQ278" s="412">
        <v>13</v>
      </c>
      <c r="AR278" s="343">
        <v>58</v>
      </c>
      <c r="AS278" s="342">
        <v>5</v>
      </c>
      <c r="AT278" s="412">
        <v>73</v>
      </c>
      <c r="AU278" s="343">
        <v>15</v>
      </c>
      <c r="AV278" s="130">
        <v>2906</v>
      </c>
      <c r="AW278" s="124">
        <v>2377</v>
      </c>
      <c r="AX278" s="130">
        <v>601</v>
      </c>
      <c r="AY278" s="124">
        <v>431</v>
      </c>
      <c r="AZ278" s="130">
        <v>2305</v>
      </c>
      <c r="BA278" s="124">
        <v>1946</v>
      </c>
      <c r="BB278" s="406">
        <v>82</v>
      </c>
      <c r="BC278" s="394">
        <v>72</v>
      </c>
      <c r="BD278" s="344">
        <v>84</v>
      </c>
    </row>
    <row r="279" spans="1:56" x14ac:dyDescent="0.2">
      <c r="A279" s="140" t="s">
        <v>594</v>
      </c>
      <c r="B279" s="221" t="s">
        <v>595</v>
      </c>
      <c r="C279" s="130">
        <v>2959</v>
      </c>
      <c r="D279" s="112">
        <v>2338</v>
      </c>
      <c r="E279" s="124">
        <v>846</v>
      </c>
      <c r="F279" s="130">
        <v>304</v>
      </c>
      <c r="G279" s="112">
        <v>195</v>
      </c>
      <c r="H279" s="124">
        <v>55</v>
      </c>
      <c r="I279" s="130">
        <v>2655</v>
      </c>
      <c r="J279" s="112">
        <v>2143</v>
      </c>
      <c r="K279" s="124">
        <v>791</v>
      </c>
      <c r="L279" s="342">
        <v>79</v>
      </c>
      <c r="M279" s="412">
        <v>29</v>
      </c>
      <c r="N279" s="343">
        <v>64</v>
      </c>
      <c r="O279" s="342">
        <v>18</v>
      </c>
      <c r="P279" s="412">
        <v>81</v>
      </c>
      <c r="Q279" s="343">
        <v>30</v>
      </c>
      <c r="R279" s="130">
        <v>2959</v>
      </c>
      <c r="S279" s="112">
        <v>2034</v>
      </c>
      <c r="T279" s="124">
        <v>411</v>
      </c>
      <c r="U279" s="130">
        <v>304</v>
      </c>
      <c r="V279" s="112">
        <v>139</v>
      </c>
      <c r="W279" s="124">
        <v>15</v>
      </c>
      <c r="X279" s="130">
        <v>2655</v>
      </c>
      <c r="Y279" s="112">
        <v>1895</v>
      </c>
      <c r="Z279" s="124">
        <v>396</v>
      </c>
      <c r="AA279" s="342">
        <v>69</v>
      </c>
      <c r="AB279" s="412">
        <v>14</v>
      </c>
      <c r="AC279" s="343">
        <v>46</v>
      </c>
      <c r="AD279" s="342">
        <v>5</v>
      </c>
      <c r="AE279" s="412">
        <v>71</v>
      </c>
      <c r="AF279" s="343">
        <v>15</v>
      </c>
      <c r="AG279" s="130">
        <v>2959</v>
      </c>
      <c r="AH279" s="112">
        <v>2286</v>
      </c>
      <c r="AI279" s="124">
        <v>639</v>
      </c>
      <c r="AJ279" s="130">
        <v>304</v>
      </c>
      <c r="AK279" s="112">
        <v>181</v>
      </c>
      <c r="AL279" s="124">
        <v>36</v>
      </c>
      <c r="AM279" s="130">
        <v>2655</v>
      </c>
      <c r="AN279" s="112">
        <v>2105</v>
      </c>
      <c r="AO279" s="124">
        <v>603</v>
      </c>
      <c r="AP279" s="342">
        <v>77</v>
      </c>
      <c r="AQ279" s="412">
        <v>22</v>
      </c>
      <c r="AR279" s="343">
        <v>60</v>
      </c>
      <c r="AS279" s="342">
        <v>12</v>
      </c>
      <c r="AT279" s="412">
        <v>79</v>
      </c>
      <c r="AU279" s="343">
        <v>23</v>
      </c>
      <c r="AV279" s="130">
        <v>2959</v>
      </c>
      <c r="AW279" s="124">
        <v>2538</v>
      </c>
      <c r="AX279" s="130">
        <v>304</v>
      </c>
      <c r="AY279" s="124">
        <v>214</v>
      </c>
      <c r="AZ279" s="130">
        <v>2655</v>
      </c>
      <c r="BA279" s="124">
        <v>2324</v>
      </c>
      <c r="BB279" s="406">
        <v>86</v>
      </c>
      <c r="BC279" s="394">
        <v>70</v>
      </c>
      <c r="BD279" s="344">
        <v>88</v>
      </c>
    </row>
    <row r="280" spans="1:56" x14ac:dyDescent="0.2">
      <c r="A280" s="140" t="s">
        <v>596</v>
      </c>
      <c r="B280" s="221" t="s">
        <v>597</v>
      </c>
      <c r="C280" s="130">
        <v>3832</v>
      </c>
      <c r="D280" s="112">
        <v>2832</v>
      </c>
      <c r="E280" s="124">
        <v>688</v>
      </c>
      <c r="F280" s="130">
        <v>572</v>
      </c>
      <c r="G280" s="112">
        <v>313</v>
      </c>
      <c r="H280" s="124">
        <v>53</v>
      </c>
      <c r="I280" s="130">
        <v>3260</v>
      </c>
      <c r="J280" s="112">
        <v>2519</v>
      </c>
      <c r="K280" s="124">
        <v>635</v>
      </c>
      <c r="L280" s="342">
        <v>74</v>
      </c>
      <c r="M280" s="412">
        <v>18</v>
      </c>
      <c r="N280" s="343">
        <v>55</v>
      </c>
      <c r="O280" s="342">
        <v>9</v>
      </c>
      <c r="P280" s="412">
        <v>77</v>
      </c>
      <c r="Q280" s="343">
        <v>19</v>
      </c>
      <c r="R280" s="130">
        <v>3832</v>
      </c>
      <c r="S280" s="112">
        <v>2551</v>
      </c>
      <c r="T280" s="124">
        <v>397</v>
      </c>
      <c r="U280" s="130">
        <v>572</v>
      </c>
      <c r="V280" s="112">
        <v>258</v>
      </c>
      <c r="W280" s="124">
        <v>22</v>
      </c>
      <c r="X280" s="130">
        <v>3260</v>
      </c>
      <c r="Y280" s="112">
        <v>2293</v>
      </c>
      <c r="Z280" s="124">
        <v>375</v>
      </c>
      <c r="AA280" s="342">
        <v>67</v>
      </c>
      <c r="AB280" s="412">
        <v>10</v>
      </c>
      <c r="AC280" s="343">
        <v>45</v>
      </c>
      <c r="AD280" s="342">
        <v>4</v>
      </c>
      <c r="AE280" s="412">
        <v>70</v>
      </c>
      <c r="AF280" s="343">
        <v>12</v>
      </c>
      <c r="AG280" s="130">
        <v>3832</v>
      </c>
      <c r="AH280" s="112">
        <v>2812</v>
      </c>
      <c r="AI280" s="124">
        <v>579</v>
      </c>
      <c r="AJ280" s="130">
        <v>572</v>
      </c>
      <c r="AK280" s="112">
        <v>312</v>
      </c>
      <c r="AL280" s="124">
        <v>43</v>
      </c>
      <c r="AM280" s="130">
        <v>3260</v>
      </c>
      <c r="AN280" s="112">
        <v>2500</v>
      </c>
      <c r="AO280" s="124">
        <v>536</v>
      </c>
      <c r="AP280" s="342">
        <v>73</v>
      </c>
      <c r="AQ280" s="412">
        <v>15</v>
      </c>
      <c r="AR280" s="343">
        <v>55</v>
      </c>
      <c r="AS280" s="342">
        <v>8</v>
      </c>
      <c r="AT280" s="412">
        <v>77</v>
      </c>
      <c r="AU280" s="343">
        <v>16</v>
      </c>
      <c r="AV280" s="130">
        <v>3832</v>
      </c>
      <c r="AW280" s="124">
        <v>3096</v>
      </c>
      <c r="AX280" s="130">
        <v>572</v>
      </c>
      <c r="AY280" s="124">
        <v>370</v>
      </c>
      <c r="AZ280" s="130">
        <v>3260</v>
      </c>
      <c r="BA280" s="124">
        <v>2726</v>
      </c>
      <c r="BB280" s="406">
        <v>81</v>
      </c>
      <c r="BC280" s="394">
        <v>65</v>
      </c>
      <c r="BD280" s="344">
        <v>84</v>
      </c>
    </row>
    <row r="281" spans="1:56" x14ac:dyDescent="0.2">
      <c r="A281" s="140" t="s">
        <v>598</v>
      </c>
      <c r="B281" s="221" t="s">
        <v>599</v>
      </c>
      <c r="C281" s="130">
        <v>1807</v>
      </c>
      <c r="D281" s="112">
        <v>1229</v>
      </c>
      <c r="E281" s="124">
        <v>190</v>
      </c>
      <c r="F281" s="130">
        <v>568</v>
      </c>
      <c r="G281" s="112">
        <v>321</v>
      </c>
      <c r="H281" s="124">
        <v>28</v>
      </c>
      <c r="I281" s="130">
        <v>1239</v>
      </c>
      <c r="J281" s="112">
        <v>908</v>
      </c>
      <c r="K281" s="124">
        <v>162</v>
      </c>
      <c r="L281" s="342">
        <v>68</v>
      </c>
      <c r="M281" s="412">
        <v>11</v>
      </c>
      <c r="N281" s="343">
        <v>57</v>
      </c>
      <c r="O281" s="342">
        <v>5</v>
      </c>
      <c r="P281" s="412">
        <v>73</v>
      </c>
      <c r="Q281" s="343">
        <v>13</v>
      </c>
      <c r="R281" s="130">
        <v>1807</v>
      </c>
      <c r="S281" s="112">
        <v>1050</v>
      </c>
      <c r="T281" s="124">
        <v>85</v>
      </c>
      <c r="U281" s="130">
        <v>568</v>
      </c>
      <c r="V281" s="112">
        <v>262</v>
      </c>
      <c r="W281" s="124">
        <v>12</v>
      </c>
      <c r="X281" s="130">
        <v>1239</v>
      </c>
      <c r="Y281" s="112">
        <v>788</v>
      </c>
      <c r="Z281" s="124">
        <v>73</v>
      </c>
      <c r="AA281" s="342">
        <v>58</v>
      </c>
      <c r="AB281" s="412">
        <v>5</v>
      </c>
      <c r="AC281" s="343">
        <v>46</v>
      </c>
      <c r="AD281" s="342">
        <v>2</v>
      </c>
      <c r="AE281" s="412">
        <v>64</v>
      </c>
      <c r="AF281" s="343">
        <v>6</v>
      </c>
      <c r="AG281" s="130">
        <v>1807</v>
      </c>
      <c r="AH281" s="112">
        <v>1206</v>
      </c>
      <c r="AI281" s="124">
        <v>149</v>
      </c>
      <c r="AJ281" s="130">
        <v>568</v>
      </c>
      <c r="AK281" s="112">
        <v>315</v>
      </c>
      <c r="AL281" s="124">
        <v>30</v>
      </c>
      <c r="AM281" s="130">
        <v>1239</v>
      </c>
      <c r="AN281" s="112">
        <v>891</v>
      </c>
      <c r="AO281" s="124">
        <v>119</v>
      </c>
      <c r="AP281" s="342">
        <v>67</v>
      </c>
      <c r="AQ281" s="412">
        <v>8</v>
      </c>
      <c r="AR281" s="343">
        <v>55</v>
      </c>
      <c r="AS281" s="342">
        <v>5</v>
      </c>
      <c r="AT281" s="412">
        <v>72</v>
      </c>
      <c r="AU281" s="343">
        <v>10</v>
      </c>
      <c r="AV281" s="130">
        <v>1807</v>
      </c>
      <c r="AW281" s="124">
        <v>1393</v>
      </c>
      <c r="AX281" s="130">
        <v>568</v>
      </c>
      <c r="AY281" s="124">
        <v>381</v>
      </c>
      <c r="AZ281" s="130">
        <v>1239</v>
      </c>
      <c r="BA281" s="124">
        <v>1012</v>
      </c>
      <c r="BB281" s="406">
        <v>77</v>
      </c>
      <c r="BC281" s="394">
        <v>67</v>
      </c>
      <c r="BD281" s="344">
        <v>82</v>
      </c>
    </row>
    <row r="282" spans="1:56" x14ac:dyDescent="0.2">
      <c r="A282" s="140" t="s">
        <v>600</v>
      </c>
      <c r="B282" s="221" t="s">
        <v>601</v>
      </c>
      <c r="C282" s="130">
        <v>5122</v>
      </c>
      <c r="D282" s="112">
        <v>3255</v>
      </c>
      <c r="E282" s="124">
        <v>610</v>
      </c>
      <c r="F282" s="130">
        <v>1400</v>
      </c>
      <c r="G282" s="112">
        <v>737</v>
      </c>
      <c r="H282" s="124">
        <v>94</v>
      </c>
      <c r="I282" s="130">
        <v>3722</v>
      </c>
      <c r="J282" s="112">
        <v>2518</v>
      </c>
      <c r="K282" s="124">
        <v>516</v>
      </c>
      <c r="L282" s="342">
        <v>64</v>
      </c>
      <c r="M282" s="412">
        <v>12</v>
      </c>
      <c r="N282" s="343">
        <v>53</v>
      </c>
      <c r="O282" s="342">
        <v>7</v>
      </c>
      <c r="P282" s="412">
        <v>68</v>
      </c>
      <c r="Q282" s="343">
        <v>14</v>
      </c>
      <c r="R282" s="130">
        <v>5122</v>
      </c>
      <c r="S282" s="112">
        <v>2704</v>
      </c>
      <c r="T282" s="124">
        <v>240</v>
      </c>
      <c r="U282" s="130">
        <v>1400</v>
      </c>
      <c r="V282" s="112">
        <v>581</v>
      </c>
      <c r="W282" s="124">
        <v>34</v>
      </c>
      <c r="X282" s="130">
        <v>3722</v>
      </c>
      <c r="Y282" s="112">
        <v>2123</v>
      </c>
      <c r="Z282" s="124">
        <v>206</v>
      </c>
      <c r="AA282" s="342">
        <v>53</v>
      </c>
      <c r="AB282" s="412">
        <v>5</v>
      </c>
      <c r="AC282" s="343">
        <v>42</v>
      </c>
      <c r="AD282" s="342">
        <v>2</v>
      </c>
      <c r="AE282" s="412">
        <v>57</v>
      </c>
      <c r="AF282" s="343">
        <v>6</v>
      </c>
      <c r="AG282" s="130">
        <v>5122</v>
      </c>
      <c r="AH282" s="112">
        <v>3197</v>
      </c>
      <c r="AI282" s="124">
        <v>461</v>
      </c>
      <c r="AJ282" s="130">
        <v>1400</v>
      </c>
      <c r="AK282" s="112">
        <v>721</v>
      </c>
      <c r="AL282" s="124">
        <v>75</v>
      </c>
      <c r="AM282" s="130">
        <v>3722</v>
      </c>
      <c r="AN282" s="112">
        <v>2476</v>
      </c>
      <c r="AO282" s="124">
        <v>386</v>
      </c>
      <c r="AP282" s="342">
        <v>62</v>
      </c>
      <c r="AQ282" s="412">
        <v>9</v>
      </c>
      <c r="AR282" s="343">
        <v>52</v>
      </c>
      <c r="AS282" s="342">
        <v>5</v>
      </c>
      <c r="AT282" s="412">
        <v>67</v>
      </c>
      <c r="AU282" s="343">
        <v>10</v>
      </c>
      <c r="AV282" s="130">
        <v>5122</v>
      </c>
      <c r="AW282" s="124">
        <v>3650</v>
      </c>
      <c r="AX282" s="130">
        <v>1400</v>
      </c>
      <c r="AY282" s="124">
        <v>874</v>
      </c>
      <c r="AZ282" s="130">
        <v>3722</v>
      </c>
      <c r="BA282" s="124">
        <v>2776</v>
      </c>
      <c r="BB282" s="406">
        <v>71</v>
      </c>
      <c r="BC282" s="394">
        <v>62</v>
      </c>
      <c r="BD282" s="344">
        <v>75</v>
      </c>
    </row>
    <row r="283" spans="1:56" x14ac:dyDescent="0.2">
      <c r="A283" s="140" t="s">
        <v>602</v>
      </c>
      <c r="B283" s="221" t="s">
        <v>603</v>
      </c>
      <c r="C283" s="130">
        <v>2072</v>
      </c>
      <c r="D283" s="112">
        <v>1410</v>
      </c>
      <c r="E283" s="124">
        <v>340</v>
      </c>
      <c r="F283" s="130">
        <v>390</v>
      </c>
      <c r="G283" s="112">
        <v>204</v>
      </c>
      <c r="H283" s="124">
        <v>25</v>
      </c>
      <c r="I283" s="130">
        <v>1682</v>
      </c>
      <c r="J283" s="112">
        <v>1206</v>
      </c>
      <c r="K283" s="124">
        <v>315</v>
      </c>
      <c r="L283" s="342">
        <v>68</v>
      </c>
      <c r="M283" s="412">
        <v>16</v>
      </c>
      <c r="N283" s="343">
        <v>52</v>
      </c>
      <c r="O283" s="342">
        <v>6</v>
      </c>
      <c r="P283" s="412">
        <v>72</v>
      </c>
      <c r="Q283" s="343">
        <v>19</v>
      </c>
      <c r="R283" s="130">
        <v>2072</v>
      </c>
      <c r="S283" s="112">
        <v>1202</v>
      </c>
      <c r="T283" s="124">
        <v>174</v>
      </c>
      <c r="U283" s="130">
        <v>390</v>
      </c>
      <c r="V283" s="112">
        <v>163</v>
      </c>
      <c r="W283" s="124">
        <v>10</v>
      </c>
      <c r="X283" s="130">
        <v>1682</v>
      </c>
      <c r="Y283" s="112">
        <v>1039</v>
      </c>
      <c r="Z283" s="124">
        <v>164</v>
      </c>
      <c r="AA283" s="342">
        <v>58</v>
      </c>
      <c r="AB283" s="412">
        <v>8</v>
      </c>
      <c r="AC283" s="343">
        <v>42</v>
      </c>
      <c r="AD283" s="342">
        <v>3</v>
      </c>
      <c r="AE283" s="412">
        <v>62</v>
      </c>
      <c r="AF283" s="343">
        <v>10</v>
      </c>
      <c r="AG283" s="130">
        <v>2072</v>
      </c>
      <c r="AH283" s="112">
        <v>1396</v>
      </c>
      <c r="AI283" s="124">
        <v>275</v>
      </c>
      <c r="AJ283" s="130">
        <v>390</v>
      </c>
      <c r="AK283" s="112">
        <v>200</v>
      </c>
      <c r="AL283" s="124">
        <v>23</v>
      </c>
      <c r="AM283" s="130">
        <v>1682</v>
      </c>
      <c r="AN283" s="112">
        <v>1196</v>
      </c>
      <c r="AO283" s="124">
        <v>252</v>
      </c>
      <c r="AP283" s="342">
        <v>67</v>
      </c>
      <c r="AQ283" s="412">
        <v>13</v>
      </c>
      <c r="AR283" s="343">
        <v>51</v>
      </c>
      <c r="AS283" s="342">
        <v>6</v>
      </c>
      <c r="AT283" s="412">
        <v>71</v>
      </c>
      <c r="AU283" s="343">
        <v>15</v>
      </c>
      <c r="AV283" s="130">
        <v>2072</v>
      </c>
      <c r="AW283" s="124">
        <v>1603</v>
      </c>
      <c r="AX283" s="130">
        <v>390</v>
      </c>
      <c r="AY283" s="124">
        <v>244</v>
      </c>
      <c r="AZ283" s="130">
        <v>1682</v>
      </c>
      <c r="BA283" s="124">
        <v>1359</v>
      </c>
      <c r="BB283" s="406">
        <v>77</v>
      </c>
      <c r="BC283" s="394">
        <v>63</v>
      </c>
      <c r="BD283" s="344">
        <v>81</v>
      </c>
    </row>
    <row r="284" spans="1:56" x14ac:dyDescent="0.2">
      <c r="A284" s="140" t="s">
        <v>604</v>
      </c>
      <c r="B284" s="221" t="s">
        <v>605</v>
      </c>
      <c r="C284" s="130">
        <v>2965</v>
      </c>
      <c r="D284" s="112">
        <v>2087</v>
      </c>
      <c r="E284" s="124">
        <v>441</v>
      </c>
      <c r="F284" s="130">
        <v>454</v>
      </c>
      <c r="G284" s="112">
        <v>246</v>
      </c>
      <c r="H284" s="124">
        <v>32</v>
      </c>
      <c r="I284" s="130">
        <v>2511</v>
      </c>
      <c r="J284" s="112">
        <v>1841</v>
      </c>
      <c r="K284" s="124">
        <v>409</v>
      </c>
      <c r="L284" s="342">
        <v>70</v>
      </c>
      <c r="M284" s="412">
        <v>15</v>
      </c>
      <c r="N284" s="343">
        <v>54</v>
      </c>
      <c r="O284" s="342">
        <v>7</v>
      </c>
      <c r="P284" s="412">
        <v>73</v>
      </c>
      <c r="Q284" s="343">
        <v>16</v>
      </c>
      <c r="R284" s="130">
        <v>2965</v>
      </c>
      <c r="S284" s="112">
        <v>1856</v>
      </c>
      <c r="T284" s="124">
        <v>249</v>
      </c>
      <c r="U284" s="130">
        <v>454</v>
      </c>
      <c r="V284" s="112">
        <v>208</v>
      </c>
      <c r="W284" s="124">
        <v>18</v>
      </c>
      <c r="X284" s="130">
        <v>2511</v>
      </c>
      <c r="Y284" s="112">
        <v>1648</v>
      </c>
      <c r="Z284" s="124">
        <v>231</v>
      </c>
      <c r="AA284" s="342">
        <v>63</v>
      </c>
      <c r="AB284" s="412">
        <v>8</v>
      </c>
      <c r="AC284" s="343">
        <v>46</v>
      </c>
      <c r="AD284" s="342">
        <v>4</v>
      </c>
      <c r="AE284" s="412">
        <v>66</v>
      </c>
      <c r="AF284" s="343">
        <v>9</v>
      </c>
      <c r="AG284" s="130">
        <v>2965</v>
      </c>
      <c r="AH284" s="112">
        <v>2183</v>
      </c>
      <c r="AI284" s="124">
        <v>418</v>
      </c>
      <c r="AJ284" s="130">
        <v>454</v>
      </c>
      <c r="AK284" s="112">
        <v>254</v>
      </c>
      <c r="AL284" s="124">
        <v>34</v>
      </c>
      <c r="AM284" s="130">
        <v>2511</v>
      </c>
      <c r="AN284" s="112">
        <v>1929</v>
      </c>
      <c r="AO284" s="124">
        <v>384</v>
      </c>
      <c r="AP284" s="342">
        <v>74</v>
      </c>
      <c r="AQ284" s="412">
        <v>14</v>
      </c>
      <c r="AR284" s="343">
        <v>56</v>
      </c>
      <c r="AS284" s="342">
        <v>7</v>
      </c>
      <c r="AT284" s="412">
        <v>77</v>
      </c>
      <c r="AU284" s="343">
        <v>15</v>
      </c>
      <c r="AV284" s="130">
        <v>2965</v>
      </c>
      <c r="AW284" s="124">
        <v>2409</v>
      </c>
      <c r="AX284" s="130">
        <v>454</v>
      </c>
      <c r="AY284" s="124">
        <v>306</v>
      </c>
      <c r="AZ284" s="130">
        <v>2511</v>
      </c>
      <c r="BA284" s="124">
        <v>2103</v>
      </c>
      <c r="BB284" s="406">
        <v>81</v>
      </c>
      <c r="BC284" s="394">
        <v>67</v>
      </c>
      <c r="BD284" s="344">
        <v>84</v>
      </c>
    </row>
    <row r="285" spans="1:56" x14ac:dyDescent="0.2">
      <c r="A285" s="140" t="s">
        <v>606</v>
      </c>
      <c r="B285" s="221" t="s">
        <v>607</v>
      </c>
      <c r="C285" s="130">
        <v>3741</v>
      </c>
      <c r="D285" s="112">
        <v>2673</v>
      </c>
      <c r="E285" s="124">
        <v>638</v>
      </c>
      <c r="F285" s="130">
        <v>713</v>
      </c>
      <c r="G285" s="112">
        <v>384</v>
      </c>
      <c r="H285" s="124">
        <v>50</v>
      </c>
      <c r="I285" s="130">
        <v>3028</v>
      </c>
      <c r="J285" s="112">
        <v>2289</v>
      </c>
      <c r="K285" s="124">
        <v>588</v>
      </c>
      <c r="L285" s="342">
        <v>71</v>
      </c>
      <c r="M285" s="412">
        <v>17</v>
      </c>
      <c r="N285" s="343">
        <v>54</v>
      </c>
      <c r="O285" s="342">
        <v>7</v>
      </c>
      <c r="P285" s="412">
        <v>76</v>
      </c>
      <c r="Q285" s="343">
        <v>19</v>
      </c>
      <c r="R285" s="130">
        <v>3741</v>
      </c>
      <c r="S285" s="112">
        <v>2335</v>
      </c>
      <c r="T285" s="124">
        <v>314</v>
      </c>
      <c r="U285" s="130">
        <v>713</v>
      </c>
      <c r="V285" s="112">
        <v>315</v>
      </c>
      <c r="W285" s="124">
        <v>15</v>
      </c>
      <c r="X285" s="130">
        <v>3028</v>
      </c>
      <c r="Y285" s="112">
        <v>2020</v>
      </c>
      <c r="Z285" s="124">
        <v>299</v>
      </c>
      <c r="AA285" s="342">
        <v>62</v>
      </c>
      <c r="AB285" s="412">
        <v>8</v>
      </c>
      <c r="AC285" s="343">
        <v>44</v>
      </c>
      <c r="AD285" s="342">
        <v>2</v>
      </c>
      <c r="AE285" s="412">
        <v>67</v>
      </c>
      <c r="AF285" s="343">
        <v>10</v>
      </c>
      <c r="AG285" s="130">
        <v>3741</v>
      </c>
      <c r="AH285" s="112">
        <v>2624</v>
      </c>
      <c r="AI285" s="124">
        <v>468</v>
      </c>
      <c r="AJ285" s="130">
        <v>713</v>
      </c>
      <c r="AK285" s="112">
        <v>385</v>
      </c>
      <c r="AL285" s="124">
        <v>25</v>
      </c>
      <c r="AM285" s="130">
        <v>3028</v>
      </c>
      <c r="AN285" s="112">
        <v>2239</v>
      </c>
      <c r="AO285" s="124">
        <v>443</v>
      </c>
      <c r="AP285" s="342">
        <v>70</v>
      </c>
      <c r="AQ285" s="412">
        <v>13</v>
      </c>
      <c r="AR285" s="343">
        <v>54</v>
      </c>
      <c r="AS285" s="342">
        <v>4</v>
      </c>
      <c r="AT285" s="412">
        <v>74</v>
      </c>
      <c r="AU285" s="343">
        <v>15</v>
      </c>
      <c r="AV285" s="130">
        <v>3741</v>
      </c>
      <c r="AW285" s="124">
        <v>3018</v>
      </c>
      <c r="AX285" s="130">
        <v>713</v>
      </c>
      <c r="AY285" s="124">
        <v>458</v>
      </c>
      <c r="AZ285" s="130">
        <v>3028</v>
      </c>
      <c r="BA285" s="124">
        <v>2560</v>
      </c>
      <c r="BB285" s="406">
        <v>81</v>
      </c>
      <c r="BC285" s="394">
        <v>64</v>
      </c>
      <c r="BD285" s="344">
        <v>85</v>
      </c>
    </row>
    <row r="286" spans="1:56" x14ac:dyDescent="0.2">
      <c r="A286" s="140" t="s">
        <v>608</v>
      </c>
      <c r="B286" s="221" t="s">
        <v>609</v>
      </c>
      <c r="C286" s="130">
        <v>2776</v>
      </c>
      <c r="D286" s="112">
        <v>1956</v>
      </c>
      <c r="E286" s="124">
        <v>588</v>
      </c>
      <c r="F286" s="130">
        <v>597</v>
      </c>
      <c r="G286" s="112">
        <v>306</v>
      </c>
      <c r="H286" s="124">
        <v>61</v>
      </c>
      <c r="I286" s="130">
        <v>2179</v>
      </c>
      <c r="J286" s="112">
        <v>1650</v>
      </c>
      <c r="K286" s="124">
        <v>527</v>
      </c>
      <c r="L286" s="342">
        <v>70</v>
      </c>
      <c r="M286" s="412">
        <v>21</v>
      </c>
      <c r="N286" s="343">
        <v>51</v>
      </c>
      <c r="O286" s="342">
        <v>10</v>
      </c>
      <c r="P286" s="412">
        <v>76</v>
      </c>
      <c r="Q286" s="343">
        <v>24</v>
      </c>
      <c r="R286" s="130">
        <v>2776</v>
      </c>
      <c r="S286" s="112">
        <v>1775</v>
      </c>
      <c r="T286" s="124">
        <v>340</v>
      </c>
      <c r="U286" s="130">
        <v>597</v>
      </c>
      <c r="V286" s="112">
        <v>267</v>
      </c>
      <c r="W286" s="124">
        <v>27</v>
      </c>
      <c r="X286" s="130">
        <v>2179</v>
      </c>
      <c r="Y286" s="112">
        <v>1508</v>
      </c>
      <c r="Z286" s="124">
        <v>313</v>
      </c>
      <c r="AA286" s="342">
        <v>64</v>
      </c>
      <c r="AB286" s="412">
        <v>12</v>
      </c>
      <c r="AC286" s="343">
        <v>45</v>
      </c>
      <c r="AD286" s="342">
        <v>5</v>
      </c>
      <c r="AE286" s="412">
        <v>69</v>
      </c>
      <c r="AF286" s="343">
        <v>14</v>
      </c>
      <c r="AG286" s="130">
        <v>2776</v>
      </c>
      <c r="AH286" s="112">
        <v>1964</v>
      </c>
      <c r="AI286" s="124">
        <v>430</v>
      </c>
      <c r="AJ286" s="130">
        <v>597</v>
      </c>
      <c r="AK286" s="112">
        <v>314</v>
      </c>
      <c r="AL286" s="124">
        <v>44</v>
      </c>
      <c r="AM286" s="130">
        <v>2179</v>
      </c>
      <c r="AN286" s="112">
        <v>1650</v>
      </c>
      <c r="AO286" s="124">
        <v>386</v>
      </c>
      <c r="AP286" s="342">
        <v>71</v>
      </c>
      <c r="AQ286" s="412">
        <v>15</v>
      </c>
      <c r="AR286" s="343">
        <v>53</v>
      </c>
      <c r="AS286" s="342">
        <v>7</v>
      </c>
      <c r="AT286" s="412">
        <v>76</v>
      </c>
      <c r="AU286" s="343">
        <v>18</v>
      </c>
      <c r="AV286" s="130">
        <v>2776</v>
      </c>
      <c r="AW286" s="124">
        <v>2224</v>
      </c>
      <c r="AX286" s="130">
        <v>597</v>
      </c>
      <c r="AY286" s="124">
        <v>374</v>
      </c>
      <c r="AZ286" s="130">
        <v>2179</v>
      </c>
      <c r="BA286" s="124">
        <v>1850</v>
      </c>
      <c r="BB286" s="406">
        <v>80</v>
      </c>
      <c r="BC286" s="394">
        <v>63</v>
      </c>
      <c r="BD286" s="344">
        <v>85</v>
      </c>
    </row>
    <row r="287" spans="1:56" x14ac:dyDescent="0.2">
      <c r="A287" s="140" t="s">
        <v>612</v>
      </c>
      <c r="B287" s="221" t="s">
        <v>613</v>
      </c>
      <c r="C287" s="130">
        <v>3328</v>
      </c>
      <c r="D287" s="112">
        <v>2357</v>
      </c>
      <c r="E287" s="124">
        <v>721</v>
      </c>
      <c r="F287" s="130">
        <v>596</v>
      </c>
      <c r="G287" s="112">
        <v>343</v>
      </c>
      <c r="H287" s="124">
        <v>75</v>
      </c>
      <c r="I287" s="130">
        <v>2732</v>
      </c>
      <c r="J287" s="112">
        <v>2014</v>
      </c>
      <c r="K287" s="124">
        <v>646</v>
      </c>
      <c r="L287" s="342">
        <v>71</v>
      </c>
      <c r="M287" s="412">
        <v>22</v>
      </c>
      <c r="N287" s="343">
        <v>58</v>
      </c>
      <c r="O287" s="342">
        <v>13</v>
      </c>
      <c r="P287" s="412">
        <v>74</v>
      </c>
      <c r="Q287" s="343">
        <v>24</v>
      </c>
      <c r="R287" s="130">
        <v>3328</v>
      </c>
      <c r="S287" s="112">
        <v>2169</v>
      </c>
      <c r="T287" s="124">
        <v>413</v>
      </c>
      <c r="U287" s="130">
        <v>596</v>
      </c>
      <c r="V287" s="112">
        <v>307</v>
      </c>
      <c r="W287" s="124">
        <v>43</v>
      </c>
      <c r="X287" s="130">
        <v>2732</v>
      </c>
      <c r="Y287" s="112">
        <v>1862</v>
      </c>
      <c r="Z287" s="124">
        <v>370</v>
      </c>
      <c r="AA287" s="342">
        <v>65</v>
      </c>
      <c r="AB287" s="412">
        <v>12</v>
      </c>
      <c r="AC287" s="343">
        <v>52</v>
      </c>
      <c r="AD287" s="342">
        <v>7</v>
      </c>
      <c r="AE287" s="412">
        <v>68</v>
      </c>
      <c r="AF287" s="343">
        <v>14</v>
      </c>
      <c r="AG287" s="130">
        <v>3328</v>
      </c>
      <c r="AH287" s="112">
        <v>2365</v>
      </c>
      <c r="AI287" s="124">
        <v>573</v>
      </c>
      <c r="AJ287" s="130">
        <v>596</v>
      </c>
      <c r="AK287" s="112">
        <v>351</v>
      </c>
      <c r="AL287" s="124">
        <v>70</v>
      </c>
      <c r="AM287" s="130">
        <v>2732</v>
      </c>
      <c r="AN287" s="112">
        <v>2014</v>
      </c>
      <c r="AO287" s="124">
        <v>503</v>
      </c>
      <c r="AP287" s="342">
        <v>71</v>
      </c>
      <c r="AQ287" s="412">
        <v>17</v>
      </c>
      <c r="AR287" s="343">
        <v>59</v>
      </c>
      <c r="AS287" s="342">
        <v>12</v>
      </c>
      <c r="AT287" s="412">
        <v>74</v>
      </c>
      <c r="AU287" s="343">
        <v>18</v>
      </c>
      <c r="AV287" s="130">
        <v>3328</v>
      </c>
      <c r="AW287" s="124">
        <v>2641</v>
      </c>
      <c r="AX287" s="130">
        <v>596</v>
      </c>
      <c r="AY287" s="124">
        <v>401</v>
      </c>
      <c r="AZ287" s="130">
        <v>2732</v>
      </c>
      <c r="BA287" s="124">
        <v>2240</v>
      </c>
      <c r="BB287" s="406">
        <v>79</v>
      </c>
      <c r="BC287" s="394">
        <v>67</v>
      </c>
      <c r="BD287" s="344">
        <v>82</v>
      </c>
    </row>
    <row r="288" spans="1:56" x14ac:dyDescent="0.2">
      <c r="A288" s="140" t="s">
        <v>614</v>
      </c>
      <c r="B288" s="221" t="s">
        <v>615</v>
      </c>
      <c r="C288" s="130">
        <v>6418</v>
      </c>
      <c r="D288" s="112">
        <v>4588</v>
      </c>
      <c r="E288" s="124">
        <v>1494</v>
      </c>
      <c r="F288" s="130">
        <v>1268</v>
      </c>
      <c r="G288" s="112">
        <v>705</v>
      </c>
      <c r="H288" s="124">
        <v>139</v>
      </c>
      <c r="I288" s="130">
        <v>5150</v>
      </c>
      <c r="J288" s="112">
        <v>3883</v>
      </c>
      <c r="K288" s="124">
        <v>1355</v>
      </c>
      <c r="L288" s="342">
        <v>71</v>
      </c>
      <c r="M288" s="412">
        <v>23</v>
      </c>
      <c r="N288" s="343">
        <v>56</v>
      </c>
      <c r="O288" s="342">
        <v>11</v>
      </c>
      <c r="P288" s="412">
        <v>75</v>
      </c>
      <c r="Q288" s="343">
        <v>26</v>
      </c>
      <c r="R288" s="130">
        <v>6418</v>
      </c>
      <c r="S288" s="112">
        <v>4149</v>
      </c>
      <c r="T288" s="124">
        <v>906</v>
      </c>
      <c r="U288" s="130">
        <v>1268</v>
      </c>
      <c r="V288" s="112">
        <v>601</v>
      </c>
      <c r="W288" s="124">
        <v>75</v>
      </c>
      <c r="X288" s="130">
        <v>5150</v>
      </c>
      <c r="Y288" s="112">
        <v>3548</v>
      </c>
      <c r="Z288" s="124">
        <v>831</v>
      </c>
      <c r="AA288" s="342">
        <v>65</v>
      </c>
      <c r="AB288" s="412">
        <v>14</v>
      </c>
      <c r="AC288" s="343">
        <v>47</v>
      </c>
      <c r="AD288" s="342">
        <v>6</v>
      </c>
      <c r="AE288" s="412">
        <v>69</v>
      </c>
      <c r="AF288" s="343">
        <v>16</v>
      </c>
      <c r="AG288" s="130">
        <v>6418</v>
      </c>
      <c r="AH288" s="112">
        <v>4586</v>
      </c>
      <c r="AI288" s="124">
        <v>1201</v>
      </c>
      <c r="AJ288" s="130">
        <v>1268</v>
      </c>
      <c r="AK288" s="112">
        <v>705</v>
      </c>
      <c r="AL288" s="124">
        <v>103</v>
      </c>
      <c r="AM288" s="130">
        <v>5150</v>
      </c>
      <c r="AN288" s="112">
        <v>3881</v>
      </c>
      <c r="AO288" s="124">
        <v>1098</v>
      </c>
      <c r="AP288" s="342">
        <v>71</v>
      </c>
      <c r="AQ288" s="412">
        <v>19</v>
      </c>
      <c r="AR288" s="343">
        <v>56</v>
      </c>
      <c r="AS288" s="342">
        <v>8</v>
      </c>
      <c r="AT288" s="412">
        <v>75</v>
      </c>
      <c r="AU288" s="343">
        <v>21</v>
      </c>
      <c r="AV288" s="130">
        <v>6418</v>
      </c>
      <c r="AW288" s="124">
        <v>5045</v>
      </c>
      <c r="AX288" s="130">
        <v>1268</v>
      </c>
      <c r="AY288" s="124">
        <v>810</v>
      </c>
      <c r="AZ288" s="130">
        <v>5150</v>
      </c>
      <c r="BA288" s="124">
        <v>4235</v>
      </c>
      <c r="BB288" s="406">
        <v>79</v>
      </c>
      <c r="BC288" s="394">
        <v>64</v>
      </c>
      <c r="BD288" s="344">
        <v>82</v>
      </c>
    </row>
    <row r="289" spans="1:56" x14ac:dyDescent="0.2">
      <c r="A289" s="140" t="s">
        <v>616</v>
      </c>
      <c r="B289" s="221" t="s">
        <v>617</v>
      </c>
      <c r="C289" s="130">
        <v>3126</v>
      </c>
      <c r="D289" s="112">
        <v>2294</v>
      </c>
      <c r="E289" s="124">
        <v>744</v>
      </c>
      <c r="F289" s="130">
        <v>774</v>
      </c>
      <c r="G289" s="112">
        <v>474</v>
      </c>
      <c r="H289" s="124">
        <v>109</v>
      </c>
      <c r="I289" s="130">
        <v>2352</v>
      </c>
      <c r="J289" s="112">
        <v>1820</v>
      </c>
      <c r="K289" s="124">
        <v>635</v>
      </c>
      <c r="L289" s="342">
        <v>73</v>
      </c>
      <c r="M289" s="412">
        <v>24</v>
      </c>
      <c r="N289" s="343">
        <v>61</v>
      </c>
      <c r="O289" s="342">
        <v>14</v>
      </c>
      <c r="P289" s="412">
        <v>77</v>
      </c>
      <c r="Q289" s="343">
        <v>27</v>
      </c>
      <c r="R289" s="130">
        <v>3126</v>
      </c>
      <c r="S289" s="112">
        <v>2091</v>
      </c>
      <c r="T289" s="124">
        <v>433</v>
      </c>
      <c r="U289" s="130">
        <v>774</v>
      </c>
      <c r="V289" s="112">
        <v>426</v>
      </c>
      <c r="W289" s="124">
        <v>49</v>
      </c>
      <c r="X289" s="130">
        <v>2352</v>
      </c>
      <c r="Y289" s="112">
        <v>1665</v>
      </c>
      <c r="Z289" s="124">
        <v>384</v>
      </c>
      <c r="AA289" s="342">
        <v>67</v>
      </c>
      <c r="AB289" s="412">
        <v>14</v>
      </c>
      <c r="AC289" s="343">
        <v>55</v>
      </c>
      <c r="AD289" s="342">
        <v>6</v>
      </c>
      <c r="AE289" s="412">
        <v>71</v>
      </c>
      <c r="AF289" s="343">
        <v>16</v>
      </c>
      <c r="AG289" s="130">
        <v>3126</v>
      </c>
      <c r="AH289" s="112">
        <v>2290</v>
      </c>
      <c r="AI289" s="124">
        <v>543</v>
      </c>
      <c r="AJ289" s="130">
        <v>774</v>
      </c>
      <c r="AK289" s="112">
        <v>482</v>
      </c>
      <c r="AL289" s="124">
        <v>75</v>
      </c>
      <c r="AM289" s="130">
        <v>2352</v>
      </c>
      <c r="AN289" s="112">
        <v>1808</v>
      </c>
      <c r="AO289" s="124">
        <v>468</v>
      </c>
      <c r="AP289" s="342">
        <v>73</v>
      </c>
      <c r="AQ289" s="412">
        <v>17</v>
      </c>
      <c r="AR289" s="343">
        <v>62</v>
      </c>
      <c r="AS289" s="342">
        <v>10</v>
      </c>
      <c r="AT289" s="412">
        <v>77</v>
      </c>
      <c r="AU289" s="343">
        <v>20</v>
      </c>
      <c r="AV289" s="130">
        <v>3126</v>
      </c>
      <c r="AW289" s="124">
        <v>2537</v>
      </c>
      <c r="AX289" s="130">
        <v>774</v>
      </c>
      <c r="AY289" s="124">
        <v>567</v>
      </c>
      <c r="AZ289" s="130">
        <v>2352</v>
      </c>
      <c r="BA289" s="124">
        <v>1970</v>
      </c>
      <c r="BB289" s="406">
        <v>81</v>
      </c>
      <c r="BC289" s="394">
        <v>73</v>
      </c>
      <c r="BD289" s="344">
        <v>84</v>
      </c>
    </row>
    <row r="290" spans="1:56" x14ac:dyDescent="0.2">
      <c r="A290" s="140" t="s">
        <v>618</v>
      </c>
      <c r="B290" s="221" t="s">
        <v>619</v>
      </c>
      <c r="C290" s="130">
        <v>2345</v>
      </c>
      <c r="D290" s="112">
        <v>1788</v>
      </c>
      <c r="E290" s="124">
        <v>649</v>
      </c>
      <c r="F290" s="130">
        <v>350</v>
      </c>
      <c r="G290" s="112">
        <v>212</v>
      </c>
      <c r="H290" s="124">
        <v>49</v>
      </c>
      <c r="I290" s="130">
        <v>1995</v>
      </c>
      <c r="J290" s="112">
        <v>1576</v>
      </c>
      <c r="K290" s="124">
        <v>600</v>
      </c>
      <c r="L290" s="342">
        <v>76</v>
      </c>
      <c r="M290" s="412">
        <v>28</v>
      </c>
      <c r="N290" s="343">
        <v>61</v>
      </c>
      <c r="O290" s="342">
        <v>14</v>
      </c>
      <c r="P290" s="412">
        <v>79</v>
      </c>
      <c r="Q290" s="343">
        <v>30</v>
      </c>
      <c r="R290" s="130">
        <v>2345</v>
      </c>
      <c r="S290" s="112">
        <v>1592</v>
      </c>
      <c r="T290" s="124">
        <v>381</v>
      </c>
      <c r="U290" s="130">
        <v>350</v>
      </c>
      <c r="V290" s="112">
        <v>171</v>
      </c>
      <c r="W290" s="124">
        <v>25</v>
      </c>
      <c r="X290" s="130">
        <v>1995</v>
      </c>
      <c r="Y290" s="112">
        <v>1421</v>
      </c>
      <c r="Z290" s="124">
        <v>356</v>
      </c>
      <c r="AA290" s="342">
        <v>68</v>
      </c>
      <c r="AB290" s="412">
        <v>16</v>
      </c>
      <c r="AC290" s="343">
        <v>49</v>
      </c>
      <c r="AD290" s="342">
        <v>7</v>
      </c>
      <c r="AE290" s="412">
        <v>71</v>
      </c>
      <c r="AF290" s="343">
        <v>18</v>
      </c>
      <c r="AG290" s="130">
        <v>2345</v>
      </c>
      <c r="AH290" s="112">
        <v>1752</v>
      </c>
      <c r="AI290" s="124">
        <v>467</v>
      </c>
      <c r="AJ290" s="130">
        <v>350</v>
      </c>
      <c r="AK290" s="112">
        <v>203</v>
      </c>
      <c r="AL290" s="124">
        <v>37</v>
      </c>
      <c r="AM290" s="130">
        <v>1995</v>
      </c>
      <c r="AN290" s="112">
        <v>1549</v>
      </c>
      <c r="AO290" s="124">
        <v>430</v>
      </c>
      <c r="AP290" s="342">
        <v>75</v>
      </c>
      <c r="AQ290" s="412">
        <v>20</v>
      </c>
      <c r="AR290" s="343">
        <v>58</v>
      </c>
      <c r="AS290" s="342">
        <v>11</v>
      </c>
      <c r="AT290" s="412">
        <v>78</v>
      </c>
      <c r="AU290" s="343">
        <v>22</v>
      </c>
      <c r="AV290" s="130">
        <v>2345</v>
      </c>
      <c r="AW290" s="124">
        <v>1939</v>
      </c>
      <c r="AX290" s="130">
        <v>350</v>
      </c>
      <c r="AY290" s="124">
        <v>241</v>
      </c>
      <c r="AZ290" s="130">
        <v>1995</v>
      </c>
      <c r="BA290" s="124">
        <v>1698</v>
      </c>
      <c r="BB290" s="406">
        <v>83</v>
      </c>
      <c r="BC290" s="394">
        <v>69</v>
      </c>
      <c r="BD290" s="344">
        <v>85</v>
      </c>
    </row>
    <row r="291" spans="1:56" x14ac:dyDescent="0.2">
      <c r="A291" s="140" t="s">
        <v>620</v>
      </c>
      <c r="B291" s="221" t="s">
        <v>621</v>
      </c>
      <c r="C291" s="130">
        <v>1670</v>
      </c>
      <c r="D291" s="112">
        <v>1309</v>
      </c>
      <c r="E291" s="124">
        <v>471</v>
      </c>
      <c r="F291" s="130">
        <v>351</v>
      </c>
      <c r="G291" s="112">
        <v>236</v>
      </c>
      <c r="H291" s="124">
        <v>60</v>
      </c>
      <c r="I291" s="130">
        <v>1319</v>
      </c>
      <c r="J291" s="112">
        <v>1073</v>
      </c>
      <c r="K291" s="124">
        <v>411</v>
      </c>
      <c r="L291" s="342">
        <v>78</v>
      </c>
      <c r="M291" s="412">
        <v>28</v>
      </c>
      <c r="N291" s="343">
        <v>67</v>
      </c>
      <c r="O291" s="342">
        <v>17</v>
      </c>
      <c r="P291" s="412">
        <v>81</v>
      </c>
      <c r="Q291" s="343">
        <v>31</v>
      </c>
      <c r="R291" s="130">
        <v>1670</v>
      </c>
      <c r="S291" s="112">
        <v>1195</v>
      </c>
      <c r="T291" s="124">
        <v>288</v>
      </c>
      <c r="U291" s="130">
        <v>351</v>
      </c>
      <c r="V291" s="112">
        <v>203</v>
      </c>
      <c r="W291" s="124">
        <v>31</v>
      </c>
      <c r="X291" s="130">
        <v>1319</v>
      </c>
      <c r="Y291" s="112">
        <v>992</v>
      </c>
      <c r="Z291" s="124">
        <v>257</v>
      </c>
      <c r="AA291" s="342">
        <v>72</v>
      </c>
      <c r="AB291" s="412">
        <v>17</v>
      </c>
      <c r="AC291" s="343">
        <v>58</v>
      </c>
      <c r="AD291" s="342">
        <v>9</v>
      </c>
      <c r="AE291" s="412">
        <v>75</v>
      </c>
      <c r="AF291" s="343">
        <v>19</v>
      </c>
      <c r="AG291" s="130">
        <v>1670</v>
      </c>
      <c r="AH291" s="112">
        <v>1287</v>
      </c>
      <c r="AI291" s="124">
        <v>392</v>
      </c>
      <c r="AJ291" s="130">
        <v>351</v>
      </c>
      <c r="AK291" s="112">
        <v>223</v>
      </c>
      <c r="AL291" s="124">
        <v>57</v>
      </c>
      <c r="AM291" s="130">
        <v>1319</v>
      </c>
      <c r="AN291" s="112">
        <v>1064</v>
      </c>
      <c r="AO291" s="124">
        <v>335</v>
      </c>
      <c r="AP291" s="342">
        <v>77</v>
      </c>
      <c r="AQ291" s="412">
        <v>23</v>
      </c>
      <c r="AR291" s="343">
        <v>64</v>
      </c>
      <c r="AS291" s="342">
        <v>16</v>
      </c>
      <c r="AT291" s="412">
        <v>81</v>
      </c>
      <c r="AU291" s="343">
        <v>25</v>
      </c>
      <c r="AV291" s="130">
        <v>1670</v>
      </c>
      <c r="AW291" s="124">
        <v>1362</v>
      </c>
      <c r="AX291" s="130">
        <v>351</v>
      </c>
      <c r="AY291" s="124">
        <v>250</v>
      </c>
      <c r="AZ291" s="130">
        <v>1319</v>
      </c>
      <c r="BA291" s="124">
        <v>1112</v>
      </c>
      <c r="BB291" s="406">
        <v>82</v>
      </c>
      <c r="BC291" s="394">
        <v>71</v>
      </c>
      <c r="BD291" s="344">
        <v>84</v>
      </c>
    </row>
    <row r="292" spans="1:56" x14ac:dyDescent="0.2">
      <c r="A292" s="140" t="s">
        <v>622</v>
      </c>
      <c r="B292" s="221" t="s">
        <v>623</v>
      </c>
      <c r="C292" s="130">
        <v>3122</v>
      </c>
      <c r="D292" s="112">
        <v>2353</v>
      </c>
      <c r="E292" s="124">
        <v>655</v>
      </c>
      <c r="F292" s="130">
        <v>712</v>
      </c>
      <c r="G292" s="112">
        <v>441</v>
      </c>
      <c r="H292" s="124">
        <v>75</v>
      </c>
      <c r="I292" s="130">
        <v>2410</v>
      </c>
      <c r="J292" s="112">
        <v>1912</v>
      </c>
      <c r="K292" s="124">
        <v>580</v>
      </c>
      <c r="L292" s="342">
        <v>75</v>
      </c>
      <c r="M292" s="412">
        <v>21</v>
      </c>
      <c r="N292" s="343">
        <v>62</v>
      </c>
      <c r="O292" s="342">
        <v>11</v>
      </c>
      <c r="P292" s="412">
        <v>79</v>
      </c>
      <c r="Q292" s="343">
        <v>24</v>
      </c>
      <c r="R292" s="130">
        <v>3122</v>
      </c>
      <c r="S292" s="112">
        <v>2179</v>
      </c>
      <c r="T292" s="124">
        <v>397</v>
      </c>
      <c r="U292" s="130">
        <v>712</v>
      </c>
      <c r="V292" s="112">
        <v>396</v>
      </c>
      <c r="W292" s="124">
        <v>40</v>
      </c>
      <c r="X292" s="130">
        <v>2410</v>
      </c>
      <c r="Y292" s="112">
        <v>1783</v>
      </c>
      <c r="Z292" s="124">
        <v>357</v>
      </c>
      <c r="AA292" s="342">
        <v>70</v>
      </c>
      <c r="AB292" s="412">
        <v>13</v>
      </c>
      <c r="AC292" s="343">
        <v>56</v>
      </c>
      <c r="AD292" s="342">
        <v>6</v>
      </c>
      <c r="AE292" s="412">
        <v>74</v>
      </c>
      <c r="AF292" s="343">
        <v>15</v>
      </c>
      <c r="AG292" s="130">
        <v>3122</v>
      </c>
      <c r="AH292" s="112">
        <v>2372</v>
      </c>
      <c r="AI292" s="124">
        <v>538</v>
      </c>
      <c r="AJ292" s="130">
        <v>712</v>
      </c>
      <c r="AK292" s="112">
        <v>463</v>
      </c>
      <c r="AL292" s="124">
        <v>56</v>
      </c>
      <c r="AM292" s="130">
        <v>2410</v>
      </c>
      <c r="AN292" s="112">
        <v>1909</v>
      </c>
      <c r="AO292" s="124">
        <v>482</v>
      </c>
      <c r="AP292" s="342">
        <v>76</v>
      </c>
      <c r="AQ292" s="412">
        <v>17</v>
      </c>
      <c r="AR292" s="343">
        <v>65</v>
      </c>
      <c r="AS292" s="342">
        <v>8</v>
      </c>
      <c r="AT292" s="412">
        <v>79</v>
      </c>
      <c r="AU292" s="343">
        <v>20</v>
      </c>
      <c r="AV292" s="130">
        <v>3122</v>
      </c>
      <c r="AW292" s="124">
        <v>2622</v>
      </c>
      <c r="AX292" s="130">
        <v>712</v>
      </c>
      <c r="AY292" s="124">
        <v>521</v>
      </c>
      <c r="AZ292" s="130">
        <v>2410</v>
      </c>
      <c r="BA292" s="124">
        <v>2101</v>
      </c>
      <c r="BB292" s="406">
        <v>84</v>
      </c>
      <c r="BC292" s="394">
        <v>73</v>
      </c>
      <c r="BD292" s="344">
        <v>87</v>
      </c>
    </row>
    <row r="293" spans="1:56" x14ac:dyDescent="0.2">
      <c r="A293" s="140" t="s">
        <v>624</v>
      </c>
      <c r="B293" s="221" t="s">
        <v>625</v>
      </c>
      <c r="C293" s="130">
        <v>16145</v>
      </c>
      <c r="D293" s="112">
        <v>11237</v>
      </c>
      <c r="E293" s="124">
        <v>2233</v>
      </c>
      <c r="F293" s="130">
        <v>4616</v>
      </c>
      <c r="G293" s="112">
        <v>2864</v>
      </c>
      <c r="H293" s="124">
        <v>419</v>
      </c>
      <c r="I293" s="130">
        <v>11529</v>
      </c>
      <c r="J293" s="112">
        <v>8373</v>
      </c>
      <c r="K293" s="124">
        <v>1814</v>
      </c>
      <c r="L293" s="342">
        <v>70</v>
      </c>
      <c r="M293" s="412">
        <v>14</v>
      </c>
      <c r="N293" s="343">
        <v>62</v>
      </c>
      <c r="O293" s="342">
        <v>9</v>
      </c>
      <c r="P293" s="412">
        <v>73</v>
      </c>
      <c r="Q293" s="343">
        <v>16</v>
      </c>
      <c r="R293" s="130">
        <v>16145</v>
      </c>
      <c r="S293" s="112">
        <v>9872</v>
      </c>
      <c r="T293" s="124">
        <v>1041</v>
      </c>
      <c r="U293" s="130">
        <v>4616</v>
      </c>
      <c r="V293" s="112">
        <v>2453</v>
      </c>
      <c r="W293" s="124">
        <v>153</v>
      </c>
      <c r="X293" s="130">
        <v>11529</v>
      </c>
      <c r="Y293" s="112">
        <v>7419</v>
      </c>
      <c r="Z293" s="124">
        <v>888</v>
      </c>
      <c r="AA293" s="342">
        <v>61</v>
      </c>
      <c r="AB293" s="412">
        <v>6</v>
      </c>
      <c r="AC293" s="343">
        <v>53</v>
      </c>
      <c r="AD293" s="342">
        <v>3</v>
      </c>
      <c r="AE293" s="412">
        <v>64</v>
      </c>
      <c r="AF293" s="343">
        <v>8</v>
      </c>
      <c r="AG293" s="130">
        <v>16145</v>
      </c>
      <c r="AH293" s="112">
        <v>10895</v>
      </c>
      <c r="AI293" s="124">
        <v>1731</v>
      </c>
      <c r="AJ293" s="130">
        <v>4616</v>
      </c>
      <c r="AK293" s="112">
        <v>2728</v>
      </c>
      <c r="AL293" s="124">
        <v>290</v>
      </c>
      <c r="AM293" s="130">
        <v>11529</v>
      </c>
      <c r="AN293" s="112">
        <v>8167</v>
      </c>
      <c r="AO293" s="124">
        <v>1441</v>
      </c>
      <c r="AP293" s="342">
        <v>67</v>
      </c>
      <c r="AQ293" s="412">
        <v>11</v>
      </c>
      <c r="AR293" s="343">
        <v>59</v>
      </c>
      <c r="AS293" s="342">
        <v>6</v>
      </c>
      <c r="AT293" s="412">
        <v>71</v>
      </c>
      <c r="AU293" s="343">
        <v>12</v>
      </c>
      <c r="AV293" s="130">
        <v>16145</v>
      </c>
      <c r="AW293" s="124">
        <v>11968</v>
      </c>
      <c r="AX293" s="130">
        <v>4616</v>
      </c>
      <c r="AY293" s="124">
        <v>3089</v>
      </c>
      <c r="AZ293" s="130">
        <v>11529</v>
      </c>
      <c r="BA293" s="124">
        <v>8879</v>
      </c>
      <c r="BB293" s="406">
        <v>74</v>
      </c>
      <c r="BC293" s="394">
        <v>67</v>
      </c>
      <c r="BD293" s="344">
        <v>77</v>
      </c>
    </row>
    <row r="294" spans="1:56" x14ac:dyDescent="0.2">
      <c r="A294" s="140" t="s">
        <v>626</v>
      </c>
      <c r="B294" s="221" t="s">
        <v>627</v>
      </c>
      <c r="C294" s="130">
        <v>4412</v>
      </c>
      <c r="D294" s="112">
        <v>3070</v>
      </c>
      <c r="E294" s="124">
        <v>801</v>
      </c>
      <c r="F294" s="130">
        <v>828</v>
      </c>
      <c r="G294" s="112">
        <v>494</v>
      </c>
      <c r="H294" s="124">
        <v>87</v>
      </c>
      <c r="I294" s="130">
        <v>3584</v>
      </c>
      <c r="J294" s="112">
        <v>2576</v>
      </c>
      <c r="K294" s="124">
        <v>714</v>
      </c>
      <c r="L294" s="342">
        <v>70</v>
      </c>
      <c r="M294" s="412">
        <v>18</v>
      </c>
      <c r="N294" s="343">
        <v>60</v>
      </c>
      <c r="O294" s="342">
        <v>11</v>
      </c>
      <c r="P294" s="412">
        <v>72</v>
      </c>
      <c r="Q294" s="343">
        <v>20</v>
      </c>
      <c r="R294" s="130">
        <v>4412</v>
      </c>
      <c r="S294" s="112">
        <v>2749</v>
      </c>
      <c r="T294" s="124">
        <v>456</v>
      </c>
      <c r="U294" s="130">
        <v>828</v>
      </c>
      <c r="V294" s="112">
        <v>411</v>
      </c>
      <c r="W294" s="124">
        <v>40</v>
      </c>
      <c r="X294" s="130">
        <v>3584</v>
      </c>
      <c r="Y294" s="112">
        <v>2338</v>
      </c>
      <c r="Z294" s="124">
        <v>416</v>
      </c>
      <c r="AA294" s="342">
        <v>62</v>
      </c>
      <c r="AB294" s="412">
        <v>10</v>
      </c>
      <c r="AC294" s="343">
        <v>50</v>
      </c>
      <c r="AD294" s="342">
        <v>5</v>
      </c>
      <c r="AE294" s="412">
        <v>65</v>
      </c>
      <c r="AF294" s="343">
        <v>12</v>
      </c>
      <c r="AG294" s="130">
        <v>4412</v>
      </c>
      <c r="AH294" s="112">
        <v>3075</v>
      </c>
      <c r="AI294" s="124">
        <v>705</v>
      </c>
      <c r="AJ294" s="130">
        <v>828</v>
      </c>
      <c r="AK294" s="112">
        <v>467</v>
      </c>
      <c r="AL294" s="124">
        <v>77</v>
      </c>
      <c r="AM294" s="130">
        <v>3584</v>
      </c>
      <c r="AN294" s="112">
        <v>2608</v>
      </c>
      <c r="AO294" s="124">
        <v>628</v>
      </c>
      <c r="AP294" s="342">
        <v>70</v>
      </c>
      <c r="AQ294" s="412">
        <v>16</v>
      </c>
      <c r="AR294" s="343">
        <v>56</v>
      </c>
      <c r="AS294" s="342">
        <v>9</v>
      </c>
      <c r="AT294" s="412">
        <v>73</v>
      </c>
      <c r="AU294" s="343">
        <v>18</v>
      </c>
      <c r="AV294" s="130">
        <v>4412</v>
      </c>
      <c r="AW294" s="124">
        <v>3409</v>
      </c>
      <c r="AX294" s="130">
        <v>828</v>
      </c>
      <c r="AY294" s="124">
        <v>555</v>
      </c>
      <c r="AZ294" s="130">
        <v>3584</v>
      </c>
      <c r="BA294" s="124">
        <v>2854</v>
      </c>
      <c r="BB294" s="406">
        <v>77</v>
      </c>
      <c r="BC294" s="394">
        <v>67</v>
      </c>
      <c r="BD294" s="344">
        <v>80</v>
      </c>
    </row>
    <row r="295" spans="1:56" x14ac:dyDescent="0.2">
      <c r="A295" s="140" t="s">
        <v>628</v>
      </c>
      <c r="B295" s="221" t="s">
        <v>629</v>
      </c>
      <c r="C295" s="130">
        <v>3740</v>
      </c>
      <c r="D295" s="112">
        <v>2779</v>
      </c>
      <c r="E295" s="124">
        <v>1031</v>
      </c>
      <c r="F295" s="130">
        <v>626</v>
      </c>
      <c r="G295" s="112">
        <v>383</v>
      </c>
      <c r="H295" s="124">
        <v>83</v>
      </c>
      <c r="I295" s="130">
        <v>3114</v>
      </c>
      <c r="J295" s="112">
        <v>2396</v>
      </c>
      <c r="K295" s="124">
        <v>948</v>
      </c>
      <c r="L295" s="342">
        <v>74</v>
      </c>
      <c r="M295" s="412">
        <v>28</v>
      </c>
      <c r="N295" s="343">
        <v>61</v>
      </c>
      <c r="O295" s="342">
        <v>13</v>
      </c>
      <c r="P295" s="412">
        <v>77</v>
      </c>
      <c r="Q295" s="343">
        <v>30</v>
      </c>
      <c r="R295" s="130">
        <v>3740</v>
      </c>
      <c r="S295" s="112">
        <v>2416</v>
      </c>
      <c r="T295" s="124">
        <v>560</v>
      </c>
      <c r="U295" s="130">
        <v>626</v>
      </c>
      <c r="V295" s="112">
        <v>305</v>
      </c>
      <c r="W295" s="124">
        <v>42</v>
      </c>
      <c r="X295" s="130">
        <v>3114</v>
      </c>
      <c r="Y295" s="112">
        <v>2111</v>
      </c>
      <c r="Z295" s="124">
        <v>518</v>
      </c>
      <c r="AA295" s="342">
        <v>65</v>
      </c>
      <c r="AB295" s="412">
        <v>15</v>
      </c>
      <c r="AC295" s="343">
        <v>49</v>
      </c>
      <c r="AD295" s="342">
        <v>7</v>
      </c>
      <c r="AE295" s="412">
        <v>68</v>
      </c>
      <c r="AF295" s="343">
        <v>17</v>
      </c>
      <c r="AG295" s="130">
        <v>3740</v>
      </c>
      <c r="AH295" s="112">
        <v>2684</v>
      </c>
      <c r="AI295" s="124">
        <v>734</v>
      </c>
      <c r="AJ295" s="130">
        <v>626</v>
      </c>
      <c r="AK295" s="112">
        <v>354</v>
      </c>
      <c r="AL295" s="124">
        <v>60</v>
      </c>
      <c r="AM295" s="130">
        <v>3114</v>
      </c>
      <c r="AN295" s="112">
        <v>2330</v>
      </c>
      <c r="AO295" s="124">
        <v>674</v>
      </c>
      <c r="AP295" s="342">
        <v>72</v>
      </c>
      <c r="AQ295" s="412">
        <v>20</v>
      </c>
      <c r="AR295" s="343">
        <v>57</v>
      </c>
      <c r="AS295" s="342">
        <v>10</v>
      </c>
      <c r="AT295" s="412">
        <v>75</v>
      </c>
      <c r="AU295" s="343">
        <v>22</v>
      </c>
      <c r="AV295" s="130">
        <v>3740</v>
      </c>
      <c r="AW295" s="124">
        <v>3026</v>
      </c>
      <c r="AX295" s="130">
        <v>626</v>
      </c>
      <c r="AY295" s="124">
        <v>432</v>
      </c>
      <c r="AZ295" s="130">
        <v>3114</v>
      </c>
      <c r="BA295" s="124">
        <v>2594</v>
      </c>
      <c r="BB295" s="406">
        <v>81</v>
      </c>
      <c r="BC295" s="394">
        <v>69</v>
      </c>
      <c r="BD295" s="344">
        <v>83</v>
      </c>
    </row>
    <row r="296" spans="1:56" x14ac:dyDescent="0.2">
      <c r="A296" s="140" t="s">
        <v>630</v>
      </c>
      <c r="B296" s="221" t="s">
        <v>631</v>
      </c>
      <c r="C296" s="130">
        <v>4674</v>
      </c>
      <c r="D296" s="112">
        <v>3195</v>
      </c>
      <c r="E296" s="124">
        <v>871</v>
      </c>
      <c r="F296" s="130">
        <v>1120</v>
      </c>
      <c r="G296" s="112">
        <v>655</v>
      </c>
      <c r="H296" s="124">
        <v>127</v>
      </c>
      <c r="I296" s="130">
        <v>3554</v>
      </c>
      <c r="J296" s="112">
        <v>2540</v>
      </c>
      <c r="K296" s="124">
        <v>744</v>
      </c>
      <c r="L296" s="342">
        <v>68</v>
      </c>
      <c r="M296" s="412">
        <v>19</v>
      </c>
      <c r="N296" s="343">
        <v>58</v>
      </c>
      <c r="O296" s="342">
        <v>11</v>
      </c>
      <c r="P296" s="412">
        <v>71</v>
      </c>
      <c r="Q296" s="343">
        <v>21</v>
      </c>
      <c r="R296" s="130">
        <v>4674</v>
      </c>
      <c r="S296" s="112">
        <v>2772</v>
      </c>
      <c r="T296" s="124">
        <v>419</v>
      </c>
      <c r="U296" s="130">
        <v>1120</v>
      </c>
      <c r="V296" s="112">
        <v>562</v>
      </c>
      <c r="W296" s="124">
        <v>50</v>
      </c>
      <c r="X296" s="130">
        <v>3554</v>
      </c>
      <c r="Y296" s="112">
        <v>2210</v>
      </c>
      <c r="Z296" s="124">
        <v>369</v>
      </c>
      <c r="AA296" s="342">
        <v>59</v>
      </c>
      <c r="AB296" s="412">
        <v>9</v>
      </c>
      <c r="AC296" s="343">
        <v>50</v>
      </c>
      <c r="AD296" s="342">
        <v>4</v>
      </c>
      <c r="AE296" s="412">
        <v>62</v>
      </c>
      <c r="AF296" s="343">
        <v>10</v>
      </c>
      <c r="AG296" s="130">
        <v>4674</v>
      </c>
      <c r="AH296" s="112">
        <v>3178</v>
      </c>
      <c r="AI296" s="124">
        <v>668</v>
      </c>
      <c r="AJ296" s="130">
        <v>1120</v>
      </c>
      <c r="AK296" s="112">
        <v>652</v>
      </c>
      <c r="AL296" s="124">
        <v>81</v>
      </c>
      <c r="AM296" s="130">
        <v>3554</v>
      </c>
      <c r="AN296" s="112">
        <v>2526</v>
      </c>
      <c r="AO296" s="124">
        <v>587</v>
      </c>
      <c r="AP296" s="342">
        <v>68</v>
      </c>
      <c r="AQ296" s="412">
        <v>14</v>
      </c>
      <c r="AR296" s="343">
        <v>58</v>
      </c>
      <c r="AS296" s="342">
        <v>7</v>
      </c>
      <c r="AT296" s="412">
        <v>71</v>
      </c>
      <c r="AU296" s="343">
        <v>17</v>
      </c>
      <c r="AV296" s="130">
        <v>4674</v>
      </c>
      <c r="AW296" s="124">
        <v>3462</v>
      </c>
      <c r="AX296" s="130">
        <v>1120</v>
      </c>
      <c r="AY296" s="124">
        <v>733</v>
      </c>
      <c r="AZ296" s="130">
        <v>3554</v>
      </c>
      <c r="BA296" s="124">
        <v>2729</v>
      </c>
      <c r="BB296" s="406">
        <v>74</v>
      </c>
      <c r="BC296" s="394">
        <v>65</v>
      </c>
      <c r="BD296" s="344">
        <v>77</v>
      </c>
    </row>
    <row r="297" spans="1:56" x14ac:dyDescent="0.2">
      <c r="A297" s="140" t="s">
        <v>632</v>
      </c>
      <c r="B297" s="221" t="s">
        <v>633</v>
      </c>
      <c r="C297" s="130">
        <v>2656</v>
      </c>
      <c r="D297" s="112">
        <v>2082</v>
      </c>
      <c r="E297" s="124">
        <v>773</v>
      </c>
      <c r="F297" s="130">
        <v>410</v>
      </c>
      <c r="G297" s="112">
        <v>263</v>
      </c>
      <c r="H297" s="124">
        <v>62</v>
      </c>
      <c r="I297" s="130">
        <v>2246</v>
      </c>
      <c r="J297" s="112">
        <v>1819</v>
      </c>
      <c r="K297" s="124">
        <v>711</v>
      </c>
      <c r="L297" s="342">
        <v>78</v>
      </c>
      <c r="M297" s="412">
        <v>29</v>
      </c>
      <c r="N297" s="343">
        <v>64</v>
      </c>
      <c r="O297" s="342">
        <v>15</v>
      </c>
      <c r="P297" s="412">
        <v>81</v>
      </c>
      <c r="Q297" s="343">
        <v>32</v>
      </c>
      <c r="R297" s="130">
        <v>2656</v>
      </c>
      <c r="S297" s="112">
        <v>1853</v>
      </c>
      <c r="T297" s="124">
        <v>501</v>
      </c>
      <c r="U297" s="130">
        <v>410</v>
      </c>
      <c r="V297" s="112">
        <v>236</v>
      </c>
      <c r="W297" s="124">
        <v>36</v>
      </c>
      <c r="X297" s="130">
        <v>2246</v>
      </c>
      <c r="Y297" s="112">
        <v>1617</v>
      </c>
      <c r="Z297" s="124">
        <v>465</v>
      </c>
      <c r="AA297" s="342">
        <v>70</v>
      </c>
      <c r="AB297" s="412">
        <v>19</v>
      </c>
      <c r="AC297" s="343">
        <v>58</v>
      </c>
      <c r="AD297" s="342">
        <v>9</v>
      </c>
      <c r="AE297" s="412">
        <v>72</v>
      </c>
      <c r="AF297" s="343">
        <v>21</v>
      </c>
      <c r="AG297" s="130">
        <v>2656</v>
      </c>
      <c r="AH297" s="112">
        <v>2011</v>
      </c>
      <c r="AI297" s="124">
        <v>559</v>
      </c>
      <c r="AJ297" s="130">
        <v>410</v>
      </c>
      <c r="AK297" s="112">
        <v>252</v>
      </c>
      <c r="AL297" s="124">
        <v>45</v>
      </c>
      <c r="AM297" s="130">
        <v>2246</v>
      </c>
      <c r="AN297" s="112">
        <v>1759</v>
      </c>
      <c r="AO297" s="124">
        <v>514</v>
      </c>
      <c r="AP297" s="342">
        <v>76</v>
      </c>
      <c r="AQ297" s="412">
        <v>21</v>
      </c>
      <c r="AR297" s="343">
        <v>61</v>
      </c>
      <c r="AS297" s="342">
        <v>11</v>
      </c>
      <c r="AT297" s="412">
        <v>78</v>
      </c>
      <c r="AU297" s="343">
        <v>23</v>
      </c>
      <c r="AV297" s="130">
        <v>2656</v>
      </c>
      <c r="AW297" s="124">
        <v>2205</v>
      </c>
      <c r="AX297" s="130">
        <v>410</v>
      </c>
      <c r="AY297" s="124">
        <v>291</v>
      </c>
      <c r="AZ297" s="130">
        <v>2246</v>
      </c>
      <c r="BA297" s="124">
        <v>1914</v>
      </c>
      <c r="BB297" s="406">
        <v>83</v>
      </c>
      <c r="BC297" s="394">
        <v>71</v>
      </c>
      <c r="BD297" s="344">
        <v>85</v>
      </c>
    </row>
    <row r="298" spans="1:56" x14ac:dyDescent="0.2">
      <c r="A298" s="140" t="s">
        <v>634</v>
      </c>
      <c r="B298" s="221" t="s">
        <v>635</v>
      </c>
      <c r="C298" s="130">
        <v>3751</v>
      </c>
      <c r="D298" s="112">
        <v>2690</v>
      </c>
      <c r="E298" s="124">
        <v>739</v>
      </c>
      <c r="F298" s="130">
        <v>869</v>
      </c>
      <c r="G298" s="112">
        <v>521</v>
      </c>
      <c r="H298" s="124">
        <v>84</v>
      </c>
      <c r="I298" s="130">
        <v>2882</v>
      </c>
      <c r="J298" s="112">
        <v>2169</v>
      </c>
      <c r="K298" s="124">
        <v>655</v>
      </c>
      <c r="L298" s="342">
        <v>72</v>
      </c>
      <c r="M298" s="412">
        <v>20</v>
      </c>
      <c r="N298" s="343">
        <v>60</v>
      </c>
      <c r="O298" s="342">
        <v>10</v>
      </c>
      <c r="P298" s="412">
        <v>75</v>
      </c>
      <c r="Q298" s="343">
        <v>23</v>
      </c>
      <c r="R298" s="130">
        <v>3751</v>
      </c>
      <c r="S298" s="112">
        <v>2329</v>
      </c>
      <c r="T298" s="124">
        <v>331</v>
      </c>
      <c r="U298" s="130">
        <v>869</v>
      </c>
      <c r="V298" s="112">
        <v>417</v>
      </c>
      <c r="W298" s="124">
        <v>31</v>
      </c>
      <c r="X298" s="130">
        <v>2882</v>
      </c>
      <c r="Y298" s="112">
        <v>1912</v>
      </c>
      <c r="Z298" s="124">
        <v>300</v>
      </c>
      <c r="AA298" s="342">
        <v>62</v>
      </c>
      <c r="AB298" s="412">
        <v>9</v>
      </c>
      <c r="AC298" s="343">
        <v>48</v>
      </c>
      <c r="AD298" s="342">
        <v>4</v>
      </c>
      <c r="AE298" s="412">
        <v>66</v>
      </c>
      <c r="AF298" s="343">
        <v>10</v>
      </c>
      <c r="AG298" s="130">
        <v>3751</v>
      </c>
      <c r="AH298" s="112">
        <v>2651</v>
      </c>
      <c r="AI298" s="124">
        <v>576</v>
      </c>
      <c r="AJ298" s="130">
        <v>869</v>
      </c>
      <c r="AK298" s="112">
        <v>504</v>
      </c>
      <c r="AL298" s="124">
        <v>70</v>
      </c>
      <c r="AM298" s="130">
        <v>2882</v>
      </c>
      <c r="AN298" s="112">
        <v>2147</v>
      </c>
      <c r="AO298" s="124">
        <v>506</v>
      </c>
      <c r="AP298" s="342">
        <v>71</v>
      </c>
      <c r="AQ298" s="412">
        <v>15</v>
      </c>
      <c r="AR298" s="343">
        <v>58</v>
      </c>
      <c r="AS298" s="342">
        <v>8</v>
      </c>
      <c r="AT298" s="412">
        <v>74</v>
      </c>
      <c r="AU298" s="343">
        <v>18</v>
      </c>
      <c r="AV298" s="130">
        <v>3751</v>
      </c>
      <c r="AW298" s="124">
        <v>2930</v>
      </c>
      <c r="AX298" s="130">
        <v>869</v>
      </c>
      <c r="AY298" s="124">
        <v>571</v>
      </c>
      <c r="AZ298" s="130">
        <v>2882</v>
      </c>
      <c r="BA298" s="124">
        <v>2359</v>
      </c>
      <c r="BB298" s="406">
        <v>78</v>
      </c>
      <c r="BC298" s="394">
        <v>66</v>
      </c>
      <c r="BD298" s="344">
        <v>82</v>
      </c>
    </row>
    <row r="299" spans="1:56" x14ac:dyDescent="0.2">
      <c r="A299" s="140" t="s">
        <v>636</v>
      </c>
      <c r="B299" s="221" t="s">
        <v>637</v>
      </c>
      <c r="C299" s="130">
        <v>3185</v>
      </c>
      <c r="D299" s="112">
        <v>2260</v>
      </c>
      <c r="E299" s="124">
        <v>562</v>
      </c>
      <c r="F299" s="130">
        <v>747</v>
      </c>
      <c r="G299" s="112">
        <v>467</v>
      </c>
      <c r="H299" s="124">
        <v>84</v>
      </c>
      <c r="I299" s="130">
        <v>2438</v>
      </c>
      <c r="J299" s="112">
        <v>1793</v>
      </c>
      <c r="K299" s="124">
        <v>478</v>
      </c>
      <c r="L299" s="342">
        <v>71</v>
      </c>
      <c r="M299" s="412">
        <v>18</v>
      </c>
      <c r="N299" s="343">
        <v>63</v>
      </c>
      <c r="O299" s="342">
        <v>11</v>
      </c>
      <c r="P299" s="412">
        <v>74</v>
      </c>
      <c r="Q299" s="343">
        <v>20</v>
      </c>
      <c r="R299" s="130">
        <v>3185</v>
      </c>
      <c r="S299" s="112">
        <v>1978</v>
      </c>
      <c r="T299" s="124">
        <v>255</v>
      </c>
      <c r="U299" s="130">
        <v>747</v>
      </c>
      <c r="V299" s="112">
        <v>393</v>
      </c>
      <c r="W299" s="124">
        <v>38</v>
      </c>
      <c r="X299" s="130">
        <v>2438</v>
      </c>
      <c r="Y299" s="112">
        <v>1585</v>
      </c>
      <c r="Z299" s="124">
        <v>217</v>
      </c>
      <c r="AA299" s="342">
        <v>62</v>
      </c>
      <c r="AB299" s="412">
        <v>8</v>
      </c>
      <c r="AC299" s="343">
        <v>53</v>
      </c>
      <c r="AD299" s="342">
        <v>5</v>
      </c>
      <c r="AE299" s="412">
        <v>65</v>
      </c>
      <c r="AF299" s="343">
        <v>9</v>
      </c>
      <c r="AG299" s="130">
        <v>3185</v>
      </c>
      <c r="AH299" s="112">
        <v>2250</v>
      </c>
      <c r="AI299" s="124">
        <v>404</v>
      </c>
      <c r="AJ299" s="130">
        <v>747</v>
      </c>
      <c r="AK299" s="112">
        <v>457</v>
      </c>
      <c r="AL299" s="124">
        <v>60</v>
      </c>
      <c r="AM299" s="130">
        <v>2438</v>
      </c>
      <c r="AN299" s="112">
        <v>1793</v>
      </c>
      <c r="AO299" s="124">
        <v>344</v>
      </c>
      <c r="AP299" s="342">
        <v>71</v>
      </c>
      <c r="AQ299" s="412">
        <v>13</v>
      </c>
      <c r="AR299" s="343">
        <v>61</v>
      </c>
      <c r="AS299" s="342">
        <v>8</v>
      </c>
      <c r="AT299" s="412">
        <v>74</v>
      </c>
      <c r="AU299" s="343">
        <v>14</v>
      </c>
      <c r="AV299" s="130">
        <v>3185</v>
      </c>
      <c r="AW299" s="124">
        <v>2386</v>
      </c>
      <c r="AX299" s="130">
        <v>747</v>
      </c>
      <c r="AY299" s="124">
        <v>507</v>
      </c>
      <c r="AZ299" s="130">
        <v>2438</v>
      </c>
      <c r="BA299" s="124">
        <v>1879</v>
      </c>
      <c r="BB299" s="406">
        <v>75</v>
      </c>
      <c r="BC299" s="394">
        <v>68</v>
      </c>
      <c r="BD299" s="344">
        <v>77</v>
      </c>
    </row>
    <row r="300" spans="1:56" x14ac:dyDescent="0.2">
      <c r="A300" s="140" t="s">
        <v>640</v>
      </c>
      <c r="B300" s="221" t="s">
        <v>641</v>
      </c>
      <c r="C300" s="130">
        <v>2767</v>
      </c>
      <c r="D300" s="112">
        <v>1835</v>
      </c>
      <c r="E300" s="124">
        <v>500</v>
      </c>
      <c r="F300" s="130">
        <v>405</v>
      </c>
      <c r="G300" s="112">
        <v>201</v>
      </c>
      <c r="H300" s="124">
        <v>26</v>
      </c>
      <c r="I300" s="130">
        <v>2362</v>
      </c>
      <c r="J300" s="112">
        <v>1634</v>
      </c>
      <c r="K300" s="124">
        <v>474</v>
      </c>
      <c r="L300" s="342">
        <v>66</v>
      </c>
      <c r="M300" s="412">
        <v>18</v>
      </c>
      <c r="N300" s="343">
        <v>50</v>
      </c>
      <c r="O300" s="342">
        <v>6</v>
      </c>
      <c r="P300" s="412">
        <v>69</v>
      </c>
      <c r="Q300" s="343">
        <v>20</v>
      </c>
      <c r="R300" s="130">
        <v>2767</v>
      </c>
      <c r="S300" s="112">
        <v>1507</v>
      </c>
      <c r="T300" s="124">
        <v>231</v>
      </c>
      <c r="U300" s="130">
        <v>405</v>
      </c>
      <c r="V300" s="112">
        <v>149</v>
      </c>
      <c r="W300" s="124">
        <v>7</v>
      </c>
      <c r="X300" s="130">
        <v>2362</v>
      </c>
      <c r="Y300" s="112">
        <v>1358</v>
      </c>
      <c r="Z300" s="124">
        <v>224</v>
      </c>
      <c r="AA300" s="342">
        <v>54</v>
      </c>
      <c r="AB300" s="412">
        <v>8</v>
      </c>
      <c r="AC300" s="343">
        <v>37</v>
      </c>
      <c r="AD300" s="342">
        <v>2</v>
      </c>
      <c r="AE300" s="412">
        <v>57</v>
      </c>
      <c r="AF300" s="343">
        <v>9</v>
      </c>
      <c r="AG300" s="130">
        <v>2767</v>
      </c>
      <c r="AH300" s="112">
        <v>1811</v>
      </c>
      <c r="AI300" s="124">
        <v>382</v>
      </c>
      <c r="AJ300" s="130">
        <v>405</v>
      </c>
      <c r="AK300" s="112">
        <v>183</v>
      </c>
      <c r="AL300" s="124">
        <v>20</v>
      </c>
      <c r="AM300" s="130">
        <v>2362</v>
      </c>
      <c r="AN300" s="112">
        <v>1628</v>
      </c>
      <c r="AO300" s="124">
        <v>362</v>
      </c>
      <c r="AP300" s="342">
        <v>65</v>
      </c>
      <c r="AQ300" s="412">
        <v>14</v>
      </c>
      <c r="AR300" s="343">
        <v>45</v>
      </c>
      <c r="AS300" s="342">
        <v>5</v>
      </c>
      <c r="AT300" s="412">
        <v>69</v>
      </c>
      <c r="AU300" s="343">
        <v>15</v>
      </c>
      <c r="AV300" s="130">
        <v>2767</v>
      </c>
      <c r="AW300" s="124">
        <v>2066</v>
      </c>
      <c r="AX300" s="130">
        <v>405</v>
      </c>
      <c r="AY300" s="124">
        <v>240</v>
      </c>
      <c r="AZ300" s="130">
        <v>2362</v>
      </c>
      <c r="BA300" s="124">
        <v>1826</v>
      </c>
      <c r="BB300" s="406">
        <v>75</v>
      </c>
      <c r="BC300" s="394">
        <v>59</v>
      </c>
      <c r="BD300" s="344">
        <v>77</v>
      </c>
    </row>
    <row r="301" spans="1:56" x14ac:dyDescent="0.2">
      <c r="A301" s="140" t="s">
        <v>642</v>
      </c>
      <c r="B301" s="221" t="s">
        <v>643</v>
      </c>
      <c r="C301" s="130">
        <v>5519</v>
      </c>
      <c r="D301" s="112">
        <v>3925</v>
      </c>
      <c r="E301" s="124">
        <v>1073</v>
      </c>
      <c r="F301" s="130">
        <v>1126</v>
      </c>
      <c r="G301" s="112">
        <v>651</v>
      </c>
      <c r="H301" s="124">
        <v>121</v>
      </c>
      <c r="I301" s="130">
        <v>4393</v>
      </c>
      <c r="J301" s="112">
        <v>3274</v>
      </c>
      <c r="K301" s="124">
        <v>952</v>
      </c>
      <c r="L301" s="342">
        <v>71</v>
      </c>
      <c r="M301" s="412">
        <v>19</v>
      </c>
      <c r="N301" s="343">
        <v>58</v>
      </c>
      <c r="O301" s="342">
        <v>11</v>
      </c>
      <c r="P301" s="412">
        <v>75</v>
      </c>
      <c r="Q301" s="343">
        <v>22</v>
      </c>
      <c r="R301" s="130">
        <v>5519</v>
      </c>
      <c r="S301" s="112">
        <v>3458</v>
      </c>
      <c r="T301" s="124">
        <v>531</v>
      </c>
      <c r="U301" s="130">
        <v>1126</v>
      </c>
      <c r="V301" s="112">
        <v>554</v>
      </c>
      <c r="W301" s="124">
        <v>58</v>
      </c>
      <c r="X301" s="130">
        <v>4393</v>
      </c>
      <c r="Y301" s="112">
        <v>2904</v>
      </c>
      <c r="Z301" s="124">
        <v>473</v>
      </c>
      <c r="AA301" s="342">
        <v>63</v>
      </c>
      <c r="AB301" s="412">
        <v>10</v>
      </c>
      <c r="AC301" s="343">
        <v>49</v>
      </c>
      <c r="AD301" s="342">
        <v>5</v>
      </c>
      <c r="AE301" s="412">
        <v>66</v>
      </c>
      <c r="AF301" s="343">
        <v>11</v>
      </c>
      <c r="AG301" s="130">
        <v>5519</v>
      </c>
      <c r="AH301" s="112">
        <v>3873</v>
      </c>
      <c r="AI301" s="124">
        <v>812</v>
      </c>
      <c r="AJ301" s="130">
        <v>1126</v>
      </c>
      <c r="AK301" s="112">
        <v>644</v>
      </c>
      <c r="AL301" s="124">
        <v>86</v>
      </c>
      <c r="AM301" s="130">
        <v>4393</v>
      </c>
      <c r="AN301" s="112">
        <v>3229</v>
      </c>
      <c r="AO301" s="124">
        <v>726</v>
      </c>
      <c r="AP301" s="342">
        <v>70</v>
      </c>
      <c r="AQ301" s="412">
        <v>15</v>
      </c>
      <c r="AR301" s="343">
        <v>57</v>
      </c>
      <c r="AS301" s="342">
        <v>8</v>
      </c>
      <c r="AT301" s="412">
        <v>74</v>
      </c>
      <c r="AU301" s="343">
        <v>17</v>
      </c>
      <c r="AV301" s="130">
        <v>5519</v>
      </c>
      <c r="AW301" s="124">
        <v>4383</v>
      </c>
      <c r="AX301" s="130">
        <v>1126</v>
      </c>
      <c r="AY301" s="124">
        <v>752</v>
      </c>
      <c r="AZ301" s="130">
        <v>4393</v>
      </c>
      <c r="BA301" s="124">
        <v>3631</v>
      </c>
      <c r="BB301" s="406">
        <v>79</v>
      </c>
      <c r="BC301" s="394">
        <v>67</v>
      </c>
      <c r="BD301" s="344">
        <v>83</v>
      </c>
    </row>
    <row r="302" spans="1:56" x14ac:dyDescent="0.2">
      <c r="A302" s="140" t="s">
        <v>644</v>
      </c>
      <c r="B302" s="221" t="s">
        <v>645</v>
      </c>
      <c r="C302" s="130">
        <v>9731</v>
      </c>
      <c r="D302" s="112">
        <v>6341</v>
      </c>
      <c r="E302" s="124">
        <v>1614</v>
      </c>
      <c r="F302" s="130">
        <v>1757</v>
      </c>
      <c r="G302" s="112">
        <v>827</v>
      </c>
      <c r="H302" s="124">
        <v>100</v>
      </c>
      <c r="I302" s="130">
        <v>7974</v>
      </c>
      <c r="J302" s="112">
        <v>5514</v>
      </c>
      <c r="K302" s="124">
        <v>1514</v>
      </c>
      <c r="L302" s="342">
        <v>65</v>
      </c>
      <c r="M302" s="412">
        <v>17</v>
      </c>
      <c r="N302" s="343">
        <v>47</v>
      </c>
      <c r="O302" s="342">
        <v>6</v>
      </c>
      <c r="P302" s="412">
        <v>69</v>
      </c>
      <c r="Q302" s="343">
        <v>19</v>
      </c>
      <c r="R302" s="130">
        <v>9731</v>
      </c>
      <c r="S302" s="112">
        <v>5294</v>
      </c>
      <c r="T302" s="124">
        <v>795</v>
      </c>
      <c r="U302" s="130">
        <v>1757</v>
      </c>
      <c r="V302" s="112">
        <v>627</v>
      </c>
      <c r="W302" s="124">
        <v>51</v>
      </c>
      <c r="X302" s="130">
        <v>7974</v>
      </c>
      <c r="Y302" s="112">
        <v>4667</v>
      </c>
      <c r="Z302" s="124">
        <v>744</v>
      </c>
      <c r="AA302" s="342">
        <v>54</v>
      </c>
      <c r="AB302" s="412">
        <v>8</v>
      </c>
      <c r="AC302" s="343">
        <v>36</v>
      </c>
      <c r="AD302" s="342">
        <v>3</v>
      </c>
      <c r="AE302" s="412">
        <v>59</v>
      </c>
      <c r="AF302" s="343">
        <v>9</v>
      </c>
      <c r="AG302" s="130">
        <v>9731</v>
      </c>
      <c r="AH302" s="112">
        <v>6256</v>
      </c>
      <c r="AI302" s="124">
        <v>1240</v>
      </c>
      <c r="AJ302" s="130">
        <v>1757</v>
      </c>
      <c r="AK302" s="112">
        <v>801</v>
      </c>
      <c r="AL302" s="124">
        <v>82</v>
      </c>
      <c r="AM302" s="130">
        <v>7974</v>
      </c>
      <c r="AN302" s="112">
        <v>5455</v>
      </c>
      <c r="AO302" s="124">
        <v>1158</v>
      </c>
      <c r="AP302" s="342">
        <v>64</v>
      </c>
      <c r="AQ302" s="412">
        <v>13</v>
      </c>
      <c r="AR302" s="343">
        <v>46</v>
      </c>
      <c r="AS302" s="342">
        <v>5</v>
      </c>
      <c r="AT302" s="412">
        <v>68</v>
      </c>
      <c r="AU302" s="343">
        <v>15</v>
      </c>
      <c r="AV302" s="130">
        <v>9731</v>
      </c>
      <c r="AW302" s="124">
        <v>7209</v>
      </c>
      <c r="AX302" s="130">
        <v>1757</v>
      </c>
      <c r="AY302" s="124">
        <v>998</v>
      </c>
      <c r="AZ302" s="130">
        <v>7974</v>
      </c>
      <c r="BA302" s="124">
        <v>6211</v>
      </c>
      <c r="BB302" s="406">
        <v>74</v>
      </c>
      <c r="BC302" s="394">
        <v>57</v>
      </c>
      <c r="BD302" s="344">
        <v>78</v>
      </c>
    </row>
    <row r="303" spans="1:56" x14ac:dyDescent="0.2">
      <c r="A303" s="140" t="s">
        <v>646</v>
      </c>
      <c r="B303" s="221" t="s">
        <v>647</v>
      </c>
      <c r="C303" s="130">
        <v>3949</v>
      </c>
      <c r="D303" s="112">
        <v>2837</v>
      </c>
      <c r="E303" s="124">
        <v>885</v>
      </c>
      <c r="F303" s="130">
        <v>588</v>
      </c>
      <c r="G303" s="112">
        <v>325</v>
      </c>
      <c r="H303" s="124">
        <v>68</v>
      </c>
      <c r="I303" s="130">
        <v>3361</v>
      </c>
      <c r="J303" s="112">
        <v>2512</v>
      </c>
      <c r="K303" s="124">
        <v>817</v>
      </c>
      <c r="L303" s="342">
        <v>72</v>
      </c>
      <c r="M303" s="412">
        <v>22</v>
      </c>
      <c r="N303" s="343">
        <v>55</v>
      </c>
      <c r="O303" s="342">
        <v>12</v>
      </c>
      <c r="P303" s="412">
        <v>75</v>
      </c>
      <c r="Q303" s="343">
        <v>24</v>
      </c>
      <c r="R303" s="130">
        <v>3949</v>
      </c>
      <c r="S303" s="112">
        <v>2465</v>
      </c>
      <c r="T303" s="124">
        <v>446</v>
      </c>
      <c r="U303" s="130">
        <v>588</v>
      </c>
      <c r="V303" s="112">
        <v>257</v>
      </c>
      <c r="W303" s="124">
        <v>29</v>
      </c>
      <c r="X303" s="130">
        <v>3361</v>
      </c>
      <c r="Y303" s="112">
        <v>2208</v>
      </c>
      <c r="Z303" s="124">
        <v>417</v>
      </c>
      <c r="AA303" s="342">
        <v>62</v>
      </c>
      <c r="AB303" s="412">
        <v>11</v>
      </c>
      <c r="AC303" s="343">
        <v>44</v>
      </c>
      <c r="AD303" s="342">
        <v>5</v>
      </c>
      <c r="AE303" s="412">
        <v>66</v>
      </c>
      <c r="AF303" s="343">
        <v>12</v>
      </c>
      <c r="AG303" s="130">
        <v>3949</v>
      </c>
      <c r="AH303" s="112">
        <v>2817</v>
      </c>
      <c r="AI303" s="124">
        <v>621</v>
      </c>
      <c r="AJ303" s="130">
        <v>588</v>
      </c>
      <c r="AK303" s="112">
        <v>302</v>
      </c>
      <c r="AL303" s="124">
        <v>51</v>
      </c>
      <c r="AM303" s="130">
        <v>3361</v>
      </c>
      <c r="AN303" s="112">
        <v>2515</v>
      </c>
      <c r="AO303" s="124">
        <v>570</v>
      </c>
      <c r="AP303" s="342">
        <v>71</v>
      </c>
      <c r="AQ303" s="412">
        <v>16</v>
      </c>
      <c r="AR303" s="343">
        <v>51</v>
      </c>
      <c r="AS303" s="342">
        <v>9</v>
      </c>
      <c r="AT303" s="412">
        <v>75</v>
      </c>
      <c r="AU303" s="343">
        <v>17</v>
      </c>
      <c r="AV303" s="130">
        <v>3949</v>
      </c>
      <c r="AW303" s="124">
        <v>3154</v>
      </c>
      <c r="AX303" s="130">
        <v>588</v>
      </c>
      <c r="AY303" s="124">
        <v>373</v>
      </c>
      <c r="AZ303" s="130">
        <v>3361</v>
      </c>
      <c r="BA303" s="124">
        <v>2781</v>
      </c>
      <c r="BB303" s="406">
        <v>80</v>
      </c>
      <c r="BC303" s="394">
        <v>63</v>
      </c>
      <c r="BD303" s="344">
        <v>83</v>
      </c>
    </row>
    <row r="304" spans="1:56" x14ac:dyDescent="0.2">
      <c r="A304" s="140" t="s">
        <v>648</v>
      </c>
      <c r="B304" s="221" t="s">
        <v>649</v>
      </c>
      <c r="C304" s="130">
        <v>2246</v>
      </c>
      <c r="D304" s="112">
        <v>1722</v>
      </c>
      <c r="E304" s="124">
        <v>627</v>
      </c>
      <c r="F304" s="130">
        <v>408</v>
      </c>
      <c r="G304" s="112">
        <v>253</v>
      </c>
      <c r="H304" s="124">
        <v>58</v>
      </c>
      <c r="I304" s="130">
        <v>1838</v>
      </c>
      <c r="J304" s="112">
        <v>1469</v>
      </c>
      <c r="K304" s="124">
        <v>569</v>
      </c>
      <c r="L304" s="342">
        <v>77</v>
      </c>
      <c r="M304" s="412">
        <v>28</v>
      </c>
      <c r="N304" s="343">
        <v>62</v>
      </c>
      <c r="O304" s="342">
        <v>14</v>
      </c>
      <c r="P304" s="412">
        <v>80</v>
      </c>
      <c r="Q304" s="343">
        <v>31</v>
      </c>
      <c r="R304" s="130">
        <v>2246</v>
      </c>
      <c r="S304" s="112">
        <v>1551</v>
      </c>
      <c r="T304" s="124">
        <v>392</v>
      </c>
      <c r="U304" s="130">
        <v>408</v>
      </c>
      <c r="V304" s="112">
        <v>204</v>
      </c>
      <c r="W304" s="124">
        <v>29</v>
      </c>
      <c r="X304" s="130">
        <v>1838</v>
      </c>
      <c r="Y304" s="112">
        <v>1347</v>
      </c>
      <c r="Z304" s="124">
        <v>363</v>
      </c>
      <c r="AA304" s="342">
        <v>69</v>
      </c>
      <c r="AB304" s="412">
        <v>17</v>
      </c>
      <c r="AC304" s="343">
        <v>50</v>
      </c>
      <c r="AD304" s="342">
        <v>7</v>
      </c>
      <c r="AE304" s="412">
        <v>73</v>
      </c>
      <c r="AF304" s="343">
        <v>20</v>
      </c>
      <c r="AG304" s="130">
        <v>2246</v>
      </c>
      <c r="AH304" s="112">
        <v>1670</v>
      </c>
      <c r="AI304" s="124">
        <v>459</v>
      </c>
      <c r="AJ304" s="130">
        <v>408</v>
      </c>
      <c r="AK304" s="112">
        <v>236</v>
      </c>
      <c r="AL304" s="124">
        <v>29</v>
      </c>
      <c r="AM304" s="130">
        <v>1838</v>
      </c>
      <c r="AN304" s="112">
        <v>1434</v>
      </c>
      <c r="AO304" s="124">
        <v>430</v>
      </c>
      <c r="AP304" s="342">
        <v>74</v>
      </c>
      <c r="AQ304" s="412">
        <v>20</v>
      </c>
      <c r="AR304" s="343">
        <v>58</v>
      </c>
      <c r="AS304" s="342">
        <v>7</v>
      </c>
      <c r="AT304" s="412">
        <v>78</v>
      </c>
      <c r="AU304" s="343">
        <v>23</v>
      </c>
      <c r="AV304" s="130">
        <v>2246</v>
      </c>
      <c r="AW304" s="124">
        <v>1868</v>
      </c>
      <c r="AX304" s="130">
        <v>408</v>
      </c>
      <c r="AY304" s="124">
        <v>279</v>
      </c>
      <c r="AZ304" s="130">
        <v>1838</v>
      </c>
      <c r="BA304" s="124">
        <v>1589</v>
      </c>
      <c r="BB304" s="406">
        <v>83</v>
      </c>
      <c r="BC304" s="394">
        <v>68</v>
      </c>
      <c r="BD304" s="344">
        <v>86</v>
      </c>
    </row>
    <row r="305" spans="1:56" x14ac:dyDescent="0.2">
      <c r="A305" s="140" t="s">
        <v>650</v>
      </c>
      <c r="B305" s="221" t="s">
        <v>651</v>
      </c>
      <c r="C305" s="130">
        <v>30</v>
      </c>
      <c r="D305" s="112">
        <v>24</v>
      </c>
      <c r="E305" s="124">
        <v>9</v>
      </c>
      <c r="F305" s="130">
        <v>6</v>
      </c>
      <c r="G305" s="112">
        <v>6</v>
      </c>
      <c r="H305" s="124" t="s">
        <v>1185</v>
      </c>
      <c r="I305" s="130">
        <v>24</v>
      </c>
      <c r="J305" s="112">
        <v>18</v>
      </c>
      <c r="K305" s="124" t="s">
        <v>1185</v>
      </c>
      <c r="L305" s="342">
        <v>80</v>
      </c>
      <c r="M305" s="412">
        <v>30</v>
      </c>
      <c r="N305" s="343">
        <v>100</v>
      </c>
      <c r="O305" s="342" t="s">
        <v>1185</v>
      </c>
      <c r="P305" s="412">
        <v>75</v>
      </c>
      <c r="Q305" s="343" t="s">
        <v>1185</v>
      </c>
      <c r="R305" s="130">
        <v>30</v>
      </c>
      <c r="S305" s="112">
        <v>21</v>
      </c>
      <c r="T305" s="124">
        <v>6</v>
      </c>
      <c r="U305" s="130">
        <v>6</v>
      </c>
      <c r="V305" s="112">
        <v>3</v>
      </c>
      <c r="W305" s="124" t="s">
        <v>1185</v>
      </c>
      <c r="X305" s="130">
        <v>24</v>
      </c>
      <c r="Y305" s="112">
        <v>18</v>
      </c>
      <c r="Z305" s="124" t="s">
        <v>1185</v>
      </c>
      <c r="AA305" s="342">
        <v>70</v>
      </c>
      <c r="AB305" s="412">
        <v>20</v>
      </c>
      <c r="AC305" s="343">
        <v>50</v>
      </c>
      <c r="AD305" s="342" t="s">
        <v>1185</v>
      </c>
      <c r="AE305" s="412">
        <v>75</v>
      </c>
      <c r="AF305" s="343" t="s">
        <v>1185</v>
      </c>
      <c r="AG305" s="130">
        <v>30</v>
      </c>
      <c r="AH305" s="112">
        <v>21</v>
      </c>
      <c r="AI305" s="124">
        <v>7</v>
      </c>
      <c r="AJ305" s="130">
        <v>6</v>
      </c>
      <c r="AK305" s="112">
        <v>3</v>
      </c>
      <c r="AL305" s="124" t="s">
        <v>1185</v>
      </c>
      <c r="AM305" s="130">
        <v>24</v>
      </c>
      <c r="AN305" s="112">
        <v>18</v>
      </c>
      <c r="AO305" s="124" t="s">
        <v>1185</v>
      </c>
      <c r="AP305" s="342">
        <v>70</v>
      </c>
      <c r="AQ305" s="412">
        <v>23</v>
      </c>
      <c r="AR305" s="343">
        <v>50</v>
      </c>
      <c r="AS305" s="342">
        <v>0</v>
      </c>
      <c r="AT305" s="412">
        <v>75</v>
      </c>
      <c r="AU305" s="343">
        <v>29</v>
      </c>
      <c r="AV305" s="130">
        <v>30</v>
      </c>
      <c r="AW305" s="124">
        <v>25</v>
      </c>
      <c r="AX305" s="130">
        <v>6</v>
      </c>
      <c r="AY305" s="124" t="s">
        <v>1191</v>
      </c>
      <c r="AZ305" s="130">
        <v>24</v>
      </c>
      <c r="BA305" s="124">
        <v>19</v>
      </c>
      <c r="BB305" s="406">
        <v>83</v>
      </c>
      <c r="BC305" s="394" t="s">
        <v>1191</v>
      </c>
      <c r="BD305" s="344">
        <v>79</v>
      </c>
    </row>
    <row r="306" spans="1:56" x14ac:dyDescent="0.2">
      <c r="A306" s="140" t="s">
        <v>652</v>
      </c>
      <c r="B306" s="221" t="s">
        <v>653</v>
      </c>
      <c r="C306" s="130">
        <v>3643</v>
      </c>
      <c r="D306" s="112">
        <v>2736</v>
      </c>
      <c r="E306" s="124">
        <v>861</v>
      </c>
      <c r="F306" s="130">
        <v>639</v>
      </c>
      <c r="G306" s="112">
        <v>448</v>
      </c>
      <c r="H306" s="124">
        <v>119</v>
      </c>
      <c r="I306" s="130">
        <v>3004</v>
      </c>
      <c r="J306" s="112">
        <v>2288</v>
      </c>
      <c r="K306" s="124">
        <v>742</v>
      </c>
      <c r="L306" s="342">
        <v>75</v>
      </c>
      <c r="M306" s="412">
        <v>24</v>
      </c>
      <c r="N306" s="343">
        <v>70</v>
      </c>
      <c r="O306" s="342">
        <v>19</v>
      </c>
      <c r="P306" s="412">
        <v>76</v>
      </c>
      <c r="Q306" s="343">
        <v>25</v>
      </c>
      <c r="R306" s="130">
        <v>3643</v>
      </c>
      <c r="S306" s="112">
        <v>2485</v>
      </c>
      <c r="T306" s="124">
        <v>525</v>
      </c>
      <c r="U306" s="130">
        <v>639</v>
      </c>
      <c r="V306" s="112">
        <v>377</v>
      </c>
      <c r="W306" s="124">
        <v>68</v>
      </c>
      <c r="X306" s="130">
        <v>3004</v>
      </c>
      <c r="Y306" s="112">
        <v>2108</v>
      </c>
      <c r="Z306" s="124">
        <v>457</v>
      </c>
      <c r="AA306" s="342">
        <v>68</v>
      </c>
      <c r="AB306" s="412">
        <v>14</v>
      </c>
      <c r="AC306" s="343">
        <v>59</v>
      </c>
      <c r="AD306" s="342">
        <v>11</v>
      </c>
      <c r="AE306" s="412">
        <v>70</v>
      </c>
      <c r="AF306" s="343">
        <v>15</v>
      </c>
      <c r="AG306" s="130">
        <v>3643</v>
      </c>
      <c r="AH306" s="112">
        <v>2733</v>
      </c>
      <c r="AI306" s="124">
        <v>755</v>
      </c>
      <c r="AJ306" s="130">
        <v>639</v>
      </c>
      <c r="AK306" s="112">
        <v>428</v>
      </c>
      <c r="AL306" s="124">
        <v>95</v>
      </c>
      <c r="AM306" s="130">
        <v>3004</v>
      </c>
      <c r="AN306" s="112">
        <v>2305</v>
      </c>
      <c r="AO306" s="124">
        <v>660</v>
      </c>
      <c r="AP306" s="342">
        <v>75</v>
      </c>
      <c r="AQ306" s="412">
        <v>21</v>
      </c>
      <c r="AR306" s="343">
        <v>67</v>
      </c>
      <c r="AS306" s="342">
        <v>15</v>
      </c>
      <c r="AT306" s="412">
        <v>77</v>
      </c>
      <c r="AU306" s="343">
        <v>22</v>
      </c>
      <c r="AV306" s="130">
        <v>3643</v>
      </c>
      <c r="AW306" s="124">
        <v>2991</v>
      </c>
      <c r="AX306" s="130">
        <v>639</v>
      </c>
      <c r="AY306" s="124">
        <v>492</v>
      </c>
      <c r="AZ306" s="130">
        <v>3004</v>
      </c>
      <c r="BA306" s="124">
        <v>2499</v>
      </c>
      <c r="BB306" s="406">
        <v>82</v>
      </c>
      <c r="BC306" s="394">
        <v>77</v>
      </c>
      <c r="BD306" s="344">
        <v>83</v>
      </c>
    </row>
    <row r="307" spans="1:56" x14ac:dyDescent="0.2">
      <c r="A307" s="140" t="s">
        <v>654</v>
      </c>
      <c r="B307" s="221" t="s">
        <v>655</v>
      </c>
      <c r="C307" s="130">
        <v>4155</v>
      </c>
      <c r="D307" s="112">
        <v>3186</v>
      </c>
      <c r="E307" s="124">
        <v>1042</v>
      </c>
      <c r="F307" s="130">
        <v>687</v>
      </c>
      <c r="G307" s="112">
        <v>462</v>
      </c>
      <c r="H307" s="124">
        <v>113</v>
      </c>
      <c r="I307" s="130">
        <v>3468</v>
      </c>
      <c r="J307" s="112">
        <v>2724</v>
      </c>
      <c r="K307" s="124">
        <v>929</v>
      </c>
      <c r="L307" s="342">
        <v>77</v>
      </c>
      <c r="M307" s="412">
        <v>25</v>
      </c>
      <c r="N307" s="343">
        <v>67</v>
      </c>
      <c r="O307" s="342">
        <v>16</v>
      </c>
      <c r="P307" s="412">
        <v>79</v>
      </c>
      <c r="Q307" s="343">
        <v>27</v>
      </c>
      <c r="R307" s="130">
        <v>4155</v>
      </c>
      <c r="S307" s="112">
        <v>2820</v>
      </c>
      <c r="T307" s="124">
        <v>596</v>
      </c>
      <c r="U307" s="130">
        <v>687</v>
      </c>
      <c r="V307" s="112">
        <v>404</v>
      </c>
      <c r="W307" s="124">
        <v>59</v>
      </c>
      <c r="X307" s="130">
        <v>3468</v>
      </c>
      <c r="Y307" s="112">
        <v>2416</v>
      </c>
      <c r="Z307" s="124">
        <v>537</v>
      </c>
      <c r="AA307" s="342">
        <v>68</v>
      </c>
      <c r="AB307" s="412">
        <v>14</v>
      </c>
      <c r="AC307" s="343">
        <v>59</v>
      </c>
      <c r="AD307" s="342">
        <v>9</v>
      </c>
      <c r="AE307" s="412">
        <v>70</v>
      </c>
      <c r="AF307" s="343">
        <v>15</v>
      </c>
      <c r="AG307" s="130">
        <v>4155</v>
      </c>
      <c r="AH307" s="112">
        <v>3085</v>
      </c>
      <c r="AI307" s="124">
        <v>815</v>
      </c>
      <c r="AJ307" s="130">
        <v>687</v>
      </c>
      <c r="AK307" s="112">
        <v>448</v>
      </c>
      <c r="AL307" s="124">
        <v>92</v>
      </c>
      <c r="AM307" s="130">
        <v>3468</v>
      </c>
      <c r="AN307" s="112">
        <v>2637</v>
      </c>
      <c r="AO307" s="124">
        <v>723</v>
      </c>
      <c r="AP307" s="342">
        <v>74</v>
      </c>
      <c r="AQ307" s="412">
        <v>20</v>
      </c>
      <c r="AR307" s="343">
        <v>65</v>
      </c>
      <c r="AS307" s="342">
        <v>13</v>
      </c>
      <c r="AT307" s="412">
        <v>76</v>
      </c>
      <c r="AU307" s="343">
        <v>21</v>
      </c>
      <c r="AV307" s="130">
        <v>4155</v>
      </c>
      <c r="AW307" s="124">
        <v>3428</v>
      </c>
      <c r="AX307" s="130">
        <v>687</v>
      </c>
      <c r="AY307" s="124">
        <v>517</v>
      </c>
      <c r="AZ307" s="130">
        <v>3468</v>
      </c>
      <c r="BA307" s="124">
        <v>2911</v>
      </c>
      <c r="BB307" s="406">
        <v>83</v>
      </c>
      <c r="BC307" s="394">
        <v>75</v>
      </c>
      <c r="BD307" s="344">
        <v>84</v>
      </c>
    </row>
    <row r="308" spans="1:56" x14ac:dyDescent="0.2">
      <c r="A308" s="140" t="s">
        <v>656</v>
      </c>
      <c r="B308" s="221" t="s">
        <v>657</v>
      </c>
      <c r="C308" s="130">
        <v>3145</v>
      </c>
      <c r="D308" s="112">
        <v>2545</v>
      </c>
      <c r="E308" s="124">
        <v>811</v>
      </c>
      <c r="F308" s="130">
        <v>408</v>
      </c>
      <c r="G308" s="112">
        <v>257</v>
      </c>
      <c r="H308" s="124">
        <v>50</v>
      </c>
      <c r="I308" s="130">
        <v>2737</v>
      </c>
      <c r="J308" s="112">
        <v>2288</v>
      </c>
      <c r="K308" s="124">
        <v>761</v>
      </c>
      <c r="L308" s="342">
        <v>81</v>
      </c>
      <c r="M308" s="412">
        <v>26</v>
      </c>
      <c r="N308" s="343">
        <v>63</v>
      </c>
      <c r="O308" s="342">
        <v>12</v>
      </c>
      <c r="P308" s="412">
        <v>84</v>
      </c>
      <c r="Q308" s="343">
        <v>28</v>
      </c>
      <c r="R308" s="130">
        <v>3145</v>
      </c>
      <c r="S308" s="112">
        <v>2352</v>
      </c>
      <c r="T308" s="124">
        <v>529</v>
      </c>
      <c r="U308" s="130">
        <v>408</v>
      </c>
      <c r="V308" s="112">
        <v>230</v>
      </c>
      <c r="W308" s="124">
        <v>15</v>
      </c>
      <c r="X308" s="130">
        <v>2737</v>
      </c>
      <c r="Y308" s="112">
        <v>2122</v>
      </c>
      <c r="Z308" s="124">
        <v>514</v>
      </c>
      <c r="AA308" s="342">
        <v>75</v>
      </c>
      <c r="AB308" s="412">
        <v>17</v>
      </c>
      <c r="AC308" s="343">
        <v>56</v>
      </c>
      <c r="AD308" s="342">
        <v>4</v>
      </c>
      <c r="AE308" s="412">
        <v>78</v>
      </c>
      <c r="AF308" s="343">
        <v>19</v>
      </c>
      <c r="AG308" s="130">
        <v>3145</v>
      </c>
      <c r="AH308" s="112">
        <v>2518</v>
      </c>
      <c r="AI308" s="124">
        <v>676</v>
      </c>
      <c r="AJ308" s="130">
        <v>408</v>
      </c>
      <c r="AK308" s="112">
        <v>243</v>
      </c>
      <c r="AL308" s="124">
        <v>39</v>
      </c>
      <c r="AM308" s="130">
        <v>2737</v>
      </c>
      <c r="AN308" s="112">
        <v>2275</v>
      </c>
      <c r="AO308" s="124">
        <v>637</v>
      </c>
      <c r="AP308" s="342">
        <v>80</v>
      </c>
      <c r="AQ308" s="412">
        <v>21</v>
      </c>
      <c r="AR308" s="343">
        <v>60</v>
      </c>
      <c r="AS308" s="342">
        <v>10</v>
      </c>
      <c r="AT308" s="412">
        <v>83</v>
      </c>
      <c r="AU308" s="343">
        <v>23</v>
      </c>
      <c r="AV308" s="130">
        <v>3145</v>
      </c>
      <c r="AW308" s="124">
        <v>2693</v>
      </c>
      <c r="AX308" s="130">
        <v>408</v>
      </c>
      <c r="AY308" s="124">
        <v>283</v>
      </c>
      <c r="AZ308" s="130">
        <v>2737</v>
      </c>
      <c r="BA308" s="124">
        <v>2410</v>
      </c>
      <c r="BB308" s="406">
        <v>86</v>
      </c>
      <c r="BC308" s="394">
        <v>69</v>
      </c>
      <c r="BD308" s="344">
        <v>88</v>
      </c>
    </row>
    <row r="309" spans="1:56" x14ac:dyDescent="0.2">
      <c r="A309" s="140" t="s">
        <v>658</v>
      </c>
      <c r="B309" s="221" t="s">
        <v>659</v>
      </c>
      <c r="C309" s="130">
        <v>3904</v>
      </c>
      <c r="D309" s="112">
        <v>2920</v>
      </c>
      <c r="E309" s="124">
        <v>930</v>
      </c>
      <c r="F309" s="130">
        <v>491</v>
      </c>
      <c r="G309" s="112">
        <v>344</v>
      </c>
      <c r="H309" s="124">
        <v>93</v>
      </c>
      <c r="I309" s="130">
        <v>3413</v>
      </c>
      <c r="J309" s="112">
        <v>2576</v>
      </c>
      <c r="K309" s="124">
        <v>837</v>
      </c>
      <c r="L309" s="342">
        <v>75</v>
      </c>
      <c r="M309" s="412">
        <v>24</v>
      </c>
      <c r="N309" s="343">
        <v>70</v>
      </c>
      <c r="O309" s="342">
        <v>19</v>
      </c>
      <c r="P309" s="412">
        <v>75</v>
      </c>
      <c r="Q309" s="343">
        <v>25</v>
      </c>
      <c r="R309" s="130">
        <v>3904</v>
      </c>
      <c r="S309" s="112">
        <v>2682</v>
      </c>
      <c r="T309" s="124">
        <v>550</v>
      </c>
      <c r="U309" s="130">
        <v>491</v>
      </c>
      <c r="V309" s="112">
        <v>309</v>
      </c>
      <c r="W309" s="124">
        <v>45</v>
      </c>
      <c r="X309" s="130">
        <v>3413</v>
      </c>
      <c r="Y309" s="112">
        <v>2373</v>
      </c>
      <c r="Z309" s="124">
        <v>505</v>
      </c>
      <c r="AA309" s="342">
        <v>69</v>
      </c>
      <c r="AB309" s="412">
        <v>14</v>
      </c>
      <c r="AC309" s="343">
        <v>63</v>
      </c>
      <c r="AD309" s="342">
        <v>9</v>
      </c>
      <c r="AE309" s="412">
        <v>70</v>
      </c>
      <c r="AF309" s="343">
        <v>15</v>
      </c>
      <c r="AG309" s="130">
        <v>3904</v>
      </c>
      <c r="AH309" s="112">
        <v>2904</v>
      </c>
      <c r="AI309" s="124">
        <v>814</v>
      </c>
      <c r="AJ309" s="130">
        <v>491</v>
      </c>
      <c r="AK309" s="112">
        <v>333</v>
      </c>
      <c r="AL309" s="124">
        <v>75</v>
      </c>
      <c r="AM309" s="130">
        <v>3413</v>
      </c>
      <c r="AN309" s="112">
        <v>2571</v>
      </c>
      <c r="AO309" s="124">
        <v>739</v>
      </c>
      <c r="AP309" s="342">
        <v>74</v>
      </c>
      <c r="AQ309" s="412">
        <v>21</v>
      </c>
      <c r="AR309" s="343">
        <v>68</v>
      </c>
      <c r="AS309" s="342">
        <v>15</v>
      </c>
      <c r="AT309" s="412">
        <v>75</v>
      </c>
      <c r="AU309" s="343">
        <v>22</v>
      </c>
      <c r="AV309" s="130">
        <v>3904</v>
      </c>
      <c r="AW309" s="124">
        <v>3116</v>
      </c>
      <c r="AX309" s="130">
        <v>491</v>
      </c>
      <c r="AY309" s="124">
        <v>366</v>
      </c>
      <c r="AZ309" s="130">
        <v>3413</v>
      </c>
      <c r="BA309" s="124">
        <v>2750</v>
      </c>
      <c r="BB309" s="406">
        <v>80</v>
      </c>
      <c r="BC309" s="394">
        <v>75</v>
      </c>
      <c r="BD309" s="344">
        <v>81</v>
      </c>
    </row>
    <row r="310" spans="1:56" x14ac:dyDescent="0.2">
      <c r="A310" s="140" t="s">
        <v>660</v>
      </c>
      <c r="B310" s="221" t="s">
        <v>661</v>
      </c>
      <c r="C310" s="130">
        <v>3838</v>
      </c>
      <c r="D310" s="112">
        <v>3069</v>
      </c>
      <c r="E310" s="124">
        <v>1164</v>
      </c>
      <c r="F310" s="130">
        <v>334</v>
      </c>
      <c r="G310" s="112">
        <v>216</v>
      </c>
      <c r="H310" s="124">
        <v>41</v>
      </c>
      <c r="I310" s="130">
        <v>3504</v>
      </c>
      <c r="J310" s="112">
        <v>2853</v>
      </c>
      <c r="K310" s="124">
        <v>1123</v>
      </c>
      <c r="L310" s="342">
        <v>80</v>
      </c>
      <c r="M310" s="412">
        <v>30</v>
      </c>
      <c r="N310" s="343">
        <v>65</v>
      </c>
      <c r="O310" s="342">
        <v>12</v>
      </c>
      <c r="P310" s="412">
        <v>81</v>
      </c>
      <c r="Q310" s="343">
        <v>32</v>
      </c>
      <c r="R310" s="130">
        <v>3838</v>
      </c>
      <c r="S310" s="112">
        <v>2753</v>
      </c>
      <c r="T310" s="124">
        <v>724</v>
      </c>
      <c r="U310" s="130">
        <v>334</v>
      </c>
      <c r="V310" s="112">
        <v>193</v>
      </c>
      <c r="W310" s="124">
        <v>22</v>
      </c>
      <c r="X310" s="130">
        <v>3504</v>
      </c>
      <c r="Y310" s="112">
        <v>2560</v>
      </c>
      <c r="Z310" s="124">
        <v>702</v>
      </c>
      <c r="AA310" s="342">
        <v>72</v>
      </c>
      <c r="AB310" s="412">
        <v>19</v>
      </c>
      <c r="AC310" s="343">
        <v>58</v>
      </c>
      <c r="AD310" s="342">
        <v>7</v>
      </c>
      <c r="AE310" s="412">
        <v>73</v>
      </c>
      <c r="AF310" s="343">
        <v>20</v>
      </c>
      <c r="AG310" s="130">
        <v>3838</v>
      </c>
      <c r="AH310" s="112">
        <v>3035</v>
      </c>
      <c r="AI310" s="124">
        <v>944</v>
      </c>
      <c r="AJ310" s="130">
        <v>334</v>
      </c>
      <c r="AK310" s="112">
        <v>209</v>
      </c>
      <c r="AL310" s="124">
        <v>31</v>
      </c>
      <c r="AM310" s="130">
        <v>3504</v>
      </c>
      <c r="AN310" s="112">
        <v>2826</v>
      </c>
      <c r="AO310" s="124">
        <v>913</v>
      </c>
      <c r="AP310" s="342">
        <v>79</v>
      </c>
      <c r="AQ310" s="412">
        <v>25</v>
      </c>
      <c r="AR310" s="343">
        <v>63</v>
      </c>
      <c r="AS310" s="342">
        <v>9</v>
      </c>
      <c r="AT310" s="412">
        <v>81</v>
      </c>
      <c r="AU310" s="343">
        <v>26</v>
      </c>
      <c r="AV310" s="130">
        <v>3838</v>
      </c>
      <c r="AW310" s="124">
        <v>3326</v>
      </c>
      <c r="AX310" s="130">
        <v>334</v>
      </c>
      <c r="AY310" s="124">
        <v>240</v>
      </c>
      <c r="AZ310" s="130">
        <v>3504</v>
      </c>
      <c r="BA310" s="124">
        <v>3086</v>
      </c>
      <c r="BB310" s="406">
        <v>87</v>
      </c>
      <c r="BC310" s="394">
        <v>72</v>
      </c>
      <c r="BD310" s="344">
        <v>88</v>
      </c>
    </row>
    <row r="311" spans="1:56" x14ac:dyDescent="0.2">
      <c r="A311" s="140" t="s">
        <v>662</v>
      </c>
      <c r="B311" s="221" t="s">
        <v>663</v>
      </c>
      <c r="C311" s="130">
        <v>1633</v>
      </c>
      <c r="D311" s="112">
        <v>1223</v>
      </c>
      <c r="E311" s="124">
        <v>378</v>
      </c>
      <c r="F311" s="130">
        <v>397</v>
      </c>
      <c r="G311" s="112">
        <v>250</v>
      </c>
      <c r="H311" s="124">
        <v>68</v>
      </c>
      <c r="I311" s="130">
        <v>1236</v>
      </c>
      <c r="J311" s="112">
        <v>973</v>
      </c>
      <c r="K311" s="124">
        <v>310</v>
      </c>
      <c r="L311" s="342">
        <v>75</v>
      </c>
      <c r="M311" s="412">
        <v>23</v>
      </c>
      <c r="N311" s="343">
        <v>63</v>
      </c>
      <c r="O311" s="342">
        <v>17</v>
      </c>
      <c r="P311" s="412">
        <v>79</v>
      </c>
      <c r="Q311" s="343">
        <v>25</v>
      </c>
      <c r="R311" s="130">
        <v>1633</v>
      </c>
      <c r="S311" s="112">
        <v>1084</v>
      </c>
      <c r="T311" s="124">
        <v>184</v>
      </c>
      <c r="U311" s="130">
        <v>397</v>
      </c>
      <c r="V311" s="112">
        <v>217</v>
      </c>
      <c r="W311" s="124">
        <v>34</v>
      </c>
      <c r="X311" s="130">
        <v>1236</v>
      </c>
      <c r="Y311" s="112">
        <v>867</v>
      </c>
      <c r="Z311" s="124">
        <v>150</v>
      </c>
      <c r="AA311" s="342">
        <v>66</v>
      </c>
      <c r="AB311" s="412">
        <v>11</v>
      </c>
      <c r="AC311" s="343">
        <v>55</v>
      </c>
      <c r="AD311" s="342">
        <v>9</v>
      </c>
      <c r="AE311" s="412">
        <v>70</v>
      </c>
      <c r="AF311" s="343">
        <v>12</v>
      </c>
      <c r="AG311" s="130">
        <v>1633</v>
      </c>
      <c r="AH311" s="112">
        <v>1211</v>
      </c>
      <c r="AI311" s="124">
        <v>298</v>
      </c>
      <c r="AJ311" s="130">
        <v>397</v>
      </c>
      <c r="AK311" s="112">
        <v>253</v>
      </c>
      <c r="AL311" s="124">
        <v>47</v>
      </c>
      <c r="AM311" s="130">
        <v>1236</v>
      </c>
      <c r="AN311" s="112">
        <v>958</v>
      </c>
      <c r="AO311" s="124">
        <v>251</v>
      </c>
      <c r="AP311" s="342">
        <v>74</v>
      </c>
      <c r="AQ311" s="412">
        <v>18</v>
      </c>
      <c r="AR311" s="343">
        <v>64</v>
      </c>
      <c r="AS311" s="342">
        <v>12</v>
      </c>
      <c r="AT311" s="412">
        <v>78</v>
      </c>
      <c r="AU311" s="343">
        <v>20</v>
      </c>
      <c r="AV311" s="130">
        <v>1633</v>
      </c>
      <c r="AW311" s="124">
        <v>1344</v>
      </c>
      <c r="AX311" s="130">
        <v>397</v>
      </c>
      <c r="AY311" s="124">
        <v>284</v>
      </c>
      <c r="AZ311" s="130">
        <v>1236</v>
      </c>
      <c r="BA311" s="124">
        <v>1060</v>
      </c>
      <c r="BB311" s="406">
        <v>82</v>
      </c>
      <c r="BC311" s="394">
        <v>72</v>
      </c>
      <c r="BD311" s="344">
        <v>86</v>
      </c>
    </row>
    <row r="312" spans="1:56" x14ac:dyDescent="0.2">
      <c r="A312" s="140" t="s">
        <v>664</v>
      </c>
      <c r="B312" s="221" t="s">
        <v>665</v>
      </c>
      <c r="C312" s="130">
        <v>4753</v>
      </c>
      <c r="D312" s="112">
        <v>3620</v>
      </c>
      <c r="E312" s="124">
        <v>1290</v>
      </c>
      <c r="F312" s="130">
        <v>1016</v>
      </c>
      <c r="G312" s="112">
        <v>680</v>
      </c>
      <c r="H312" s="124">
        <v>175</v>
      </c>
      <c r="I312" s="130">
        <v>3737</v>
      </c>
      <c r="J312" s="112">
        <v>2940</v>
      </c>
      <c r="K312" s="124">
        <v>1115</v>
      </c>
      <c r="L312" s="342">
        <v>76</v>
      </c>
      <c r="M312" s="412">
        <v>27</v>
      </c>
      <c r="N312" s="343">
        <v>67</v>
      </c>
      <c r="O312" s="342">
        <v>17</v>
      </c>
      <c r="P312" s="412">
        <v>79</v>
      </c>
      <c r="Q312" s="343">
        <v>30</v>
      </c>
      <c r="R312" s="130">
        <v>4753</v>
      </c>
      <c r="S312" s="112">
        <v>3270</v>
      </c>
      <c r="T312" s="124">
        <v>728</v>
      </c>
      <c r="U312" s="130">
        <v>1016</v>
      </c>
      <c r="V312" s="112">
        <v>593</v>
      </c>
      <c r="W312" s="124">
        <v>90</v>
      </c>
      <c r="X312" s="130">
        <v>3737</v>
      </c>
      <c r="Y312" s="112">
        <v>2677</v>
      </c>
      <c r="Z312" s="124">
        <v>638</v>
      </c>
      <c r="AA312" s="342">
        <v>69</v>
      </c>
      <c r="AB312" s="412">
        <v>15</v>
      </c>
      <c r="AC312" s="343">
        <v>58</v>
      </c>
      <c r="AD312" s="342">
        <v>9</v>
      </c>
      <c r="AE312" s="412">
        <v>72</v>
      </c>
      <c r="AF312" s="343">
        <v>17</v>
      </c>
      <c r="AG312" s="130">
        <v>4753</v>
      </c>
      <c r="AH312" s="112">
        <v>3529</v>
      </c>
      <c r="AI312" s="124">
        <v>1005</v>
      </c>
      <c r="AJ312" s="130">
        <v>1016</v>
      </c>
      <c r="AK312" s="112">
        <v>635</v>
      </c>
      <c r="AL312" s="124">
        <v>126</v>
      </c>
      <c r="AM312" s="130">
        <v>3737</v>
      </c>
      <c r="AN312" s="112">
        <v>2894</v>
      </c>
      <c r="AO312" s="124">
        <v>879</v>
      </c>
      <c r="AP312" s="342">
        <v>74</v>
      </c>
      <c r="AQ312" s="412">
        <v>21</v>
      </c>
      <c r="AR312" s="343">
        <v>63</v>
      </c>
      <c r="AS312" s="342">
        <v>12</v>
      </c>
      <c r="AT312" s="412">
        <v>77</v>
      </c>
      <c r="AU312" s="343">
        <v>24</v>
      </c>
      <c r="AV312" s="130">
        <v>4753</v>
      </c>
      <c r="AW312" s="124">
        <v>3937</v>
      </c>
      <c r="AX312" s="130">
        <v>1016</v>
      </c>
      <c r="AY312" s="124">
        <v>770</v>
      </c>
      <c r="AZ312" s="130">
        <v>3737</v>
      </c>
      <c r="BA312" s="124">
        <v>3167</v>
      </c>
      <c r="BB312" s="406">
        <v>83</v>
      </c>
      <c r="BC312" s="394">
        <v>76</v>
      </c>
      <c r="BD312" s="344">
        <v>85</v>
      </c>
    </row>
    <row r="313" spans="1:56" x14ac:dyDescent="0.2">
      <c r="A313" s="140" t="s">
        <v>666</v>
      </c>
      <c r="B313" s="221" t="s">
        <v>667</v>
      </c>
      <c r="C313" s="130">
        <v>4537</v>
      </c>
      <c r="D313" s="112">
        <v>3250</v>
      </c>
      <c r="E313" s="124">
        <v>895</v>
      </c>
      <c r="F313" s="130">
        <v>696</v>
      </c>
      <c r="G313" s="112">
        <v>435</v>
      </c>
      <c r="H313" s="124">
        <v>102</v>
      </c>
      <c r="I313" s="130">
        <v>3841</v>
      </c>
      <c r="J313" s="112">
        <v>2815</v>
      </c>
      <c r="K313" s="124">
        <v>793</v>
      </c>
      <c r="L313" s="342">
        <v>72</v>
      </c>
      <c r="M313" s="412">
        <v>20</v>
      </c>
      <c r="N313" s="343">
        <v>63</v>
      </c>
      <c r="O313" s="342">
        <v>15</v>
      </c>
      <c r="P313" s="412">
        <v>73</v>
      </c>
      <c r="Q313" s="343">
        <v>21</v>
      </c>
      <c r="R313" s="130">
        <v>4537</v>
      </c>
      <c r="S313" s="112">
        <v>2821</v>
      </c>
      <c r="T313" s="124">
        <v>558</v>
      </c>
      <c r="U313" s="130">
        <v>696</v>
      </c>
      <c r="V313" s="112">
        <v>358</v>
      </c>
      <c r="W313" s="124">
        <v>56</v>
      </c>
      <c r="X313" s="130">
        <v>3841</v>
      </c>
      <c r="Y313" s="112">
        <v>2463</v>
      </c>
      <c r="Z313" s="124">
        <v>502</v>
      </c>
      <c r="AA313" s="342">
        <v>62</v>
      </c>
      <c r="AB313" s="412">
        <v>12</v>
      </c>
      <c r="AC313" s="343">
        <v>51</v>
      </c>
      <c r="AD313" s="342">
        <v>8</v>
      </c>
      <c r="AE313" s="412">
        <v>64</v>
      </c>
      <c r="AF313" s="343">
        <v>13</v>
      </c>
      <c r="AG313" s="130">
        <v>4537</v>
      </c>
      <c r="AH313" s="112">
        <v>3269</v>
      </c>
      <c r="AI313" s="124">
        <v>767</v>
      </c>
      <c r="AJ313" s="130">
        <v>696</v>
      </c>
      <c r="AK313" s="112">
        <v>420</v>
      </c>
      <c r="AL313" s="124">
        <v>84</v>
      </c>
      <c r="AM313" s="130">
        <v>3841</v>
      </c>
      <c r="AN313" s="112">
        <v>2849</v>
      </c>
      <c r="AO313" s="124">
        <v>683</v>
      </c>
      <c r="AP313" s="342">
        <v>72</v>
      </c>
      <c r="AQ313" s="412">
        <v>17</v>
      </c>
      <c r="AR313" s="343">
        <v>60</v>
      </c>
      <c r="AS313" s="342">
        <v>12</v>
      </c>
      <c r="AT313" s="412">
        <v>74</v>
      </c>
      <c r="AU313" s="343">
        <v>18</v>
      </c>
      <c r="AV313" s="130">
        <v>4537</v>
      </c>
      <c r="AW313" s="124">
        <v>3570</v>
      </c>
      <c r="AX313" s="130">
        <v>696</v>
      </c>
      <c r="AY313" s="124">
        <v>483</v>
      </c>
      <c r="AZ313" s="130">
        <v>3841</v>
      </c>
      <c r="BA313" s="124">
        <v>3087</v>
      </c>
      <c r="BB313" s="406">
        <v>79</v>
      </c>
      <c r="BC313" s="394">
        <v>69</v>
      </c>
      <c r="BD313" s="344">
        <v>80</v>
      </c>
    </row>
    <row r="314" spans="1:56" x14ac:dyDescent="0.2">
      <c r="A314" s="140" t="s">
        <v>668</v>
      </c>
      <c r="B314" s="221" t="s">
        <v>669</v>
      </c>
      <c r="C314" s="130">
        <v>4698</v>
      </c>
      <c r="D314" s="112">
        <v>3434</v>
      </c>
      <c r="E314" s="124">
        <v>1002</v>
      </c>
      <c r="F314" s="130">
        <v>825</v>
      </c>
      <c r="G314" s="112">
        <v>531</v>
      </c>
      <c r="H314" s="124">
        <v>119</v>
      </c>
      <c r="I314" s="130">
        <v>3873</v>
      </c>
      <c r="J314" s="112">
        <v>2903</v>
      </c>
      <c r="K314" s="124">
        <v>883</v>
      </c>
      <c r="L314" s="342">
        <v>73</v>
      </c>
      <c r="M314" s="412">
        <v>21</v>
      </c>
      <c r="N314" s="343">
        <v>64</v>
      </c>
      <c r="O314" s="342">
        <v>14</v>
      </c>
      <c r="P314" s="412">
        <v>75</v>
      </c>
      <c r="Q314" s="343">
        <v>23</v>
      </c>
      <c r="R314" s="130">
        <v>4698</v>
      </c>
      <c r="S314" s="112">
        <v>3089</v>
      </c>
      <c r="T314" s="124">
        <v>664</v>
      </c>
      <c r="U314" s="130">
        <v>825</v>
      </c>
      <c r="V314" s="112">
        <v>452</v>
      </c>
      <c r="W314" s="124">
        <v>74</v>
      </c>
      <c r="X314" s="130">
        <v>3873</v>
      </c>
      <c r="Y314" s="112">
        <v>2637</v>
      </c>
      <c r="Z314" s="124">
        <v>590</v>
      </c>
      <c r="AA314" s="342">
        <v>66</v>
      </c>
      <c r="AB314" s="412">
        <v>14</v>
      </c>
      <c r="AC314" s="343">
        <v>55</v>
      </c>
      <c r="AD314" s="342">
        <v>9</v>
      </c>
      <c r="AE314" s="412">
        <v>68</v>
      </c>
      <c r="AF314" s="343">
        <v>15</v>
      </c>
      <c r="AG314" s="130">
        <v>4698</v>
      </c>
      <c r="AH314" s="112">
        <v>3380</v>
      </c>
      <c r="AI314" s="124">
        <v>810</v>
      </c>
      <c r="AJ314" s="130">
        <v>825</v>
      </c>
      <c r="AK314" s="112">
        <v>492</v>
      </c>
      <c r="AL314" s="124">
        <v>95</v>
      </c>
      <c r="AM314" s="130">
        <v>3873</v>
      </c>
      <c r="AN314" s="112">
        <v>2888</v>
      </c>
      <c r="AO314" s="124">
        <v>715</v>
      </c>
      <c r="AP314" s="342">
        <v>72</v>
      </c>
      <c r="AQ314" s="412">
        <v>17</v>
      </c>
      <c r="AR314" s="343">
        <v>60</v>
      </c>
      <c r="AS314" s="342">
        <v>12</v>
      </c>
      <c r="AT314" s="412">
        <v>75</v>
      </c>
      <c r="AU314" s="343">
        <v>18</v>
      </c>
      <c r="AV314" s="130">
        <v>4698</v>
      </c>
      <c r="AW314" s="124">
        <v>3619</v>
      </c>
      <c r="AX314" s="130">
        <v>825</v>
      </c>
      <c r="AY314" s="124">
        <v>559</v>
      </c>
      <c r="AZ314" s="130">
        <v>3873</v>
      </c>
      <c r="BA314" s="124">
        <v>3060</v>
      </c>
      <c r="BB314" s="406">
        <v>77</v>
      </c>
      <c r="BC314" s="394">
        <v>68</v>
      </c>
      <c r="BD314" s="344">
        <v>79</v>
      </c>
    </row>
    <row r="315" spans="1:56" x14ac:dyDescent="0.2">
      <c r="A315" s="140" t="s">
        <v>670</v>
      </c>
      <c r="B315" s="221" t="s">
        <v>671</v>
      </c>
      <c r="C315" s="130">
        <v>3459</v>
      </c>
      <c r="D315" s="112">
        <v>2788</v>
      </c>
      <c r="E315" s="124">
        <v>1172</v>
      </c>
      <c r="F315" s="130">
        <v>596</v>
      </c>
      <c r="G315" s="112">
        <v>430</v>
      </c>
      <c r="H315" s="124">
        <v>133</v>
      </c>
      <c r="I315" s="130">
        <v>2863</v>
      </c>
      <c r="J315" s="112">
        <v>2358</v>
      </c>
      <c r="K315" s="124">
        <v>1039</v>
      </c>
      <c r="L315" s="342">
        <v>81</v>
      </c>
      <c r="M315" s="412">
        <v>34</v>
      </c>
      <c r="N315" s="343">
        <v>72</v>
      </c>
      <c r="O315" s="342">
        <v>22</v>
      </c>
      <c r="P315" s="412">
        <v>82</v>
      </c>
      <c r="Q315" s="343">
        <v>36</v>
      </c>
      <c r="R315" s="130">
        <v>3459</v>
      </c>
      <c r="S315" s="112">
        <v>2623</v>
      </c>
      <c r="T315" s="124">
        <v>834</v>
      </c>
      <c r="U315" s="130">
        <v>596</v>
      </c>
      <c r="V315" s="112">
        <v>399</v>
      </c>
      <c r="W315" s="124">
        <v>85</v>
      </c>
      <c r="X315" s="130">
        <v>2863</v>
      </c>
      <c r="Y315" s="112">
        <v>2224</v>
      </c>
      <c r="Z315" s="124">
        <v>749</v>
      </c>
      <c r="AA315" s="342">
        <v>76</v>
      </c>
      <c r="AB315" s="412">
        <v>24</v>
      </c>
      <c r="AC315" s="343">
        <v>67</v>
      </c>
      <c r="AD315" s="342">
        <v>14</v>
      </c>
      <c r="AE315" s="412">
        <v>78</v>
      </c>
      <c r="AF315" s="343">
        <v>26</v>
      </c>
      <c r="AG315" s="130">
        <v>3459</v>
      </c>
      <c r="AH315" s="112">
        <v>2830</v>
      </c>
      <c r="AI315" s="124">
        <v>1100</v>
      </c>
      <c r="AJ315" s="130">
        <v>596</v>
      </c>
      <c r="AK315" s="112">
        <v>440</v>
      </c>
      <c r="AL315" s="124">
        <v>132</v>
      </c>
      <c r="AM315" s="130">
        <v>2863</v>
      </c>
      <c r="AN315" s="112">
        <v>2390</v>
      </c>
      <c r="AO315" s="124">
        <v>968</v>
      </c>
      <c r="AP315" s="342">
        <v>82</v>
      </c>
      <c r="AQ315" s="412">
        <v>32</v>
      </c>
      <c r="AR315" s="343">
        <v>74</v>
      </c>
      <c r="AS315" s="342">
        <v>22</v>
      </c>
      <c r="AT315" s="412">
        <v>83</v>
      </c>
      <c r="AU315" s="343">
        <v>34</v>
      </c>
      <c r="AV315" s="130">
        <v>3459</v>
      </c>
      <c r="AW315" s="124">
        <v>2977</v>
      </c>
      <c r="AX315" s="130">
        <v>596</v>
      </c>
      <c r="AY315" s="124">
        <v>482</v>
      </c>
      <c r="AZ315" s="130">
        <v>2863</v>
      </c>
      <c r="BA315" s="124">
        <v>2495</v>
      </c>
      <c r="BB315" s="406">
        <v>86</v>
      </c>
      <c r="BC315" s="394">
        <v>81</v>
      </c>
      <c r="BD315" s="344">
        <v>87</v>
      </c>
    </row>
    <row r="316" spans="1:56" x14ac:dyDescent="0.2">
      <c r="A316" s="140" t="s">
        <v>672</v>
      </c>
      <c r="B316" s="221" t="s">
        <v>673</v>
      </c>
      <c r="C316" s="130">
        <v>2698</v>
      </c>
      <c r="D316" s="112">
        <v>2191</v>
      </c>
      <c r="E316" s="124">
        <v>768</v>
      </c>
      <c r="F316" s="130">
        <v>852</v>
      </c>
      <c r="G316" s="112">
        <v>631</v>
      </c>
      <c r="H316" s="124">
        <v>166</v>
      </c>
      <c r="I316" s="130">
        <v>1846</v>
      </c>
      <c r="J316" s="112">
        <v>1560</v>
      </c>
      <c r="K316" s="124">
        <v>602</v>
      </c>
      <c r="L316" s="342">
        <v>81</v>
      </c>
      <c r="M316" s="412">
        <v>28</v>
      </c>
      <c r="N316" s="343">
        <v>74</v>
      </c>
      <c r="O316" s="342">
        <v>19</v>
      </c>
      <c r="P316" s="412">
        <v>85</v>
      </c>
      <c r="Q316" s="343">
        <v>33</v>
      </c>
      <c r="R316" s="130">
        <v>2698</v>
      </c>
      <c r="S316" s="112">
        <v>2096</v>
      </c>
      <c r="T316" s="124">
        <v>548</v>
      </c>
      <c r="U316" s="130">
        <v>852</v>
      </c>
      <c r="V316" s="112">
        <v>600</v>
      </c>
      <c r="W316" s="124">
        <v>106</v>
      </c>
      <c r="X316" s="130">
        <v>1846</v>
      </c>
      <c r="Y316" s="112">
        <v>1496</v>
      </c>
      <c r="Z316" s="124">
        <v>442</v>
      </c>
      <c r="AA316" s="342">
        <v>78</v>
      </c>
      <c r="AB316" s="412">
        <v>20</v>
      </c>
      <c r="AC316" s="343">
        <v>70</v>
      </c>
      <c r="AD316" s="342">
        <v>12</v>
      </c>
      <c r="AE316" s="412">
        <v>81</v>
      </c>
      <c r="AF316" s="343">
        <v>24</v>
      </c>
      <c r="AG316" s="130">
        <v>2698</v>
      </c>
      <c r="AH316" s="112">
        <v>2200</v>
      </c>
      <c r="AI316" s="124">
        <v>664</v>
      </c>
      <c r="AJ316" s="130">
        <v>852</v>
      </c>
      <c r="AK316" s="112">
        <v>627</v>
      </c>
      <c r="AL316" s="124">
        <v>151</v>
      </c>
      <c r="AM316" s="130">
        <v>1846</v>
      </c>
      <c r="AN316" s="112">
        <v>1573</v>
      </c>
      <c r="AO316" s="124">
        <v>513</v>
      </c>
      <c r="AP316" s="342">
        <v>82</v>
      </c>
      <c r="AQ316" s="412">
        <v>25</v>
      </c>
      <c r="AR316" s="343">
        <v>74</v>
      </c>
      <c r="AS316" s="342">
        <v>18</v>
      </c>
      <c r="AT316" s="412">
        <v>85</v>
      </c>
      <c r="AU316" s="343">
        <v>28</v>
      </c>
      <c r="AV316" s="130">
        <v>2698</v>
      </c>
      <c r="AW316" s="124">
        <v>2292</v>
      </c>
      <c r="AX316" s="130">
        <v>852</v>
      </c>
      <c r="AY316" s="124">
        <v>675</v>
      </c>
      <c r="AZ316" s="130">
        <v>1846</v>
      </c>
      <c r="BA316" s="124">
        <v>1617</v>
      </c>
      <c r="BB316" s="406">
        <v>85</v>
      </c>
      <c r="BC316" s="394">
        <v>79</v>
      </c>
      <c r="BD316" s="344">
        <v>88</v>
      </c>
    </row>
    <row r="317" spans="1:56" x14ac:dyDescent="0.2">
      <c r="A317" s="140" t="s">
        <v>674</v>
      </c>
      <c r="B317" s="221" t="s">
        <v>675</v>
      </c>
      <c r="C317" s="130">
        <v>1494</v>
      </c>
      <c r="D317" s="112">
        <v>1169</v>
      </c>
      <c r="E317" s="124">
        <v>471</v>
      </c>
      <c r="F317" s="130">
        <v>326</v>
      </c>
      <c r="G317" s="112">
        <v>222</v>
      </c>
      <c r="H317" s="124">
        <v>72</v>
      </c>
      <c r="I317" s="130">
        <v>1168</v>
      </c>
      <c r="J317" s="112">
        <v>947</v>
      </c>
      <c r="K317" s="124">
        <v>399</v>
      </c>
      <c r="L317" s="342">
        <v>78</v>
      </c>
      <c r="M317" s="412">
        <v>32</v>
      </c>
      <c r="N317" s="343">
        <v>68</v>
      </c>
      <c r="O317" s="342">
        <v>22</v>
      </c>
      <c r="P317" s="412">
        <v>81</v>
      </c>
      <c r="Q317" s="343">
        <v>34</v>
      </c>
      <c r="R317" s="130">
        <v>1494</v>
      </c>
      <c r="S317" s="112">
        <v>1049</v>
      </c>
      <c r="T317" s="124">
        <v>267</v>
      </c>
      <c r="U317" s="130">
        <v>326</v>
      </c>
      <c r="V317" s="112">
        <v>186</v>
      </c>
      <c r="W317" s="124">
        <v>36</v>
      </c>
      <c r="X317" s="130">
        <v>1168</v>
      </c>
      <c r="Y317" s="112">
        <v>863</v>
      </c>
      <c r="Z317" s="124">
        <v>231</v>
      </c>
      <c r="AA317" s="342">
        <v>70</v>
      </c>
      <c r="AB317" s="412">
        <v>18</v>
      </c>
      <c r="AC317" s="343">
        <v>57</v>
      </c>
      <c r="AD317" s="342">
        <v>11</v>
      </c>
      <c r="AE317" s="412">
        <v>74</v>
      </c>
      <c r="AF317" s="343">
        <v>20</v>
      </c>
      <c r="AG317" s="130">
        <v>1494</v>
      </c>
      <c r="AH317" s="112">
        <v>1152</v>
      </c>
      <c r="AI317" s="124">
        <v>389</v>
      </c>
      <c r="AJ317" s="130">
        <v>326</v>
      </c>
      <c r="AK317" s="112">
        <v>206</v>
      </c>
      <c r="AL317" s="124">
        <v>60</v>
      </c>
      <c r="AM317" s="130">
        <v>1168</v>
      </c>
      <c r="AN317" s="112">
        <v>946</v>
      </c>
      <c r="AO317" s="124">
        <v>329</v>
      </c>
      <c r="AP317" s="342">
        <v>77</v>
      </c>
      <c r="AQ317" s="412">
        <v>26</v>
      </c>
      <c r="AR317" s="343">
        <v>63</v>
      </c>
      <c r="AS317" s="342">
        <v>18</v>
      </c>
      <c r="AT317" s="412">
        <v>81</v>
      </c>
      <c r="AU317" s="343">
        <v>28</v>
      </c>
      <c r="AV317" s="130">
        <v>1494</v>
      </c>
      <c r="AW317" s="124">
        <v>1247</v>
      </c>
      <c r="AX317" s="130">
        <v>326</v>
      </c>
      <c r="AY317" s="124">
        <v>236</v>
      </c>
      <c r="AZ317" s="130">
        <v>1168</v>
      </c>
      <c r="BA317" s="124">
        <v>1011</v>
      </c>
      <c r="BB317" s="406">
        <v>83</v>
      </c>
      <c r="BC317" s="394">
        <v>72</v>
      </c>
      <c r="BD317" s="344">
        <v>87</v>
      </c>
    </row>
    <row r="318" spans="1:56" x14ac:dyDescent="0.2">
      <c r="A318" s="140" t="s">
        <v>676</v>
      </c>
      <c r="B318" s="221" t="s">
        <v>677</v>
      </c>
      <c r="C318" s="130">
        <v>3138</v>
      </c>
      <c r="D318" s="112">
        <v>2437</v>
      </c>
      <c r="E318" s="124">
        <v>868</v>
      </c>
      <c r="F318" s="130">
        <v>513</v>
      </c>
      <c r="G318" s="112">
        <v>357</v>
      </c>
      <c r="H318" s="124">
        <v>104</v>
      </c>
      <c r="I318" s="130">
        <v>2625</v>
      </c>
      <c r="J318" s="112">
        <v>2080</v>
      </c>
      <c r="K318" s="124">
        <v>764</v>
      </c>
      <c r="L318" s="342">
        <v>78</v>
      </c>
      <c r="M318" s="412">
        <v>28</v>
      </c>
      <c r="N318" s="343">
        <v>70</v>
      </c>
      <c r="O318" s="342">
        <v>20</v>
      </c>
      <c r="P318" s="412">
        <v>79</v>
      </c>
      <c r="Q318" s="343">
        <v>29</v>
      </c>
      <c r="R318" s="130">
        <v>3138</v>
      </c>
      <c r="S318" s="112">
        <v>2337</v>
      </c>
      <c r="T318" s="124">
        <v>581</v>
      </c>
      <c r="U318" s="130">
        <v>513</v>
      </c>
      <c r="V318" s="112">
        <v>345</v>
      </c>
      <c r="W318" s="124">
        <v>70</v>
      </c>
      <c r="X318" s="130">
        <v>2625</v>
      </c>
      <c r="Y318" s="112">
        <v>1992</v>
      </c>
      <c r="Z318" s="124">
        <v>511</v>
      </c>
      <c r="AA318" s="342">
        <v>74</v>
      </c>
      <c r="AB318" s="412">
        <v>19</v>
      </c>
      <c r="AC318" s="343">
        <v>67</v>
      </c>
      <c r="AD318" s="342">
        <v>14</v>
      </c>
      <c r="AE318" s="412">
        <v>76</v>
      </c>
      <c r="AF318" s="343">
        <v>19</v>
      </c>
      <c r="AG318" s="130">
        <v>3138</v>
      </c>
      <c r="AH318" s="112">
        <v>2460</v>
      </c>
      <c r="AI318" s="124">
        <v>786</v>
      </c>
      <c r="AJ318" s="130">
        <v>513</v>
      </c>
      <c r="AK318" s="112">
        <v>348</v>
      </c>
      <c r="AL318" s="124">
        <v>95</v>
      </c>
      <c r="AM318" s="130">
        <v>2625</v>
      </c>
      <c r="AN318" s="112">
        <v>2112</v>
      </c>
      <c r="AO318" s="124">
        <v>691</v>
      </c>
      <c r="AP318" s="342">
        <v>78</v>
      </c>
      <c r="AQ318" s="412">
        <v>25</v>
      </c>
      <c r="AR318" s="343">
        <v>68</v>
      </c>
      <c r="AS318" s="342">
        <v>19</v>
      </c>
      <c r="AT318" s="412">
        <v>80</v>
      </c>
      <c r="AU318" s="343">
        <v>26</v>
      </c>
      <c r="AV318" s="130">
        <v>3138</v>
      </c>
      <c r="AW318" s="124">
        <v>2615</v>
      </c>
      <c r="AX318" s="130">
        <v>513</v>
      </c>
      <c r="AY318" s="124">
        <v>388</v>
      </c>
      <c r="AZ318" s="130">
        <v>2625</v>
      </c>
      <c r="BA318" s="124">
        <v>2227</v>
      </c>
      <c r="BB318" s="406">
        <v>83</v>
      </c>
      <c r="BC318" s="394">
        <v>76</v>
      </c>
      <c r="BD318" s="344">
        <v>85</v>
      </c>
    </row>
    <row r="319" spans="1:56" x14ac:dyDescent="0.2">
      <c r="A319" s="140" t="s">
        <v>678</v>
      </c>
      <c r="B319" s="221" t="s">
        <v>679</v>
      </c>
      <c r="C319" s="130">
        <v>3074</v>
      </c>
      <c r="D319" s="112">
        <v>2367</v>
      </c>
      <c r="E319" s="124">
        <v>759</v>
      </c>
      <c r="F319" s="130">
        <v>274</v>
      </c>
      <c r="G319" s="112">
        <v>175</v>
      </c>
      <c r="H319" s="124">
        <v>28</v>
      </c>
      <c r="I319" s="130">
        <v>2800</v>
      </c>
      <c r="J319" s="112">
        <v>2192</v>
      </c>
      <c r="K319" s="124">
        <v>731</v>
      </c>
      <c r="L319" s="342">
        <v>77</v>
      </c>
      <c r="M319" s="412">
        <v>25</v>
      </c>
      <c r="N319" s="343">
        <v>64</v>
      </c>
      <c r="O319" s="342">
        <v>10</v>
      </c>
      <c r="P319" s="412">
        <v>78</v>
      </c>
      <c r="Q319" s="343">
        <v>26</v>
      </c>
      <c r="R319" s="130">
        <v>3074</v>
      </c>
      <c r="S319" s="112">
        <v>2182</v>
      </c>
      <c r="T319" s="124">
        <v>489</v>
      </c>
      <c r="U319" s="130">
        <v>274</v>
      </c>
      <c r="V319" s="112">
        <v>150</v>
      </c>
      <c r="W319" s="124">
        <v>15</v>
      </c>
      <c r="X319" s="130">
        <v>2800</v>
      </c>
      <c r="Y319" s="112">
        <v>2032</v>
      </c>
      <c r="Z319" s="124">
        <v>474</v>
      </c>
      <c r="AA319" s="342">
        <v>71</v>
      </c>
      <c r="AB319" s="412">
        <v>16</v>
      </c>
      <c r="AC319" s="343">
        <v>55</v>
      </c>
      <c r="AD319" s="342">
        <v>5</v>
      </c>
      <c r="AE319" s="412">
        <v>73</v>
      </c>
      <c r="AF319" s="343">
        <v>17</v>
      </c>
      <c r="AG319" s="130">
        <v>3074</v>
      </c>
      <c r="AH319" s="112">
        <v>2382</v>
      </c>
      <c r="AI319" s="124">
        <v>719</v>
      </c>
      <c r="AJ319" s="130">
        <v>274</v>
      </c>
      <c r="AK319" s="112">
        <v>164</v>
      </c>
      <c r="AL319" s="124">
        <v>24</v>
      </c>
      <c r="AM319" s="130">
        <v>2800</v>
      </c>
      <c r="AN319" s="112">
        <v>2218</v>
      </c>
      <c r="AO319" s="124">
        <v>695</v>
      </c>
      <c r="AP319" s="342">
        <v>77</v>
      </c>
      <c r="AQ319" s="412">
        <v>23</v>
      </c>
      <c r="AR319" s="343">
        <v>60</v>
      </c>
      <c r="AS319" s="342">
        <v>9</v>
      </c>
      <c r="AT319" s="412">
        <v>79</v>
      </c>
      <c r="AU319" s="343">
        <v>25</v>
      </c>
      <c r="AV319" s="130">
        <v>3074</v>
      </c>
      <c r="AW319" s="124">
        <v>2614</v>
      </c>
      <c r="AX319" s="130">
        <v>274</v>
      </c>
      <c r="AY319" s="124">
        <v>199</v>
      </c>
      <c r="AZ319" s="130">
        <v>2800</v>
      </c>
      <c r="BA319" s="124">
        <v>2415</v>
      </c>
      <c r="BB319" s="406">
        <v>85</v>
      </c>
      <c r="BC319" s="394">
        <v>73</v>
      </c>
      <c r="BD319" s="344">
        <v>86</v>
      </c>
    </row>
    <row r="320" spans="1:56" x14ac:dyDescent="0.2">
      <c r="A320" s="140" t="s">
        <v>680</v>
      </c>
      <c r="B320" s="221" t="s">
        <v>681</v>
      </c>
      <c r="C320" s="130">
        <v>3159</v>
      </c>
      <c r="D320" s="112">
        <v>2434</v>
      </c>
      <c r="E320" s="124">
        <v>790</v>
      </c>
      <c r="F320" s="130">
        <v>412</v>
      </c>
      <c r="G320" s="112">
        <v>258</v>
      </c>
      <c r="H320" s="124">
        <v>60</v>
      </c>
      <c r="I320" s="130">
        <v>2747</v>
      </c>
      <c r="J320" s="112">
        <v>2176</v>
      </c>
      <c r="K320" s="124">
        <v>730</v>
      </c>
      <c r="L320" s="342">
        <v>77</v>
      </c>
      <c r="M320" s="412">
        <v>25</v>
      </c>
      <c r="N320" s="343">
        <v>63</v>
      </c>
      <c r="O320" s="342">
        <v>15</v>
      </c>
      <c r="P320" s="412">
        <v>79</v>
      </c>
      <c r="Q320" s="343">
        <v>27</v>
      </c>
      <c r="R320" s="130">
        <v>3159</v>
      </c>
      <c r="S320" s="112">
        <v>2213</v>
      </c>
      <c r="T320" s="124">
        <v>521</v>
      </c>
      <c r="U320" s="130">
        <v>412</v>
      </c>
      <c r="V320" s="112">
        <v>228</v>
      </c>
      <c r="W320" s="124">
        <v>25</v>
      </c>
      <c r="X320" s="130">
        <v>2747</v>
      </c>
      <c r="Y320" s="112">
        <v>1985</v>
      </c>
      <c r="Z320" s="124">
        <v>496</v>
      </c>
      <c r="AA320" s="342">
        <v>70</v>
      </c>
      <c r="AB320" s="412">
        <v>16</v>
      </c>
      <c r="AC320" s="343">
        <v>55</v>
      </c>
      <c r="AD320" s="342">
        <v>6</v>
      </c>
      <c r="AE320" s="412">
        <v>72</v>
      </c>
      <c r="AF320" s="343">
        <v>18</v>
      </c>
      <c r="AG320" s="130">
        <v>3159</v>
      </c>
      <c r="AH320" s="112">
        <v>2426</v>
      </c>
      <c r="AI320" s="124">
        <v>626</v>
      </c>
      <c r="AJ320" s="130">
        <v>412</v>
      </c>
      <c r="AK320" s="112">
        <v>257</v>
      </c>
      <c r="AL320" s="124">
        <v>39</v>
      </c>
      <c r="AM320" s="130">
        <v>2747</v>
      </c>
      <c r="AN320" s="112">
        <v>2169</v>
      </c>
      <c r="AO320" s="124">
        <v>587</v>
      </c>
      <c r="AP320" s="342">
        <v>77</v>
      </c>
      <c r="AQ320" s="412">
        <v>20</v>
      </c>
      <c r="AR320" s="343">
        <v>62</v>
      </c>
      <c r="AS320" s="342">
        <v>9</v>
      </c>
      <c r="AT320" s="412">
        <v>79</v>
      </c>
      <c r="AU320" s="343">
        <v>21</v>
      </c>
      <c r="AV320" s="130">
        <v>3159</v>
      </c>
      <c r="AW320" s="124">
        <v>2727</v>
      </c>
      <c r="AX320" s="130">
        <v>412</v>
      </c>
      <c r="AY320" s="124">
        <v>302</v>
      </c>
      <c r="AZ320" s="130">
        <v>2747</v>
      </c>
      <c r="BA320" s="124">
        <v>2425</v>
      </c>
      <c r="BB320" s="406">
        <v>86</v>
      </c>
      <c r="BC320" s="394">
        <v>73</v>
      </c>
      <c r="BD320" s="344">
        <v>88</v>
      </c>
    </row>
    <row r="321" spans="1:56" x14ac:dyDescent="0.2">
      <c r="A321" s="140" t="s">
        <v>682</v>
      </c>
      <c r="B321" s="221" t="s">
        <v>683</v>
      </c>
      <c r="C321" s="130">
        <v>4178</v>
      </c>
      <c r="D321" s="112">
        <v>3122</v>
      </c>
      <c r="E321" s="124">
        <v>963</v>
      </c>
      <c r="F321" s="130">
        <v>668</v>
      </c>
      <c r="G321" s="112">
        <v>424</v>
      </c>
      <c r="H321" s="124">
        <v>88</v>
      </c>
      <c r="I321" s="130">
        <v>3510</v>
      </c>
      <c r="J321" s="112">
        <v>2698</v>
      </c>
      <c r="K321" s="124">
        <v>875</v>
      </c>
      <c r="L321" s="342">
        <v>75</v>
      </c>
      <c r="M321" s="412">
        <v>23</v>
      </c>
      <c r="N321" s="343">
        <v>63</v>
      </c>
      <c r="O321" s="342">
        <v>13</v>
      </c>
      <c r="P321" s="412">
        <v>77</v>
      </c>
      <c r="Q321" s="343">
        <v>25</v>
      </c>
      <c r="R321" s="130">
        <v>4178</v>
      </c>
      <c r="S321" s="112">
        <v>2762</v>
      </c>
      <c r="T321" s="124">
        <v>532</v>
      </c>
      <c r="U321" s="130">
        <v>668</v>
      </c>
      <c r="V321" s="112">
        <v>358</v>
      </c>
      <c r="W321" s="124">
        <v>39</v>
      </c>
      <c r="X321" s="130">
        <v>3510</v>
      </c>
      <c r="Y321" s="112">
        <v>2404</v>
      </c>
      <c r="Z321" s="124">
        <v>493</v>
      </c>
      <c r="AA321" s="342">
        <v>66</v>
      </c>
      <c r="AB321" s="412">
        <v>13</v>
      </c>
      <c r="AC321" s="343">
        <v>54</v>
      </c>
      <c r="AD321" s="342">
        <v>6</v>
      </c>
      <c r="AE321" s="412">
        <v>68</v>
      </c>
      <c r="AF321" s="343">
        <v>14</v>
      </c>
      <c r="AG321" s="130">
        <v>4178</v>
      </c>
      <c r="AH321" s="112">
        <v>3141</v>
      </c>
      <c r="AI321" s="124">
        <v>797</v>
      </c>
      <c r="AJ321" s="130">
        <v>668</v>
      </c>
      <c r="AK321" s="112">
        <v>417</v>
      </c>
      <c r="AL321" s="124">
        <v>80</v>
      </c>
      <c r="AM321" s="130">
        <v>3510</v>
      </c>
      <c r="AN321" s="112">
        <v>2724</v>
      </c>
      <c r="AO321" s="124">
        <v>717</v>
      </c>
      <c r="AP321" s="342">
        <v>75</v>
      </c>
      <c r="AQ321" s="412">
        <v>19</v>
      </c>
      <c r="AR321" s="343">
        <v>62</v>
      </c>
      <c r="AS321" s="342">
        <v>12</v>
      </c>
      <c r="AT321" s="412">
        <v>78</v>
      </c>
      <c r="AU321" s="343">
        <v>20</v>
      </c>
      <c r="AV321" s="130">
        <v>4178</v>
      </c>
      <c r="AW321" s="124">
        <v>3389</v>
      </c>
      <c r="AX321" s="130">
        <v>668</v>
      </c>
      <c r="AY321" s="124">
        <v>492</v>
      </c>
      <c r="AZ321" s="130">
        <v>3510</v>
      </c>
      <c r="BA321" s="124">
        <v>2897</v>
      </c>
      <c r="BB321" s="406">
        <v>81</v>
      </c>
      <c r="BC321" s="394">
        <v>74</v>
      </c>
      <c r="BD321" s="344">
        <v>83</v>
      </c>
    </row>
    <row r="322" spans="1:56" x14ac:dyDescent="0.2">
      <c r="A322" s="140" t="s">
        <v>684</v>
      </c>
      <c r="B322" s="221" t="s">
        <v>685</v>
      </c>
      <c r="C322" s="130">
        <v>3359</v>
      </c>
      <c r="D322" s="112">
        <v>2666</v>
      </c>
      <c r="E322" s="124">
        <v>1029</v>
      </c>
      <c r="F322" s="130">
        <v>507</v>
      </c>
      <c r="G322" s="112">
        <v>359</v>
      </c>
      <c r="H322" s="124">
        <v>101</v>
      </c>
      <c r="I322" s="130">
        <v>2852</v>
      </c>
      <c r="J322" s="112">
        <v>2307</v>
      </c>
      <c r="K322" s="124">
        <v>928</v>
      </c>
      <c r="L322" s="342">
        <v>79</v>
      </c>
      <c r="M322" s="412">
        <v>31</v>
      </c>
      <c r="N322" s="343">
        <v>71</v>
      </c>
      <c r="O322" s="342">
        <v>20</v>
      </c>
      <c r="P322" s="412">
        <v>81</v>
      </c>
      <c r="Q322" s="343">
        <v>33</v>
      </c>
      <c r="R322" s="130">
        <v>3359</v>
      </c>
      <c r="S322" s="112">
        <v>2485</v>
      </c>
      <c r="T322" s="124">
        <v>725</v>
      </c>
      <c r="U322" s="130">
        <v>507</v>
      </c>
      <c r="V322" s="112">
        <v>311</v>
      </c>
      <c r="W322" s="124">
        <v>65</v>
      </c>
      <c r="X322" s="130">
        <v>2852</v>
      </c>
      <c r="Y322" s="112">
        <v>2174</v>
      </c>
      <c r="Z322" s="124">
        <v>660</v>
      </c>
      <c r="AA322" s="342">
        <v>74</v>
      </c>
      <c r="AB322" s="412">
        <v>22</v>
      </c>
      <c r="AC322" s="343">
        <v>61</v>
      </c>
      <c r="AD322" s="342">
        <v>13</v>
      </c>
      <c r="AE322" s="412">
        <v>76</v>
      </c>
      <c r="AF322" s="343">
        <v>23</v>
      </c>
      <c r="AG322" s="130">
        <v>3359</v>
      </c>
      <c r="AH322" s="112">
        <v>2661</v>
      </c>
      <c r="AI322" s="124">
        <v>944</v>
      </c>
      <c r="AJ322" s="130">
        <v>507</v>
      </c>
      <c r="AK322" s="112">
        <v>341</v>
      </c>
      <c r="AL322" s="124">
        <v>91</v>
      </c>
      <c r="AM322" s="130">
        <v>2852</v>
      </c>
      <c r="AN322" s="112">
        <v>2320</v>
      </c>
      <c r="AO322" s="124">
        <v>853</v>
      </c>
      <c r="AP322" s="342">
        <v>79</v>
      </c>
      <c r="AQ322" s="412">
        <v>28</v>
      </c>
      <c r="AR322" s="343">
        <v>67</v>
      </c>
      <c r="AS322" s="342">
        <v>18</v>
      </c>
      <c r="AT322" s="412">
        <v>81</v>
      </c>
      <c r="AU322" s="343">
        <v>30</v>
      </c>
      <c r="AV322" s="130">
        <v>3359</v>
      </c>
      <c r="AW322" s="124">
        <v>2898</v>
      </c>
      <c r="AX322" s="130">
        <v>507</v>
      </c>
      <c r="AY322" s="124">
        <v>399</v>
      </c>
      <c r="AZ322" s="130">
        <v>2852</v>
      </c>
      <c r="BA322" s="124">
        <v>2499</v>
      </c>
      <c r="BB322" s="406">
        <v>86</v>
      </c>
      <c r="BC322" s="394">
        <v>79</v>
      </c>
      <c r="BD322" s="344">
        <v>88</v>
      </c>
    </row>
    <row r="323" spans="1:56" x14ac:dyDescent="0.2">
      <c r="A323" s="140" t="s">
        <v>686</v>
      </c>
      <c r="B323" s="221" t="s">
        <v>687</v>
      </c>
      <c r="C323" s="130">
        <v>2033</v>
      </c>
      <c r="D323" s="112">
        <v>1528</v>
      </c>
      <c r="E323" s="124">
        <v>487</v>
      </c>
      <c r="F323" s="130">
        <v>581</v>
      </c>
      <c r="G323" s="112">
        <v>377</v>
      </c>
      <c r="H323" s="124">
        <v>90</v>
      </c>
      <c r="I323" s="130">
        <v>1452</v>
      </c>
      <c r="J323" s="112">
        <v>1151</v>
      </c>
      <c r="K323" s="124">
        <v>397</v>
      </c>
      <c r="L323" s="342">
        <v>75</v>
      </c>
      <c r="M323" s="412">
        <v>24</v>
      </c>
      <c r="N323" s="343">
        <v>65</v>
      </c>
      <c r="O323" s="342">
        <v>15</v>
      </c>
      <c r="P323" s="412">
        <v>79</v>
      </c>
      <c r="Q323" s="343">
        <v>27</v>
      </c>
      <c r="R323" s="130">
        <v>2033</v>
      </c>
      <c r="S323" s="112">
        <v>1395</v>
      </c>
      <c r="T323" s="124">
        <v>304</v>
      </c>
      <c r="U323" s="130">
        <v>581</v>
      </c>
      <c r="V323" s="112">
        <v>339</v>
      </c>
      <c r="W323" s="124">
        <v>52</v>
      </c>
      <c r="X323" s="130">
        <v>1452</v>
      </c>
      <c r="Y323" s="112">
        <v>1056</v>
      </c>
      <c r="Z323" s="124">
        <v>252</v>
      </c>
      <c r="AA323" s="342">
        <v>69</v>
      </c>
      <c r="AB323" s="412">
        <v>15</v>
      </c>
      <c r="AC323" s="343">
        <v>58</v>
      </c>
      <c r="AD323" s="342">
        <v>9</v>
      </c>
      <c r="AE323" s="412">
        <v>73</v>
      </c>
      <c r="AF323" s="343">
        <v>17</v>
      </c>
      <c r="AG323" s="130">
        <v>2033</v>
      </c>
      <c r="AH323" s="112">
        <v>1487</v>
      </c>
      <c r="AI323" s="124">
        <v>427</v>
      </c>
      <c r="AJ323" s="130">
        <v>581</v>
      </c>
      <c r="AK323" s="112">
        <v>369</v>
      </c>
      <c r="AL323" s="124">
        <v>83</v>
      </c>
      <c r="AM323" s="130">
        <v>1452</v>
      </c>
      <c r="AN323" s="112">
        <v>1118</v>
      </c>
      <c r="AO323" s="124">
        <v>344</v>
      </c>
      <c r="AP323" s="342">
        <v>73</v>
      </c>
      <c r="AQ323" s="412">
        <v>21</v>
      </c>
      <c r="AR323" s="343">
        <v>64</v>
      </c>
      <c r="AS323" s="342">
        <v>14</v>
      </c>
      <c r="AT323" s="412">
        <v>77</v>
      </c>
      <c r="AU323" s="343">
        <v>24</v>
      </c>
      <c r="AV323" s="130">
        <v>2033</v>
      </c>
      <c r="AW323" s="124">
        <v>1630</v>
      </c>
      <c r="AX323" s="130">
        <v>581</v>
      </c>
      <c r="AY323" s="124">
        <v>408</v>
      </c>
      <c r="AZ323" s="130">
        <v>1452</v>
      </c>
      <c r="BA323" s="124">
        <v>1222</v>
      </c>
      <c r="BB323" s="406">
        <v>80</v>
      </c>
      <c r="BC323" s="394">
        <v>70</v>
      </c>
      <c r="BD323" s="344">
        <v>84</v>
      </c>
    </row>
    <row r="324" spans="1:56" x14ac:dyDescent="0.2">
      <c r="A324" s="140" t="s">
        <v>688</v>
      </c>
      <c r="B324" s="221" t="s">
        <v>689</v>
      </c>
      <c r="C324" s="130">
        <v>984</v>
      </c>
      <c r="D324" s="112">
        <v>798</v>
      </c>
      <c r="E324" s="124">
        <v>257</v>
      </c>
      <c r="F324" s="130">
        <v>201</v>
      </c>
      <c r="G324" s="112">
        <v>147</v>
      </c>
      <c r="H324" s="124">
        <v>25</v>
      </c>
      <c r="I324" s="130">
        <v>783</v>
      </c>
      <c r="J324" s="112">
        <v>651</v>
      </c>
      <c r="K324" s="124">
        <v>232</v>
      </c>
      <c r="L324" s="342">
        <v>81</v>
      </c>
      <c r="M324" s="412">
        <v>26</v>
      </c>
      <c r="N324" s="343">
        <v>73</v>
      </c>
      <c r="O324" s="342">
        <v>12</v>
      </c>
      <c r="P324" s="412">
        <v>83</v>
      </c>
      <c r="Q324" s="343">
        <v>30</v>
      </c>
      <c r="R324" s="130">
        <v>984</v>
      </c>
      <c r="S324" s="112">
        <v>740</v>
      </c>
      <c r="T324" s="124">
        <v>193</v>
      </c>
      <c r="U324" s="130">
        <v>201</v>
      </c>
      <c r="V324" s="112">
        <v>138</v>
      </c>
      <c r="W324" s="124">
        <v>12</v>
      </c>
      <c r="X324" s="130">
        <v>783</v>
      </c>
      <c r="Y324" s="112">
        <v>602</v>
      </c>
      <c r="Z324" s="124">
        <v>181</v>
      </c>
      <c r="AA324" s="342">
        <v>75</v>
      </c>
      <c r="AB324" s="412">
        <v>20</v>
      </c>
      <c r="AC324" s="343">
        <v>69</v>
      </c>
      <c r="AD324" s="342">
        <v>6</v>
      </c>
      <c r="AE324" s="412">
        <v>77</v>
      </c>
      <c r="AF324" s="343">
        <v>23</v>
      </c>
      <c r="AG324" s="130">
        <v>984</v>
      </c>
      <c r="AH324" s="112">
        <v>786</v>
      </c>
      <c r="AI324" s="124">
        <v>229</v>
      </c>
      <c r="AJ324" s="130">
        <v>201</v>
      </c>
      <c r="AK324" s="112">
        <v>146</v>
      </c>
      <c r="AL324" s="124">
        <v>18</v>
      </c>
      <c r="AM324" s="130">
        <v>783</v>
      </c>
      <c r="AN324" s="112">
        <v>640</v>
      </c>
      <c r="AO324" s="124">
        <v>211</v>
      </c>
      <c r="AP324" s="342">
        <v>80</v>
      </c>
      <c r="AQ324" s="412">
        <v>23</v>
      </c>
      <c r="AR324" s="343">
        <v>73</v>
      </c>
      <c r="AS324" s="342">
        <v>9</v>
      </c>
      <c r="AT324" s="412">
        <v>82</v>
      </c>
      <c r="AU324" s="343">
        <v>27</v>
      </c>
      <c r="AV324" s="130">
        <v>984</v>
      </c>
      <c r="AW324" s="124">
        <v>863</v>
      </c>
      <c r="AX324" s="130">
        <v>201</v>
      </c>
      <c r="AY324" s="124">
        <v>172</v>
      </c>
      <c r="AZ324" s="130">
        <v>783</v>
      </c>
      <c r="BA324" s="124">
        <v>691</v>
      </c>
      <c r="BB324" s="406">
        <v>88</v>
      </c>
      <c r="BC324" s="394">
        <v>86</v>
      </c>
      <c r="BD324" s="344">
        <v>88</v>
      </c>
    </row>
    <row r="325" spans="1:56" x14ac:dyDescent="0.2">
      <c r="A325" s="140" t="s">
        <v>690</v>
      </c>
      <c r="B325" s="221" t="s">
        <v>691</v>
      </c>
      <c r="C325" s="130">
        <v>1945</v>
      </c>
      <c r="D325" s="112">
        <v>1477</v>
      </c>
      <c r="E325" s="124">
        <v>571</v>
      </c>
      <c r="F325" s="130">
        <v>164</v>
      </c>
      <c r="G325" s="112">
        <v>95</v>
      </c>
      <c r="H325" s="124">
        <v>14</v>
      </c>
      <c r="I325" s="130">
        <v>1781</v>
      </c>
      <c r="J325" s="112">
        <v>1382</v>
      </c>
      <c r="K325" s="124">
        <v>557</v>
      </c>
      <c r="L325" s="342">
        <v>76</v>
      </c>
      <c r="M325" s="412">
        <v>29</v>
      </c>
      <c r="N325" s="343">
        <v>58</v>
      </c>
      <c r="O325" s="342">
        <v>9</v>
      </c>
      <c r="P325" s="412">
        <v>78</v>
      </c>
      <c r="Q325" s="343">
        <v>31</v>
      </c>
      <c r="R325" s="130">
        <v>1945</v>
      </c>
      <c r="S325" s="112">
        <v>1275</v>
      </c>
      <c r="T325" s="124">
        <v>315</v>
      </c>
      <c r="U325" s="130">
        <v>164</v>
      </c>
      <c r="V325" s="112">
        <v>74</v>
      </c>
      <c r="W325" s="124">
        <v>6</v>
      </c>
      <c r="X325" s="130">
        <v>1781</v>
      </c>
      <c r="Y325" s="112">
        <v>1201</v>
      </c>
      <c r="Z325" s="124">
        <v>309</v>
      </c>
      <c r="AA325" s="342">
        <v>66</v>
      </c>
      <c r="AB325" s="412">
        <v>16</v>
      </c>
      <c r="AC325" s="343">
        <v>45</v>
      </c>
      <c r="AD325" s="342">
        <v>4</v>
      </c>
      <c r="AE325" s="412">
        <v>67</v>
      </c>
      <c r="AF325" s="343">
        <v>17</v>
      </c>
      <c r="AG325" s="130">
        <v>1945</v>
      </c>
      <c r="AH325" s="112">
        <v>1453</v>
      </c>
      <c r="AI325" s="124">
        <v>376</v>
      </c>
      <c r="AJ325" s="130">
        <v>164</v>
      </c>
      <c r="AK325" s="112">
        <v>87</v>
      </c>
      <c r="AL325" s="124">
        <v>12</v>
      </c>
      <c r="AM325" s="130">
        <v>1781</v>
      </c>
      <c r="AN325" s="112">
        <v>1366</v>
      </c>
      <c r="AO325" s="124">
        <v>364</v>
      </c>
      <c r="AP325" s="342">
        <v>75</v>
      </c>
      <c r="AQ325" s="412">
        <v>19</v>
      </c>
      <c r="AR325" s="343">
        <v>53</v>
      </c>
      <c r="AS325" s="342">
        <v>7</v>
      </c>
      <c r="AT325" s="412">
        <v>77</v>
      </c>
      <c r="AU325" s="343">
        <v>20</v>
      </c>
      <c r="AV325" s="130">
        <v>1945</v>
      </c>
      <c r="AW325" s="124">
        <v>1660</v>
      </c>
      <c r="AX325" s="130">
        <v>164</v>
      </c>
      <c r="AY325" s="124">
        <v>119</v>
      </c>
      <c r="AZ325" s="130">
        <v>1781</v>
      </c>
      <c r="BA325" s="124">
        <v>1541</v>
      </c>
      <c r="BB325" s="406">
        <v>85</v>
      </c>
      <c r="BC325" s="394">
        <v>73</v>
      </c>
      <c r="BD325" s="344">
        <v>87</v>
      </c>
    </row>
    <row r="326" spans="1:56" x14ac:dyDescent="0.2">
      <c r="A326" s="140" t="s">
        <v>692</v>
      </c>
      <c r="B326" s="221" t="s">
        <v>693</v>
      </c>
      <c r="C326" s="130">
        <v>3145</v>
      </c>
      <c r="D326" s="112">
        <v>2452</v>
      </c>
      <c r="E326" s="124">
        <v>799</v>
      </c>
      <c r="F326" s="130">
        <v>765</v>
      </c>
      <c r="G326" s="112">
        <v>524</v>
      </c>
      <c r="H326" s="124">
        <v>123</v>
      </c>
      <c r="I326" s="130">
        <v>2380</v>
      </c>
      <c r="J326" s="112">
        <v>1928</v>
      </c>
      <c r="K326" s="124">
        <v>676</v>
      </c>
      <c r="L326" s="342">
        <v>78</v>
      </c>
      <c r="M326" s="412">
        <v>25</v>
      </c>
      <c r="N326" s="343">
        <v>68</v>
      </c>
      <c r="O326" s="342">
        <v>16</v>
      </c>
      <c r="P326" s="412">
        <v>81</v>
      </c>
      <c r="Q326" s="343">
        <v>28</v>
      </c>
      <c r="R326" s="130">
        <v>3145</v>
      </c>
      <c r="S326" s="112">
        <v>2266</v>
      </c>
      <c r="T326" s="124">
        <v>499</v>
      </c>
      <c r="U326" s="130">
        <v>765</v>
      </c>
      <c r="V326" s="112">
        <v>471</v>
      </c>
      <c r="W326" s="124">
        <v>65</v>
      </c>
      <c r="X326" s="130">
        <v>2380</v>
      </c>
      <c r="Y326" s="112">
        <v>1795</v>
      </c>
      <c r="Z326" s="124">
        <v>434</v>
      </c>
      <c r="AA326" s="342">
        <v>72</v>
      </c>
      <c r="AB326" s="412">
        <v>16</v>
      </c>
      <c r="AC326" s="343">
        <v>62</v>
      </c>
      <c r="AD326" s="342">
        <v>8</v>
      </c>
      <c r="AE326" s="412">
        <v>75</v>
      </c>
      <c r="AF326" s="343">
        <v>18</v>
      </c>
      <c r="AG326" s="130">
        <v>3145</v>
      </c>
      <c r="AH326" s="112">
        <v>2400</v>
      </c>
      <c r="AI326" s="124">
        <v>643</v>
      </c>
      <c r="AJ326" s="130">
        <v>765</v>
      </c>
      <c r="AK326" s="112">
        <v>508</v>
      </c>
      <c r="AL326" s="124">
        <v>100</v>
      </c>
      <c r="AM326" s="130">
        <v>2380</v>
      </c>
      <c r="AN326" s="112">
        <v>1892</v>
      </c>
      <c r="AO326" s="124">
        <v>543</v>
      </c>
      <c r="AP326" s="342">
        <v>76</v>
      </c>
      <c r="AQ326" s="412">
        <v>20</v>
      </c>
      <c r="AR326" s="343">
        <v>66</v>
      </c>
      <c r="AS326" s="342">
        <v>13</v>
      </c>
      <c r="AT326" s="412">
        <v>79</v>
      </c>
      <c r="AU326" s="343">
        <v>23</v>
      </c>
      <c r="AV326" s="130">
        <v>3145</v>
      </c>
      <c r="AW326" s="124">
        <v>2628</v>
      </c>
      <c r="AX326" s="130">
        <v>765</v>
      </c>
      <c r="AY326" s="124">
        <v>575</v>
      </c>
      <c r="AZ326" s="130">
        <v>2380</v>
      </c>
      <c r="BA326" s="124">
        <v>2053</v>
      </c>
      <c r="BB326" s="406">
        <v>84</v>
      </c>
      <c r="BC326" s="394">
        <v>75</v>
      </c>
      <c r="BD326" s="344">
        <v>86</v>
      </c>
    </row>
    <row r="327" spans="1:56" x14ac:dyDescent="0.2">
      <c r="A327" s="140" t="s">
        <v>694</v>
      </c>
      <c r="B327" s="221" t="s">
        <v>695</v>
      </c>
      <c r="C327" s="130">
        <v>3665</v>
      </c>
      <c r="D327" s="112">
        <v>2880</v>
      </c>
      <c r="E327" s="124">
        <v>1017</v>
      </c>
      <c r="F327" s="130">
        <v>659</v>
      </c>
      <c r="G327" s="112">
        <v>461</v>
      </c>
      <c r="H327" s="124">
        <v>99</v>
      </c>
      <c r="I327" s="130">
        <v>3006</v>
      </c>
      <c r="J327" s="112">
        <v>2419</v>
      </c>
      <c r="K327" s="124">
        <v>918</v>
      </c>
      <c r="L327" s="342">
        <v>79</v>
      </c>
      <c r="M327" s="412">
        <v>28</v>
      </c>
      <c r="N327" s="343">
        <v>70</v>
      </c>
      <c r="O327" s="342">
        <v>15</v>
      </c>
      <c r="P327" s="412">
        <v>80</v>
      </c>
      <c r="Q327" s="343">
        <v>31</v>
      </c>
      <c r="R327" s="130">
        <v>3665</v>
      </c>
      <c r="S327" s="112">
        <v>2667</v>
      </c>
      <c r="T327" s="124">
        <v>675</v>
      </c>
      <c r="U327" s="130">
        <v>659</v>
      </c>
      <c r="V327" s="112">
        <v>406</v>
      </c>
      <c r="W327" s="124">
        <v>65</v>
      </c>
      <c r="X327" s="130">
        <v>3006</v>
      </c>
      <c r="Y327" s="112">
        <v>2261</v>
      </c>
      <c r="Z327" s="124">
        <v>610</v>
      </c>
      <c r="AA327" s="342">
        <v>73</v>
      </c>
      <c r="AB327" s="412">
        <v>18</v>
      </c>
      <c r="AC327" s="343">
        <v>62</v>
      </c>
      <c r="AD327" s="342">
        <v>10</v>
      </c>
      <c r="AE327" s="412">
        <v>75</v>
      </c>
      <c r="AF327" s="343">
        <v>20</v>
      </c>
      <c r="AG327" s="130">
        <v>3665</v>
      </c>
      <c r="AH327" s="112">
        <v>2847</v>
      </c>
      <c r="AI327" s="124">
        <v>820</v>
      </c>
      <c r="AJ327" s="130">
        <v>659</v>
      </c>
      <c r="AK327" s="112">
        <v>448</v>
      </c>
      <c r="AL327" s="124">
        <v>69</v>
      </c>
      <c r="AM327" s="130">
        <v>3006</v>
      </c>
      <c r="AN327" s="112">
        <v>2399</v>
      </c>
      <c r="AO327" s="124">
        <v>751</v>
      </c>
      <c r="AP327" s="342">
        <v>78</v>
      </c>
      <c r="AQ327" s="412">
        <v>22</v>
      </c>
      <c r="AR327" s="343">
        <v>68</v>
      </c>
      <c r="AS327" s="342">
        <v>10</v>
      </c>
      <c r="AT327" s="412">
        <v>80</v>
      </c>
      <c r="AU327" s="343">
        <v>25</v>
      </c>
      <c r="AV327" s="130">
        <v>3665</v>
      </c>
      <c r="AW327" s="124">
        <v>3072</v>
      </c>
      <c r="AX327" s="130">
        <v>659</v>
      </c>
      <c r="AY327" s="124">
        <v>495</v>
      </c>
      <c r="AZ327" s="130">
        <v>3006</v>
      </c>
      <c r="BA327" s="124">
        <v>2577</v>
      </c>
      <c r="BB327" s="406">
        <v>84</v>
      </c>
      <c r="BC327" s="394">
        <v>75</v>
      </c>
      <c r="BD327" s="344">
        <v>86</v>
      </c>
    </row>
    <row r="328" spans="1:56" x14ac:dyDescent="0.2">
      <c r="A328" s="140" t="s">
        <v>696</v>
      </c>
      <c r="B328" s="221" t="s">
        <v>697</v>
      </c>
      <c r="C328" s="130">
        <v>2489</v>
      </c>
      <c r="D328" s="112">
        <v>1853</v>
      </c>
      <c r="E328" s="124">
        <v>660</v>
      </c>
      <c r="F328" s="130">
        <v>353</v>
      </c>
      <c r="G328" s="112">
        <v>221</v>
      </c>
      <c r="H328" s="124">
        <v>63</v>
      </c>
      <c r="I328" s="130">
        <v>2136</v>
      </c>
      <c r="J328" s="112">
        <v>1632</v>
      </c>
      <c r="K328" s="124">
        <v>597</v>
      </c>
      <c r="L328" s="342">
        <v>74</v>
      </c>
      <c r="M328" s="412">
        <v>27</v>
      </c>
      <c r="N328" s="343">
        <v>63</v>
      </c>
      <c r="O328" s="342">
        <v>18</v>
      </c>
      <c r="P328" s="412">
        <v>76</v>
      </c>
      <c r="Q328" s="343">
        <v>28</v>
      </c>
      <c r="R328" s="130">
        <v>2489</v>
      </c>
      <c r="S328" s="112">
        <v>1589</v>
      </c>
      <c r="T328" s="124">
        <v>394</v>
      </c>
      <c r="U328" s="130">
        <v>353</v>
      </c>
      <c r="V328" s="112">
        <v>186</v>
      </c>
      <c r="W328" s="124">
        <v>29</v>
      </c>
      <c r="X328" s="130">
        <v>2136</v>
      </c>
      <c r="Y328" s="112">
        <v>1403</v>
      </c>
      <c r="Z328" s="124">
        <v>365</v>
      </c>
      <c r="AA328" s="342">
        <v>64</v>
      </c>
      <c r="AB328" s="412">
        <v>16</v>
      </c>
      <c r="AC328" s="343">
        <v>53</v>
      </c>
      <c r="AD328" s="342">
        <v>8</v>
      </c>
      <c r="AE328" s="412">
        <v>66</v>
      </c>
      <c r="AF328" s="343">
        <v>17</v>
      </c>
      <c r="AG328" s="130">
        <v>2489</v>
      </c>
      <c r="AH328" s="112">
        <v>1825</v>
      </c>
      <c r="AI328" s="124">
        <v>503</v>
      </c>
      <c r="AJ328" s="130">
        <v>353</v>
      </c>
      <c r="AK328" s="112">
        <v>213</v>
      </c>
      <c r="AL328" s="124">
        <v>37</v>
      </c>
      <c r="AM328" s="130">
        <v>2136</v>
      </c>
      <c r="AN328" s="112">
        <v>1612</v>
      </c>
      <c r="AO328" s="124">
        <v>466</v>
      </c>
      <c r="AP328" s="342">
        <v>73</v>
      </c>
      <c r="AQ328" s="412">
        <v>20</v>
      </c>
      <c r="AR328" s="343">
        <v>60</v>
      </c>
      <c r="AS328" s="342">
        <v>10</v>
      </c>
      <c r="AT328" s="412">
        <v>75</v>
      </c>
      <c r="AU328" s="343">
        <v>22</v>
      </c>
      <c r="AV328" s="130">
        <v>2489</v>
      </c>
      <c r="AW328" s="124">
        <v>2127</v>
      </c>
      <c r="AX328" s="130">
        <v>353</v>
      </c>
      <c r="AY328" s="124">
        <v>282</v>
      </c>
      <c r="AZ328" s="130">
        <v>2136</v>
      </c>
      <c r="BA328" s="124">
        <v>1845</v>
      </c>
      <c r="BB328" s="406">
        <v>85</v>
      </c>
      <c r="BC328" s="394">
        <v>80</v>
      </c>
      <c r="BD328" s="344">
        <v>86</v>
      </c>
    </row>
    <row r="329" spans="1:56" x14ac:dyDescent="0.2">
      <c r="A329" s="140" t="s">
        <v>698</v>
      </c>
      <c r="B329" s="221" t="s">
        <v>699</v>
      </c>
      <c r="C329" s="130">
        <v>4844</v>
      </c>
      <c r="D329" s="112">
        <v>3820</v>
      </c>
      <c r="E329" s="124">
        <v>1208</v>
      </c>
      <c r="F329" s="130">
        <v>861</v>
      </c>
      <c r="G329" s="112">
        <v>666</v>
      </c>
      <c r="H329" s="124">
        <v>175</v>
      </c>
      <c r="I329" s="130">
        <v>3983</v>
      </c>
      <c r="J329" s="112">
        <v>3154</v>
      </c>
      <c r="K329" s="124">
        <v>1033</v>
      </c>
      <c r="L329" s="342">
        <v>79</v>
      </c>
      <c r="M329" s="412">
        <v>25</v>
      </c>
      <c r="N329" s="343">
        <v>77</v>
      </c>
      <c r="O329" s="342">
        <v>20</v>
      </c>
      <c r="P329" s="412">
        <v>79</v>
      </c>
      <c r="Q329" s="343">
        <v>26</v>
      </c>
      <c r="R329" s="130">
        <v>4844</v>
      </c>
      <c r="S329" s="112">
        <v>3634</v>
      </c>
      <c r="T329" s="124">
        <v>855</v>
      </c>
      <c r="U329" s="130">
        <v>861</v>
      </c>
      <c r="V329" s="112">
        <v>623</v>
      </c>
      <c r="W329" s="124">
        <v>120</v>
      </c>
      <c r="X329" s="130">
        <v>3983</v>
      </c>
      <c r="Y329" s="112">
        <v>3011</v>
      </c>
      <c r="Z329" s="124">
        <v>735</v>
      </c>
      <c r="AA329" s="342">
        <v>75</v>
      </c>
      <c r="AB329" s="412">
        <v>18</v>
      </c>
      <c r="AC329" s="343">
        <v>72</v>
      </c>
      <c r="AD329" s="342">
        <v>14</v>
      </c>
      <c r="AE329" s="412">
        <v>76</v>
      </c>
      <c r="AF329" s="343">
        <v>18</v>
      </c>
      <c r="AG329" s="130">
        <v>4844</v>
      </c>
      <c r="AH329" s="112">
        <v>3836</v>
      </c>
      <c r="AI329" s="124">
        <v>1178</v>
      </c>
      <c r="AJ329" s="130">
        <v>861</v>
      </c>
      <c r="AK329" s="112">
        <v>649</v>
      </c>
      <c r="AL329" s="124">
        <v>157</v>
      </c>
      <c r="AM329" s="130">
        <v>3983</v>
      </c>
      <c r="AN329" s="112">
        <v>3187</v>
      </c>
      <c r="AO329" s="124">
        <v>1021</v>
      </c>
      <c r="AP329" s="342">
        <v>79</v>
      </c>
      <c r="AQ329" s="412">
        <v>24</v>
      </c>
      <c r="AR329" s="343">
        <v>75</v>
      </c>
      <c r="AS329" s="342">
        <v>18</v>
      </c>
      <c r="AT329" s="412">
        <v>80</v>
      </c>
      <c r="AU329" s="343">
        <v>26</v>
      </c>
      <c r="AV329" s="130">
        <v>4844</v>
      </c>
      <c r="AW329" s="124">
        <v>3984</v>
      </c>
      <c r="AX329" s="130">
        <v>861</v>
      </c>
      <c r="AY329" s="124">
        <v>690</v>
      </c>
      <c r="AZ329" s="130">
        <v>3983</v>
      </c>
      <c r="BA329" s="124">
        <v>3294</v>
      </c>
      <c r="BB329" s="406">
        <v>82</v>
      </c>
      <c r="BC329" s="394">
        <v>80</v>
      </c>
      <c r="BD329" s="344">
        <v>83</v>
      </c>
    </row>
    <row r="330" spans="1:56" x14ac:dyDescent="0.2">
      <c r="A330" s="140" t="s">
        <v>700</v>
      </c>
      <c r="B330" s="221" t="s">
        <v>701</v>
      </c>
      <c r="C330" s="130">
        <v>4085</v>
      </c>
      <c r="D330" s="112">
        <v>3161</v>
      </c>
      <c r="E330" s="124">
        <v>1212</v>
      </c>
      <c r="F330" s="130">
        <v>585</v>
      </c>
      <c r="G330" s="112">
        <v>395</v>
      </c>
      <c r="H330" s="124">
        <v>105</v>
      </c>
      <c r="I330" s="130">
        <v>3500</v>
      </c>
      <c r="J330" s="112">
        <v>2766</v>
      </c>
      <c r="K330" s="124">
        <v>1107</v>
      </c>
      <c r="L330" s="342">
        <v>77</v>
      </c>
      <c r="M330" s="412">
        <v>30</v>
      </c>
      <c r="N330" s="343">
        <v>68</v>
      </c>
      <c r="O330" s="342">
        <v>18</v>
      </c>
      <c r="P330" s="412">
        <v>79</v>
      </c>
      <c r="Q330" s="343">
        <v>32</v>
      </c>
      <c r="R330" s="130">
        <v>4085</v>
      </c>
      <c r="S330" s="112">
        <v>2756</v>
      </c>
      <c r="T330" s="124">
        <v>692</v>
      </c>
      <c r="U330" s="130">
        <v>585</v>
      </c>
      <c r="V330" s="112">
        <v>316</v>
      </c>
      <c r="W330" s="124">
        <v>42</v>
      </c>
      <c r="X330" s="130">
        <v>3500</v>
      </c>
      <c r="Y330" s="112">
        <v>2440</v>
      </c>
      <c r="Z330" s="124">
        <v>650</v>
      </c>
      <c r="AA330" s="342">
        <v>67</v>
      </c>
      <c r="AB330" s="412">
        <v>17</v>
      </c>
      <c r="AC330" s="343">
        <v>54</v>
      </c>
      <c r="AD330" s="342">
        <v>7</v>
      </c>
      <c r="AE330" s="412">
        <v>70</v>
      </c>
      <c r="AF330" s="343">
        <v>19</v>
      </c>
      <c r="AG330" s="130">
        <v>4085</v>
      </c>
      <c r="AH330" s="112">
        <v>3097</v>
      </c>
      <c r="AI330" s="124">
        <v>992</v>
      </c>
      <c r="AJ330" s="130">
        <v>585</v>
      </c>
      <c r="AK330" s="112">
        <v>359</v>
      </c>
      <c r="AL330" s="124">
        <v>61</v>
      </c>
      <c r="AM330" s="130">
        <v>3500</v>
      </c>
      <c r="AN330" s="112">
        <v>2738</v>
      </c>
      <c r="AO330" s="124">
        <v>931</v>
      </c>
      <c r="AP330" s="342">
        <v>76</v>
      </c>
      <c r="AQ330" s="412">
        <v>24</v>
      </c>
      <c r="AR330" s="343">
        <v>61</v>
      </c>
      <c r="AS330" s="342">
        <v>10</v>
      </c>
      <c r="AT330" s="412">
        <v>78</v>
      </c>
      <c r="AU330" s="343">
        <v>27</v>
      </c>
      <c r="AV330" s="130">
        <v>4085</v>
      </c>
      <c r="AW330" s="124">
        <v>3288</v>
      </c>
      <c r="AX330" s="130">
        <v>585</v>
      </c>
      <c r="AY330" s="124">
        <v>426</v>
      </c>
      <c r="AZ330" s="130">
        <v>3500</v>
      </c>
      <c r="BA330" s="124">
        <v>2862</v>
      </c>
      <c r="BB330" s="406">
        <v>80</v>
      </c>
      <c r="BC330" s="394">
        <v>73</v>
      </c>
      <c r="BD330" s="344">
        <v>82</v>
      </c>
    </row>
    <row r="331" spans="1:56" x14ac:dyDescent="0.2">
      <c r="A331" s="140" t="s">
        <v>702</v>
      </c>
      <c r="B331" s="221" t="s">
        <v>703</v>
      </c>
      <c r="C331" s="130">
        <v>2442</v>
      </c>
      <c r="D331" s="112">
        <v>1932</v>
      </c>
      <c r="E331" s="124">
        <v>875</v>
      </c>
      <c r="F331" s="130">
        <v>166</v>
      </c>
      <c r="G331" s="112">
        <v>88</v>
      </c>
      <c r="H331" s="124">
        <v>19</v>
      </c>
      <c r="I331" s="130">
        <v>2276</v>
      </c>
      <c r="J331" s="112">
        <v>1844</v>
      </c>
      <c r="K331" s="124">
        <v>856</v>
      </c>
      <c r="L331" s="342">
        <v>79</v>
      </c>
      <c r="M331" s="412">
        <v>36</v>
      </c>
      <c r="N331" s="343">
        <v>53</v>
      </c>
      <c r="O331" s="342">
        <v>11</v>
      </c>
      <c r="P331" s="412">
        <v>81</v>
      </c>
      <c r="Q331" s="343">
        <v>38</v>
      </c>
      <c r="R331" s="130">
        <v>2442</v>
      </c>
      <c r="S331" s="112">
        <v>1661</v>
      </c>
      <c r="T331" s="124">
        <v>453</v>
      </c>
      <c r="U331" s="130">
        <v>166</v>
      </c>
      <c r="V331" s="112">
        <v>60</v>
      </c>
      <c r="W331" s="124">
        <v>4</v>
      </c>
      <c r="X331" s="130">
        <v>2276</v>
      </c>
      <c r="Y331" s="112">
        <v>1601</v>
      </c>
      <c r="Z331" s="124">
        <v>449</v>
      </c>
      <c r="AA331" s="342">
        <v>68</v>
      </c>
      <c r="AB331" s="412">
        <v>19</v>
      </c>
      <c r="AC331" s="343">
        <v>36</v>
      </c>
      <c r="AD331" s="342">
        <v>2</v>
      </c>
      <c r="AE331" s="412">
        <v>70</v>
      </c>
      <c r="AF331" s="343">
        <v>20</v>
      </c>
      <c r="AG331" s="130">
        <v>2442</v>
      </c>
      <c r="AH331" s="112">
        <v>1917</v>
      </c>
      <c r="AI331" s="124">
        <v>675</v>
      </c>
      <c r="AJ331" s="130">
        <v>166</v>
      </c>
      <c r="AK331" s="112">
        <v>88</v>
      </c>
      <c r="AL331" s="124">
        <v>17</v>
      </c>
      <c r="AM331" s="130">
        <v>2276</v>
      </c>
      <c r="AN331" s="112">
        <v>1829</v>
      </c>
      <c r="AO331" s="124">
        <v>658</v>
      </c>
      <c r="AP331" s="342">
        <v>79</v>
      </c>
      <c r="AQ331" s="412">
        <v>28</v>
      </c>
      <c r="AR331" s="343">
        <v>53</v>
      </c>
      <c r="AS331" s="342">
        <v>10</v>
      </c>
      <c r="AT331" s="412">
        <v>80</v>
      </c>
      <c r="AU331" s="343">
        <v>29</v>
      </c>
      <c r="AV331" s="130">
        <v>2442</v>
      </c>
      <c r="AW331" s="124">
        <v>2176</v>
      </c>
      <c r="AX331" s="130">
        <v>166</v>
      </c>
      <c r="AY331" s="124">
        <v>113</v>
      </c>
      <c r="AZ331" s="130">
        <v>2276</v>
      </c>
      <c r="BA331" s="124">
        <v>2063</v>
      </c>
      <c r="BB331" s="406">
        <v>89</v>
      </c>
      <c r="BC331" s="394">
        <v>68</v>
      </c>
      <c r="BD331" s="344">
        <v>91</v>
      </c>
    </row>
    <row r="332" spans="1:56" x14ac:dyDescent="0.2">
      <c r="A332" s="140" t="s">
        <v>704</v>
      </c>
      <c r="B332" s="221" t="s">
        <v>705</v>
      </c>
      <c r="C332" s="130">
        <v>3441</v>
      </c>
      <c r="D332" s="112">
        <v>2635</v>
      </c>
      <c r="E332" s="124">
        <v>841</v>
      </c>
      <c r="F332" s="130">
        <v>712</v>
      </c>
      <c r="G332" s="112">
        <v>498</v>
      </c>
      <c r="H332" s="124">
        <v>119</v>
      </c>
      <c r="I332" s="130">
        <v>2729</v>
      </c>
      <c r="J332" s="112">
        <v>2137</v>
      </c>
      <c r="K332" s="124">
        <v>722</v>
      </c>
      <c r="L332" s="342">
        <v>77</v>
      </c>
      <c r="M332" s="412">
        <v>24</v>
      </c>
      <c r="N332" s="343">
        <v>70</v>
      </c>
      <c r="O332" s="342">
        <v>17</v>
      </c>
      <c r="P332" s="412">
        <v>78</v>
      </c>
      <c r="Q332" s="343">
        <v>26</v>
      </c>
      <c r="R332" s="130">
        <v>3441</v>
      </c>
      <c r="S332" s="112">
        <v>2416</v>
      </c>
      <c r="T332" s="124">
        <v>514</v>
      </c>
      <c r="U332" s="130">
        <v>712</v>
      </c>
      <c r="V332" s="112">
        <v>451</v>
      </c>
      <c r="W332" s="124">
        <v>75</v>
      </c>
      <c r="X332" s="130">
        <v>2729</v>
      </c>
      <c r="Y332" s="112">
        <v>1965</v>
      </c>
      <c r="Z332" s="124">
        <v>439</v>
      </c>
      <c r="AA332" s="342">
        <v>70</v>
      </c>
      <c r="AB332" s="412">
        <v>15</v>
      </c>
      <c r="AC332" s="343">
        <v>63</v>
      </c>
      <c r="AD332" s="342">
        <v>11</v>
      </c>
      <c r="AE332" s="412">
        <v>72</v>
      </c>
      <c r="AF332" s="343">
        <v>16</v>
      </c>
      <c r="AG332" s="130">
        <v>3441</v>
      </c>
      <c r="AH332" s="112">
        <v>2609</v>
      </c>
      <c r="AI332" s="124">
        <v>731</v>
      </c>
      <c r="AJ332" s="130">
        <v>712</v>
      </c>
      <c r="AK332" s="112">
        <v>482</v>
      </c>
      <c r="AL332" s="124">
        <v>103</v>
      </c>
      <c r="AM332" s="130">
        <v>2729</v>
      </c>
      <c r="AN332" s="112">
        <v>2127</v>
      </c>
      <c r="AO332" s="124">
        <v>628</v>
      </c>
      <c r="AP332" s="342">
        <v>76</v>
      </c>
      <c r="AQ332" s="412">
        <v>21</v>
      </c>
      <c r="AR332" s="343">
        <v>68</v>
      </c>
      <c r="AS332" s="342">
        <v>14</v>
      </c>
      <c r="AT332" s="412">
        <v>78</v>
      </c>
      <c r="AU332" s="343">
        <v>23</v>
      </c>
      <c r="AV332" s="130">
        <v>3441</v>
      </c>
      <c r="AW332" s="124">
        <v>2814</v>
      </c>
      <c r="AX332" s="130">
        <v>712</v>
      </c>
      <c r="AY332" s="124">
        <v>532</v>
      </c>
      <c r="AZ332" s="130">
        <v>2729</v>
      </c>
      <c r="BA332" s="124">
        <v>2282</v>
      </c>
      <c r="BB332" s="406">
        <v>82</v>
      </c>
      <c r="BC332" s="394">
        <v>75</v>
      </c>
      <c r="BD332" s="344">
        <v>84</v>
      </c>
    </row>
    <row r="333" spans="1:56" x14ac:dyDescent="0.2">
      <c r="A333" s="140" t="s">
        <v>706</v>
      </c>
      <c r="B333" s="221" t="s">
        <v>707</v>
      </c>
      <c r="C333" s="130">
        <v>2610</v>
      </c>
      <c r="D333" s="112">
        <v>2026</v>
      </c>
      <c r="E333" s="124">
        <v>737</v>
      </c>
      <c r="F333" s="130">
        <v>333</v>
      </c>
      <c r="G333" s="112">
        <v>204</v>
      </c>
      <c r="H333" s="124">
        <v>45</v>
      </c>
      <c r="I333" s="130">
        <v>2277</v>
      </c>
      <c r="J333" s="112">
        <v>1822</v>
      </c>
      <c r="K333" s="124">
        <v>692</v>
      </c>
      <c r="L333" s="342">
        <v>78</v>
      </c>
      <c r="M333" s="412">
        <v>28</v>
      </c>
      <c r="N333" s="343">
        <v>61</v>
      </c>
      <c r="O333" s="342">
        <v>14</v>
      </c>
      <c r="P333" s="412">
        <v>80</v>
      </c>
      <c r="Q333" s="343">
        <v>30</v>
      </c>
      <c r="R333" s="130">
        <v>2610</v>
      </c>
      <c r="S333" s="112">
        <v>1779</v>
      </c>
      <c r="T333" s="124">
        <v>452</v>
      </c>
      <c r="U333" s="130">
        <v>333</v>
      </c>
      <c r="V333" s="112">
        <v>168</v>
      </c>
      <c r="W333" s="124">
        <v>25</v>
      </c>
      <c r="X333" s="130">
        <v>2277</v>
      </c>
      <c r="Y333" s="112">
        <v>1611</v>
      </c>
      <c r="Z333" s="124">
        <v>427</v>
      </c>
      <c r="AA333" s="342">
        <v>68</v>
      </c>
      <c r="AB333" s="412">
        <v>17</v>
      </c>
      <c r="AC333" s="343">
        <v>50</v>
      </c>
      <c r="AD333" s="342">
        <v>8</v>
      </c>
      <c r="AE333" s="412">
        <v>71</v>
      </c>
      <c r="AF333" s="343">
        <v>19</v>
      </c>
      <c r="AG333" s="130">
        <v>2610</v>
      </c>
      <c r="AH333" s="112">
        <v>1981</v>
      </c>
      <c r="AI333" s="124">
        <v>570</v>
      </c>
      <c r="AJ333" s="130">
        <v>333</v>
      </c>
      <c r="AK333" s="112">
        <v>197</v>
      </c>
      <c r="AL333" s="124">
        <v>26</v>
      </c>
      <c r="AM333" s="130">
        <v>2277</v>
      </c>
      <c r="AN333" s="112">
        <v>1784</v>
      </c>
      <c r="AO333" s="124">
        <v>544</v>
      </c>
      <c r="AP333" s="342">
        <v>76</v>
      </c>
      <c r="AQ333" s="412">
        <v>22</v>
      </c>
      <c r="AR333" s="343">
        <v>59</v>
      </c>
      <c r="AS333" s="342">
        <v>8</v>
      </c>
      <c r="AT333" s="412">
        <v>78</v>
      </c>
      <c r="AU333" s="343">
        <v>24</v>
      </c>
      <c r="AV333" s="130">
        <v>2610</v>
      </c>
      <c r="AW333" s="124">
        <v>2111</v>
      </c>
      <c r="AX333" s="130">
        <v>333</v>
      </c>
      <c r="AY333" s="124">
        <v>221</v>
      </c>
      <c r="AZ333" s="130">
        <v>2277</v>
      </c>
      <c r="BA333" s="124">
        <v>1890</v>
      </c>
      <c r="BB333" s="406">
        <v>81</v>
      </c>
      <c r="BC333" s="394">
        <v>66</v>
      </c>
      <c r="BD333" s="344">
        <v>83</v>
      </c>
    </row>
    <row r="334" spans="1:56" x14ac:dyDescent="0.2">
      <c r="A334" s="140" t="s">
        <v>708</v>
      </c>
      <c r="B334" s="221" t="s">
        <v>709</v>
      </c>
      <c r="C334" s="130">
        <v>3351</v>
      </c>
      <c r="D334" s="112">
        <v>2541</v>
      </c>
      <c r="E334" s="124">
        <v>843</v>
      </c>
      <c r="F334" s="130">
        <v>1163</v>
      </c>
      <c r="G334" s="112">
        <v>836</v>
      </c>
      <c r="H334" s="124">
        <v>238</v>
      </c>
      <c r="I334" s="130">
        <v>2188</v>
      </c>
      <c r="J334" s="112">
        <v>1705</v>
      </c>
      <c r="K334" s="124">
        <v>605</v>
      </c>
      <c r="L334" s="342">
        <v>76</v>
      </c>
      <c r="M334" s="412">
        <v>25</v>
      </c>
      <c r="N334" s="343">
        <v>72</v>
      </c>
      <c r="O334" s="342">
        <v>20</v>
      </c>
      <c r="P334" s="412">
        <v>78</v>
      </c>
      <c r="Q334" s="343">
        <v>28</v>
      </c>
      <c r="R334" s="130">
        <v>3351</v>
      </c>
      <c r="S334" s="112">
        <v>2344</v>
      </c>
      <c r="T334" s="124">
        <v>535</v>
      </c>
      <c r="U334" s="130">
        <v>1163</v>
      </c>
      <c r="V334" s="112">
        <v>752</v>
      </c>
      <c r="W334" s="124">
        <v>151</v>
      </c>
      <c r="X334" s="130">
        <v>2188</v>
      </c>
      <c r="Y334" s="112">
        <v>1592</v>
      </c>
      <c r="Z334" s="124">
        <v>384</v>
      </c>
      <c r="AA334" s="342">
        <v>70</v>
      </c>
      <c r="AB334" s="412">
        <v>16</v>
      </c>
      <c r="AC334" s="343">
        <v>65</v>
      </c>
      <c r="AD334" s="342">
        <v>13</v>
      </c>
      <c r="AE334" s="412">
        <v>73</v>
      </c>
      <c r="AF334" s="343">
        <v>18</v>
      </c>
      <c r="AG334" s="130">
        <v>3351</v>
      </c>
      <c r="AH334" s="112">
        <v>2530</v>
      </c>
      <c r="AI334" s="124">
        <v>744</v>
      </c>
      <c r="AJ334" s="130">
        <v>1163</v>
      </c>
      <c r="AK334" s="112">
        <v>823</v>
      </c>
      <c r="AL334" s="124">
        <v>217</v>
      </c>
      <c r="AM334" s="130">
        <v>2188</v>
      </c>
      <c r="AN334" s="112">
        <v>1707</v>
      </c>
      <c r="AO334" s="124">
        <v>527</v>
      </c>
      <c r="AP334" s="342">
        <v>75</v>
      </c>
      <c r="AQ334" s="412">
        <v>22</v>
      </c>
      <c r="AR334" s="343">
        <v>71</v>
      </c>
      <c r="AS334" s="342">
        <v>19</v>
      </c>
      <c r="AT334" s="412">
        <v>78</v>
      </c>
      <c r="AU334" s="343">
        <v>24</v>
      </c>
      <c r="AV334" s="130">
        <v>3351</v>
      </c>
      <c r="AW334" s="124">
        <v>2672</v>
      </c>
      <c r="AX334" s="130">
        <v>1163</v>
      </c>
      <c r="AY334" s="124">
        <v>888</v>
      </c>
      <c r="AZ334" s="130">
        <v>2188</v>
      </c>
      <c r="BA334" s="124">
        <v>1784</v>
      </c>
      <c r="BB334" s="406">
        <v>80</v>
      </c>
      <c r="BC334" s="394">
        <v>76</v>
      </c>
      <c r="BD334" s="344">
        <v>82</v>
      </c>
    </row>
    <row r="335" spans="1:56" x14ac:dyDescent="0.2">
      <c r="A335" s="140" t="s">
        <v>710</v>
      </c>
      <c r="B335" s="221" t="s">
        <v>711</v>
      </c>
      <c r="C335" s="130">
        <v>3605</v>
      </c>
      <c r="D335" s="112">
        <v>2864</v>
      </c>
      <c r="E335" s="124">
        <v>952</v>
      </c>
      <c r="F335" s="130">
        <v>594</v>
      </c>
      <c r="G335" s="112">
        <v>428</v>
      </c>
      <c r="H335" s="124">
        <v>98</v>
      </c>
      <c r="I335" s="130">
        <v>3011</v>
      </c>
      <c r="J335" s="112">
        <v>2436</v>
      </c>
      <c r="K335" s="124">
        <v>854</v>
      </c>
      <c r="L335" s="342">
        <v>79</v>
      </c>
      <c r="M335" s="412">
        <v>26</v>
      </c>
      <c r="N335" s="343">
        <v>72</v>
      </c>
      <c r="O335" s="342">
        <v>16</v>
      </c>
      <c r="P335" s="412">
        <v>81</v>
      </c>
      <c r="Q335" s="343">
        <v>28</v>
      </c>
      <c r="R335" s="130">
        <v>3605</v>
      </c>
      <c r="S335" s="112">
        <v>2680</v>
      </c>
      <c r="T335" s="124">
        <v>627</v>
      </c>
      <c r="U335" s="130">
        <v>594</v>
      </c>
      <c r="V335" s="112">
        <v>391</v>
      </c>
      <c r="W335" s="124">
        <v>59</v>
      </c>
      <c r="X335" s="130">
        <v>3011</v>
      </c>
      <c r="Y335" s="112">
        <v>2289</v>
      </c>
      <c r="Z335" s="124">
        <v>568</v>
      </c>
      <c r="AA335" s="342">
        <v>74</v>
      </c>
      <c r="AB335" s="412">
        <v>17</v>
      </c>
      <c r="AC335" s="343">
        <v>66</v>
      </c>
      <c r="AD335" s="342">
        <v>10</v>
      </c>
      <c r="AE335" s="412">
        <v>76</v>
      </c>
      <c r="AF335" s="343">
        <v>19</v>
      </c>
      <c r="AG335" s="130">
        <v>3605</v>
      </c>
      <c r="AH335" s="112">
        <v>2877</v>
      </c>
      <c r="AI335" s="124">
        <v>810</v>
      </c>
      <c r="AJ335" s="130">
        <v>594</v>
      </c>
      <c r="AK335" s="112">
        <v>427</v>
      </c>
      <c r="AL335" s="124">
        <v>77</v>
      </c>
      <c r="AM335" s="130">
        <v>3011</v>
      </c>
      <c r="AN335" s="112">
        <v>2450</v>
      </c>
      <c r="AO335" s="124">
        <v>733</v>
      </c>
      <c r="AP335" s="342">
        <v>80</v>
      </c>
      <c r="AQ335" s="412">
        <v>22</v>
      </c>
      <c r="AR335" s="343">
        <v>72</v>
      </c>
      <c r="AS335" s="342">
        <v>13</v>
      </c>
      <c r="AT335" s="412">
        <v>81</v>
      </c>
      <c r="AU335" s="343">
        <v>24</v>
      </c>
      <c r="AV335" s="130">
        <v>3605</v>
      </c>
      <c r="AW335" s="124">
        <v>3106</v>
      </c>
      <c r="AX335" s="130">
        <v>594</v>
      </c>
      <c r="AY335" s="124">
        <v>477</v>
      </c>
      <c r="AZ335" s="130">
        <v>3011</v>
      </c>
      <c r="BA335" s="124">
        <v>2629</v>
      </c>
      <c r="BB335" s="406">
        <v>86</v>
      </c>
      <c r="BC335" s="394">
        <v>80</v>
      </c>
      <c r="BD335" s="344">
        <v>87</v>
      </c>
    </row>
    <row r="336" spans="1:56" x14ac:dyDescent="0.2">
      <c r="A336" s="140" t="s">
        <v>712</v>
      </c>
      <c r="B336" s="221" t="s">
        <v>713</v>
      </c>
      <c r="C336" s="130">
        <v>2772</v>
      </c>
      <c r="D336" s="112">
        <v>2234</v>
      </c>
      <c r="E336" s="124">
        <v>838</v>
      </c>
      <c r="F336" s="130">
        <v>467</v>
      </c>
      <c r="G336" s="112">
        <v>308</v>
      </c>
      <c r="H336" s="124">
        <v>75</v>
      </c>
      <c r="I336" s="130">
        <v>2305</v>
      </c>
      <c r="J336" s="112">
        <v>1926</v>
      </c>
      <c r="K336" s="124">
        <v>763</v>
      </c>
      <c r="L336" s="342">
        <v>81</v>
      </c>
      <c r="M336" s="412">
        <v>30</v>
      </c>
      <c r="N336" s="343">
        <v>66</v>
      </c>
      <c r="O336" s="342">
        <v>16</v>
      </c>
      <c r="P336" s="412">
        <v>84</v>
      </c>
      <c r="Q336" s="343">
        <v>33</v>
      </c>
      <c r="R336" s="130">
        <v>2772</v>
      </c>
      <c r="S336" s="112">
        <v>2112</v>
      </c>
      <c r="T336" s="124">
        <v>525</v>
      </c>
      <c r="U336" s="130">
        <v>467</v>
      </c>
      <c r="V336" s="112">
        <v>284</v>
      </c>
      <c r="W336" s="124">
        <v>37</v>
      </c>
      <c r="X336" s="130">
        <v>2305</v>
      </c>
      <c r="Y336" s="112">
        <v>1828</v>
      </c>
      <c r="Z336" s="124">
        <v>488</v>
      </c>
      <c r="AA336" s="342">
        <v>76</v>
      </c>
      <c r="AB336" s="412">
        <v>19</v>
      </c>
      <c r="AC336" s="343">
        <v>61</v>
      </c>
      <c r="AD336" s="342">
        <v>8</v>
      </c>
      <c r="AE336" s="412">
        <v>79</v>
      </c>
      <c r="AF336" s="343">
        <v>21</v>
      </c>
      <c r="AG336" s="130">
        <v>2772</v>
      </c>
      <c r="AH336" s="112">
        <v>2213</v>
      </c>
      <c r="AI336" s="124">
        <v>612</v>
      </c>
      <c r="AJ336" s="130">
        <v>467</v>
      </c>
      <c r="AK336" s="112">
        <v>298</v>
      </c>
      <c r="AL336" s="124">
        <v>50</v>
      </c>
      <c r="AM336" s="130">
        <v>2305</v>
      </c>
      <c r="AN336" s="112">
        <v>1915</v>
      </c>
      <c r="AO336" s="124">
        <v>562</v>
      </c>
      <c r="AP336" s="342">
        <v>80</v>
      </c>
      <c r="AQ336" s="412">
        <v>22</v>
      </c>
      <c r="AR336" s="343">
        <v>64</v>
      </c>
      <c r="AS336" s="342">
        <v>11</v>
      </c>
      <c r="AT336" s="412">
        <v>83</v>
      </c>
      <c r="AU336" s="343">
        <v>24</v>
      </c>
      <c r="AV336" s="130">
        <v>2772</v>
      </c>
      <c r="AW336" s="124">
        <v>2361</v>
      </c>
      <c r="AX336" s="130">
        <v>467</v>
      </c>
      <c r="AY336" s="124">
        <v>335</v>
      </c>
      <c r="AZ336" s="130">
        <v>2305</v>
      </c>
      <c r="BA336" s="124">
        <v>2026</v>
      </c>
      <c r="BB336" s="406">
        <v>85</v>
      </c>
      <c r="BC336" s="394">
        <v>72</v>
      </c>
      <c r="BD336" s="344">
        <v>88</v>
      </c>
    </row>
    <row r="337" spans="1:56" x14ac:dyDescent="0.2">
      <c r="A337" s="140" t="s">
        <v>714</v>
      </c>
      <c r="B337" s="221" t="s">
        <v>715</v>
      </c>
      <c r="C337" s="130">
        <v>1563</v>
      </c>
      <c r="D337" s="112">
        <v>1201</v>
      </c>
      <c r="E337" s="124">
        <v>406</v>
      </c>
      <c r="F337" s="130">
        <v>405</v>
      </c>
      <c r="G337" s="112">
        <v>295</v>
      </c>
      <c r="H337" s="124">
        <v>79</v>
      </c>
      <c r="I337" s="130">
        <v>1158</v>
      </c>
      <c r="J337" s="112">
        <v>906</v>
      </c>
      <c r="K337" s="124">
        <v>327</v>
      </c>
      <c r="L337" s="342">
        <v>77</v>
      </c>
      <c r="M337" s="412">
        <v>26</v>
      </c>
      <c r="N337" s="343">
        <v>73</v>
      </c>
      <c r="O337" s="342">
        <v>20</v>
      </c>
      <c r="P337" s="412">
        <v>78</v>
      </c>
      <c r="Q337" s="343">
        <v>28</v>
      </c>
      <c r="R337" s="130">
        <v>1563</v>
      </c>
      <c r="S337" s="112">
        <v>1089</v>
      </c>
      <c r="T337" s="124">
        <v>271</v>
      </c>
      <c r="U337" s="130">
        <v>405</v>
      </c>
      <c r="V337" s="112">
        <v>276</v>
      </c>
      <c r="W337" s="124">
        <v>49</v>
      </c>
      <c r="X337" s="130">
        <v>1158</v>
      </c>
      <c r="Y337" s="112">
        <v>813</v>
      </c>
      <c r="Z337" s="124">
        <v>222</v>
      </c>
      <c r="AA337" s="342">
        <v>70</v>
      </c>
      <c r="AB337" s="412">
        <v>17</v>
      </c>
      <c r="AC337" s="343">
        <v>68</v>
      </c>
      <c r="AD337" s="342">
        <v>12</v>
      </c>
      <c r="AE337" s="412">
        <v>70</v>
      </c>
      <c r="AF337" s="343">
        <v>19</v>
      </c>
      <c r="AG337" s="130">
        <v>1563</v>
      </c>
      <c r="AH337" s="112">
        <v>1196</v>
      </c>
      <c r="AI337" s="124">
        <v>346</v>
      </c>
      <c r="AJ337" s="130">
        <v>405</v>
      </c>
      <c r="AK337" s="112">
        <v>286</v>
      </c>
      <c r="AL337" s="124">
        <v>57</v>
      </c>
      <c r="AM337" s="130">
        <v>1158</v>
      </c>
      <c r="AN337" s="112">
        <v>910</v>
      </c>
      <c r="AO337" s="124">
        <v>289</v>
      </c>
      <c r="AP337" s="342">
        <v>77</v>
      </c>
      <c r="AQ337" s="412">
        <v>22</v>
      </c>
      <c r="AR337" s="343">
        <v>71</v>
      </c>
      <c r="AS337" s="342">
        <v>14</v>
      </c>
      <c r="AT337" s="412">
        <v>79</v>
      </c>
      <c r="AU337" s="343">
        <v>25</v>
      </c>
      <c r="AV337" s="130">
        <v>1563</v>
      </c>
      <c r="AW337" s="124">
        <v>1255</v>
      </c>
      <c r="AX337" s="130">
        <v>405</v>
      </c>
      <c r="AY337" s="124">
        <v>313</v>
      </c>
      <c r="AZ337" s="130">
        <v>1158</v>
      </c>
      <c r="BA337" s="124">
        <v>942</v>
      </c>
      <c r="BB337" s="406">
        <v>80</v>
      </c>
      <c r="BC337" s="394">
        <v>77</v>
      </c>
      <c r="BD337" s="344">
        <v>81</v>
      </c>
    </row>
    <row r="338" spans="1:56" s="160" customFormat="1" x14ac:dyDescent="0.2">
      <c r="A338" s="154" t="s">
        <v>124</v>
      </c>
      <c r="B338" s="223" t="s">
        <v>125</v>
      </c>
      <c r="C338" s="230">
        <v>6174</v>
      </c>
      <c r="D338" s="171">
        <v>4728</v>
      </c>
      <c r="E338" s="231">
        <v>1560</v>
      </c>
      <c r="F338" s="230">
        <v>450</v>
      </c>
      <c r="G338" s="171">
        <v>245</v>
      </c>
      <c r="H338" s="231">
        <v>45</v>
      </c>
      <c r="I338" s="230">
        <v>5724</v>
      </c>
      <c r="J338" s="171">
        <v>4483</v>
      </c>
      <c r="K338" s="231">
        <v>1515</v>
      </c>
      <c r="L338" s="385">
        <v>77</v>
      </c>
      <c r="M338" s="414">
        <v>25</v>
      </c>
      <c r="N338" s="396">
        <v>54</v>
      </c>
      <c r="O338" s="385">
        <v>10</v>
      </c>
      <c r="P338" s="414">
        <v>78</v>
      </c>
      <c r="Q338" s="396">
        <v>26</v>
      </c>
      <c r="R338" s="230">
        <v>6174</v>
      </c>
      <c r="S338" s="171">
        <v>4032</v>
      </c>
      <c r="T338" s="231">
        <v>807</v>
      </c>
      <c r="U338" s="230">
        <v>450</v>
      </c>
      <c r="V338" s="171">
        <v>172</v>
      </c>
      <c r="W338" s="231">
        <v>15</v>
      </c>
      <c r="X338" s="230">
        <v>5724</v>
      </c>
      <c r="Y338" s="171">
        <v>3860</v>
      </c>
      <c r="Z338" s="231">
        <v>792</v>
      </c>
      <c r="AA338" s="385">
        <v>65</v>
      </c>
      <c r="AB338" s="414">
        <v>13</v>
      </c>
      <c r="AC338" s="396">
        <v>38</v>
      </c>
      <c r="AD338" s="385">
        <v>3</v>
      </c>
      <c r="AE338" s="414">
        <v>67</v>
      </c>
      <c r="AF338" s="396">
        <v>14</v>
      </c>
      <c r="AG338" s="230">
        <v>6174</v>
      </c>
      <c r="AH338" s="171">
        <v>4458</v>
      </c>
      <c r="AI338" s="231">
        <v>1027</v>
      </c>
      <c r="AJ338" s="230">
        <v>450</v>
      </c>
      <c r="AK338" s="171">
        <v>205</v>
      </c>
      <c r="AL338" s="231">
        <v>21</v>
      </c>
      <c r="AM338" s="230">
        <v>5724</v>
      </c>
      <c r="AN338" s="171">
        <v>4253</v>
      </c>
      <c r="AO338" s="231">
        <v>1006</v>
      </c>
      <c r="AP338" s="385">
        <v>72</v>
      </c>
      <c r="AQ338" s="414">
        <v>17</v>
      </c>
      <c r="AR338" s="396">
        <v>46</v>
      </c>
      <c r="AS338" s="385">
        <v>5</v>
      </c>
      <c r="AT338" s="414">
        <v>74</v>
      </c>
      <c r="AU338" s="396">
        <v>18</v>
      </c>
      <c r="AV338" s="230">
        <v>6174</v>
      </c>
      <c r="AW338" s="231">
        <v>5075</v>
      </c>
      <c r="AX338" s="230">
        <v>450</v>
      </c>
      <c r="AY338" s="231">
        <v>284</v>
      </c>
      <c r="AZ338" s="230">
        <v>5724</v>
      </c>
      <c r="BA338" s="231">
        <v>4791</v>
      </c>
      <c r="BB338" s="408">
        <v>82</v>
      </c>
      <c r="BC338" s="397">
        <v>63</v>
      </c>
      <c r="BD338" s="387">
        <v>84</v>
      </c>
    </row>
    <row r="339" spans="1:56" s="160" customFormat="1" x14ac:dyDescent="0.2">
      <c r="A339" s="154" t="s">
        <v>134</v>
      </c>
      <c r="B339" s="223" t="s">
        <v>135</v>
      </c>
      <c r="C339" s="230">
        <v>7265</v>
      </c>
      <c r="D339" s="171">
        <v>5315</v>
      </c>
      <c r="E339" s="231">
        <v>1735</v>
      </c>
      <c r="F339" s="230">
        <v>700</v>
      </c>
      <c r="G339" s="171">
        <v>342</v>
      </c>
      <c r="H339" s="231">
        <v>56</v>
      </c>
      <c r="I339" s="230">
        <v>6565</v>
      </c>
      <c r="J339" s="171">
        <v>4973</v>
      </c>
      <c r="K339" s="231">
        <v>1679</v>
      </c>
      <c r="L339" s="385">
        <v>73</v>
      </c>
      <c r="M339" s="414">
        <v>24</v>
      </c>
      <c r="N339" s="396">
        <v>49</v>
      </c>
      <c r="O339" s="385">
        <v>8</v>
      </c>
      <c r="P339" s="414">
        <v>76</v>
      </c>
      <c r="Q339" s="396">
        <v>26</v>
      </c>
      <c r="R339" s="230">
        <v>7265</v>
      </c>
      <c r="S339" s="171">
        <v>4600</v>
      </c>
      <c r="T339" s="231">
        <v>945</v>
      </c>
      <c r="U339" s="230">
        <v>700</v>
      </c>
      <c r="V339" s="171">
        <v>267</v>
      </c>
      <c r="W339" s="231">
        <v>29</v>
      </c>
      <c r="X339" s="230">
        <v>6565</v>
      </c>
      <c r="Y339" s="171">
        <v>4333</v>
      </c>
      <c r="Z339" s="231">
        <v>916</v>
      </c>
      <c r="AA339" s="385">
        <v>63</v>
      </c>
      <c r="AB339" s="414">
        <v>13</v>
      </c>
      <c r="AC339" s="396">
        <v>38</v>
      </c>
      <c r="AD339" s="385">
        <v>4</v>
      </c>
      <c r="AE339" s="414">
        <v>66</v>
      </c>
      <c r="AF339" s="396">
        <v>14</v>
      </c>
      <c r="AG339" s="230">
        <v>7265</v>
      </c>
      <c r="AH339" s="171">
        <v>5174</v>
      </c>
      <c r="AI339" s="231">
        <v>1291</v>
      </c>
      <c r="AJ339" s="230">
        <v>700</v>
      </c>
      <c r="AK339" s="171">
        <v>329</v>
      </c>
      <c r="AL339" s="231">
        <v>32</v>
      </c>
      <c r="AM339" s="230">
        <v>6565</v>
      </c>
      <c r="AN339" s="171">
        <v>4845</v>
      </c>
      <c r="AO339" s="231">
        <v>1259</v>
      </c>
      <c r="AP339" s="385">
        <v>71</v>
      </c>
      <c r="AQ339" s="414">
        <v>18</v>
      </c>
      <c r="AR339" s="396">
        <v>47</v>
      </c>
      <c r="AS339" s="385">
        <v>5</v>
      </c>
      <c r="AT339" s="414">
        <v>74</v>
      </c>
      <c r="AU339" s="396">
        <v>19</v>
      </c>
      <c r="AV339" s="230">
        <v>7265</v>
      </c>
      <c r="AW339" s="231">
        <v>5963</v>
      </c>
      <c r="AX339" s="230">
        <v>700</v>
      </c>
      <c r="AY339" s="231">
        <v>425</v>
      </c>
      <c r="AZ339" s="230">
        <v>6565</v>
      </c>
      <c r="BA339" s="231">
        <v>5538</v>
      </c>
      <c r="BB339" s="408">
        <v>82</v>
      </c>
      <c r="BC339" s="397">
        <v>61</v>
      </c>
      <c r="BD339" s="387">
        <v>84</v>
      </c>
    </row>
    <row r="340" spans="1:56" s="160" customFormat="1" x14ac:dyDescent="0.2">
      <c r="A340" s="154" t="s">
        <v>146</v>
      </c>
      <c r="B340" s="223" t="s">
        <v>147</v>
      </c>
      <c r="C340" s="230">
        <v>5228</v>
      </c>
      <c r="D340" s="171">
        <v>3618</v>
      </c>
      <c r="E340" s="231">
        <v>1196</v>
      </c>
      <c r="F340" s="230">
        <v>574</v>
      </c>
      <c r="G340" s="171">
        <v>296</v>
      </c>
      <c r="H340" s="231">
        <v>78</v>
      </c>
      <c r="I340" s="230">
        <v>4654</v>
      </c>
      <c r="J340" s="171">
        <v>3322</v>
      </c>
      <c r="K340" s="231">
        <v>1118</v>
      </c>
      <c r="L340" s="385">
        <v>69</v>
      </c>
      <c r="M340" s="414">
        <v>23</v>
      </c>
      <c r="N340" s="396">
        <v>52</v>
      </c>
      <c r="O340" s="385">
        <v>14</v>
      </c>
      <c r="P340" s="414">
        <v>71</v>
      </c>
      <c r="Q340" s="396">
        <v>24</v>
      </c>
      <c r="R340" s="230">
        <v>5228</v>
      </c>
      <c r="S340" s="171">
        <v>2964</v>
      </c>
      <c r="T340" s="231">
        <v>611</v>
      </c>
      <c r="U340" s="230">
        <v>574</v>
      </c>
      <c r="V340" s="171">
        <v>227</v>
      </c>
      <c r="W340" s="231">
        <v>48</v>
      </c>
      <c r="X340" s="230">
        <v>4654</v>
      </c>
      <c r="Y340" s="171">
        <v>2737</v>
      </c>
      <c r="Z340" s="231">
        <v>563</v>
      </c>
      <c r="AA340" s="385">
        <v>57</v>
      </c>
      <c r="AB340" s="414">
        <v>12</v>
      </c>
      <c r="AC340" s="396">
        <v>40</v>
      </c>
      <c r="AD340" s="385">
        <v>8</v>
      </c>
      <c r="AE340" s="414">
        <v>59</v>
      </c>
      <c r="AF340" s="396">
        <v>12</v>
      </c>
      <c r="AG340" s="230">
        <v>5228</v>
      </c>
      <c r="AH340" s="171">
        <v>3483</v>
      </c>
      <c r="AI340" s="231">
        <v>809</v>
      </c>
      <c r="AJ340" s="230">
        <v>574</v>
      </c>
      <c r="AK340" s="171">
        <v>285</v>
      </c>
      <c r="AL340" s="231">
        <v>60</v>
      </c>
      <c r="AM340" s="230">
        <v>4654</v>
      </c>
      <c r="AN340" s="171">
        <v>3198</v>
      </c>
      <c r="AO340" s="231">
        <v>749</v>
      </c>
      <c r="AP340" s="385">
        <v>67</v>
      </c>
      <c r="AQ340" s="414">
        <v>15</v>
      </c>
      <c r="AR340" s="396">
        <v>50</v>
      </c>
      <c r="AS340" s="385">
        <v>10</v>
      </c>
      <c r="AT340" s="414">
        <v>69</v>
      </c>
      <c r="AU340" s="396">
        <v>16</v>
      </c>
      <c r="AV340" s="230">
        <v>5228</v>
      </c>
      <c r="AW340" s="231">
        <v>4345</v>
      </c>
      <c r="AX340" s="230">
        <v>574</v>
      </c>
      <c r="AY340" s="231">
        <v>395</v>
      </c>
      <c r="AZ340" s="230">
        <v>4654</v>
      </c>
      <c r="BA340" s="231">
        <v>3950</v>
      </c>
      <c r="BB340" s="408">
        <v>83</v>
      </c>
      <c r="BC340" s="397">
        <v>69</v>
      </c>
      <c r="BD340" s="387">
        <v>85</v>
      </c>
    </row>
    <row r="341" spans="1:56" s="160" customFormat="1" x14ac:dyDescent="0.2">
      <c r="A341" s="154" t="s">
        <v>160</v>
      </c>
      <c r="B341" s="223" t="s">
        <v>161</v>
      </c>
      <c r="C341" s="230">
        <v>8401</v>
      </c>
      <c r="D341" s="171">
        <v>6264</v>
      </c>
      <c r="E341" s="231">
        <v>2019</v>
      </c>
      <c r="F341" s="230">
        <v>1182</v>
      </c>
      <c r="G341" s="171">
        <v>671</v>
      </c>
      <c r="H341" s="231">
        <v>149</v>
      </c>
      <c r="I341" s="230">
        <v>7219</v>
      </c>
      <c r="J341" s="171">
        <v>5593</v>
      </c>
      <c r="K341" s="231">
        <v>1870</v>
      </c>
      <c r="L341" s="385">
        <v>75</v>
      </c>
      <c r="M341" s="414">
        <v>24</v>
      </c>
      <c r="N341" s="396">
        <v>57</v>
      </c>
      <c r="O341" s="385">
        <v>13</v>
      </c>
      <c r="P341" s="414">
        <v>77</v>
      </c>
      <c r="Q341" s="396">
        <v>26</v>
      </c>
      <c r="R341" s="230">
        <v>8401</v>
      </c>
      <c r="S341" s="171">
        <v>5477</v>
      </c>
      <c r="T341" s="231">
        <v>1167</v>
      </c>
      <c r="U341" s="230">
        <v>1182</v>
      </c>
      <c r="V341" s="171">
        <v>562</v>
      </c>
      <c r="W341" s="231">
        <v>78</v>
      </c>
      <c r="X341" s="230">
        <v>7219</v>
      </c>
      <c r="Y341" s="171">
        <v>4915</v>
      </c>
      <c r="Z341" s="231">
        <v>1089</v>
      </c>
      <c r="AA341" s="385">
        <v>65</v>
      </c>
      <c r="AB341" s="414">
        <v>14</v>
      </c>
      <c r="AC341" s="396">
        <v>48</v>
      </c>
      <c r="AD341" s="385">
        <v>7</v>
      </c>
      <c r="AE341" s="414">
        <v>68</v>
      </c>
      <c r="AF341" s="396">
        <v>15</v>
      </c>
      <c r="AG341" s="230">
        <v>8401</v>
      </c>
      <c r="AH341" s="171">
        <v>6148</v>
      </c>
      <c r="AI341" s="231">
        <v>1580</v>
      </c>
      <c r="AJ341" s="230">
        <v>1182</v>
      </c>
      <c r="AK341" s="171">
        <v>647</v>
      </c>
      <c r="AL341" s="231">
        <v>115</v>
      </c>
      <c r="AM341" s="230">
        <v>7219</v>
      </c>
      <c r="AN341" s="171">
        <v>5501</v>
      </c>
      <c r="AO341" s="231">
        <v>1465</v>
      </c>
      <c r="AP341" s="385">
        <v>73</v>
      </c>
      <c r="AQ341" s="414">
        <v>19</v>
      </c>
      <c r="AR341" s="396">
        <v>55</v>
      </c>
      <c r="AS341" s="385">
        <v>10</v>
      </c>
      <c r="AT341" s="414">
        <v>76</v>
      </c>
      <c r="AU341" s="396">
        <v>20</v>
      </c>
      <c r="AV341" s="230">
        <v>8401</v>
      </c>
      <c r="AW341" s="231">
        <v>7221</v>
      </c>
      <c r="AX341" s="230">
        <v>1182</v>
      </c>
      <c r="AY341" s="231">
        <v>820</v>
      </c>
      <c r="AZ341" s="230">
        <v>7219</v>
      </c>
      <c r="BA341" s="231">
        <v>6401</v>
      </c>
      <c r="BB341" s="408">
        <v>86</v>
      </c>
      <c r="BC341" s="397">
        <v>69</v>
      </c>
      <c r="BD341" s="387">
        <v>89</v>
      </c>
    </row>
    <row r="342" spans="1:56" s="160" customFormat="1" x14ac:dyDescent="0.2">
      <c r="A342" s="154" t="s">
        <v>178</v>
      </c>
      <c r="B342" s="223" t="s">
        <v>179</v>
      </c>
      <c r="C342" s="230">
        <v>7907</v>
      </c>
      <c r="D342" s="171">
        <v>5753</v>
      </c>
      <c r="E342" s="231">
        <v>1747</v>
      </c>
      <c r="F342" s="230">
        <v>1218</v>
      </c>
      <c r="G342" s="171">
        <v>681</v>
      </c>
      <c r="H342" s="231">
        <v>137</v>
      </c>
      <c r="I342" s="230">
        <v>6689</v>
      </c>
      <c r="J342" s="171">
        <v>5072</v>
      </c>
      <c r="K342" s="231">
        <v>1610</v>
      </c>
      <c r="L342" s="385">
        <v>73</v>
      </c>
      <c r="M342" s="414">
        <v>22</v>
      </c>
      <c r="N342" s="396">
        <v>56</v>
      </c>
      <c r="O342" s="385">
        <v>11</v>
      </c>
      <c r="P342" s="414">
        <v>76</v>
      </c>
      <c r="Q342" s="396">
        <v>24</v>
      </c>
      <c r="R342" s="230">
        <v>7907</v>
      </c>
      <c r="S342" s="171">
        <v>4939</v>
      </c>
      <c r="T342" s="231">
        <v>902</v>
      </c>
      <c r="U342" s="230">
        <v>1218</v>
      </c>
      <c r="V342" s="171">
        <v>542</v>
      </c>
      <c r="W342" s="231">
        <v>50</v>
      </c>
      <c r="X342" s="230">
        <v>6689</v>
      </c>
      <c r="Y342" s="171">
        <v>4397</v>
      </c>
      <c r="Z342" s="231">
        <v>852</v>
      </c>
      <c r="AA342" s="385">
        <v>62</v>
      </c>
      <c r="AB342" s="414">
        <v>11</v>
      </c>
      <c r="AC342" s="396">
        <v>44</v>
      </c>
      <c r="AD342" s="385">
        <v>4</v>
      </c>
      <c r="AE342" s="414">
        <v>66</v>
      </c>
      <c r="AF342" s="396">
        <v>13</v>
      </c>
      <c r="AG342" s="230">
        <v>7907</v>
      </c>
      <c r="AH342" s="171">
        <v>5509</v>
      </c>
      <c r="AI342" s="231">
        <v>1132</v>
      </c>
      <c r="AJ342" s="230">
        <v>1218</v>
      </c>
      <c r="AK342" s="171">
        <v>640</v>
      </c>
      <c r="AL342" s="231">
        <v>81</v>
      </c>
      <c r="AM342" s="230">
        <v>6689</v>
      </c>
      <c r="AN342" s="171">
        <v>4869</v>
      </c>
      <c r="AO342" s="231">
        <v>1051</v>
      </c>
      <c r="AP342" s="385">
        <v>70</v>
      </c>
      <c r="AQ342" s="414">
        <v>14</v>
      </c>
      <c r="AR342" s="396">
        <v>53</v>
      </c>
      <c r="AS342" s="385">
        <v>7</v>
      </c>
      <c r="AT342" s="414">
        <v>73</v>
      </c>
      <c r="AU342" s="396">
        <v>16</v>
      </c>
      <c r="AV342" s="230">
        <v>7907</v>
      </c>
      <c r="AW342" s="231">
        <v>6485</v>
      </c>
      <c r="AX342" s="230">
        <v>1218</v>
      </c>
      <c r="AY342" s="231">
        <v>802</v>
      </c>
      <c r="AZ342" s="230">
        <v>6689</v>
      </c>
      <c r="BA342" s="231">
        <v>5683</v>
      </c>
      <c r="BB342" s="408">
        <v>82</v>
      </c>
      <c r="BC342" s="397">
        <v>66</v>
      </c>
      <c r="BD342" s="387">
        <v>85</v>
      </c>
    </row>
    <row r="343" spans="1:56" s="160" customFormat="1" x14ac:dyDescent="0.2">
      <c r="A343" s="154" t="s">
        <v>196</v>
      </c>
      <c r="B343" s="223" t="s">
        <v>197</v>
      </c>
      <c r="C343" s="230">
        <v>4116</v>
      </c>
      <c r="D343" s="171">
        <v>2983</v>
      </c>
      <c r="E343" s="231">
        <v>905</v>
      </c>
      <c r="F343" s="230">
        <v>550</v>
      </c>
      <c r="G343" s="171">
        <v>283</v>
      </c>
      <c r="H343" s="231">
        <v>47</v>
      </c>
      <c r="I343" s="230">
        <v>3566</v>
      </c>
      <c r="J343" s="171">
        <v>2700</v>
      </c>
      <c r="K343" s="231">
        <v>858</v>
      </c>
      <c r="L343" s="385">
        <v>72</v>
      </c>
      <c r="M343" s="414">
        <v>22</v>
      </c>
      <c r="N343" s="396">
        <v>51</v>
      </c>
      <c r="O343" s="385">
        <v>9</v>
      </c>
      <c r="P343" s="414">
        <v>76</v>
      </c>
      <c r="Q343" s="396">
        <v>24</v>
      </c>
      <c r="R343" s="230">
        <v>4116</v>
      </c>
      <c r="S343" s="171">
        <v>2509</v>
      </c>
      <c r="T343" s="231">
        <v>483</v>
      </c>
      <c r="U343" s="230">
        <v>550</v>
      </c>
      <c r="V343" s="171">
        <v>221</v>
      </c>
      <c r="W343" s="231">
        <v>30</v>
      </c>
      <c r="X343" s="230">
        <v>3566</v>
      </c>
      <c r="Y343" s="171">
        <v>2288</v>
      </c>
      <c r="Z343" s="231">
        <v>453</v>
      </c>
      <c r="AA343" s="385">
        <v>61</v>
      </c>
      <c r="AB343" s="414">
        <v>12</v>
      </c>
      <c r="AC343" s="396">
        <v>40</v>
      </c>
      <c r="AD343" s="385">
        <v>5</v>
      </c>
      <c r="AE343" s="414">
        <v>64</v>
      </c>
      <c r="AF343" s="396">
        <v>13</v>
      </c>
      <c r="AG343" s="230">
        <v>4116</v>
      </c>
      <c r="AH343" s="171">
        <v>2802</v>
      </c>
      <c r="AI343" s="231">
        <v>589</v>
      </c>
      <c r="AJ343" s="230">
        <v>550</v>
      </c>
      <c r="AK343" s="171">
        <v>279</v>
      </c>
      <c r="AL343" s="231">
        <v>35</v>
      </c>
      <c r="AM343" s="230">
        <v>3566</v>
      </c>
      <c r="AN343" s="171">
        <v>2523</v>
      </c>
      <c r="AO343" s="231">
        <v>554</v>
      </c>
      <c r="AP343" s="385">
        <v>68</v>
      </c>
      <c r="AQ343" s="414">
        <v>14</v>
      </c>
      <c r="AR343" s="396">
        <v>51</v>
      </c>
      <c r="AS343" s="385">
        <v>6</v>
      </c>
      <c r="AT343" s="414">
        <v>71</v>
      </c>
      <c r="AU343" s="396">
        <v>16</v>
      </c>
      <c r="AV343" s="230">
        <v>4116</v>
      </c>
      <c r="AW343" s="231">
        <v>3347</v>
      </c>
      <c r="AX343" s="230">
        <v>550</v>
      </c>
      <c r="AY343" s="231">
        <v>355</v>
      </c>
      <c r="AZ343" s="230">
        <v>3566</v>
      </c>
      <c r="BA343" s="231">
        <v>2992</v>
      </c>
      <c r="BB343" s="408">
        <v>81</v>
      </c>
      <c r="BC343" s="397">
        <v>65</v>
      </c>
      <c r="BD343" s="387">
        <v>84</v>
      </c>
    </row>
    <row r="344" spans="1:56" s="160" customFormat="1" x14ac:dyDescent="0.2">
      <c r="A344" s="154" t="s">
        <v>210</v>
      </c>
      <c r="B344" s="223" t="s">
        <v>211</v>
      </c>
      <c r="C344" s="230">
        <v>5452</v>
      </c>
      <c r="D344" s="171">
        <v>4120</v>
      </c>
      <c r="E344" s="231">
        <v>1467</v>
      </c>
      <c r="F344" s="230">
        <v>720</v>
      </c>
      <c r="G344" s="171">
        <v>419</v>
      </c>
      <c r="H344" s="231">
        <v>99</v>
      </c>
      <c r="I344" s="230">
        <v>4732</v>
      </c>
      <c r="J344" s="171">
        <v>3701</v>
      </c>
      <c r="K344" s="231">
        <v>1368</v>
      </c>
      <c r="L344" s="385">
        <v>76</v>
      </c>
      <c r="M344" s="414">
        <v>27</v>
      </c>
      <c r="N344" s="396">
        <v>58</v>
      </c>
      <c r="O344" s="385">
        <v>14</v>
      </c>
      <c r="P344" s="414">
        <v>78</v>
      </c>
      <c r="Q344" s="396">
        <v>29</v>
      </c>
      <c r="R344" s="230">
        <v>5452</v>
      </c>
      <c r="S344" s="171">
        <v>3759</v>
      </c>
      <c r="T344" s="231">
        <v>808</v>
      </c>
      <c r="U344" s="230">
        <v>720</v>
      </c>
      <c r="V344" s="171">
        <v>357</v>
      </c>
      <c r="W344" s="231">
        <v>43</v>
      </c>
      <c r="X344" s="230">
        <v>4732</v>
      </c>
      <c r="Y344" s="171">
        <v>3402</v>
      </c>
      <c r="Z344" s="231">
        <v>765</v>
      </c>
      <c r="AA344" s="385">
        <v>69</v>
      </c>
      <c r="AB344" s="414">
        <v>15</v>
      </c>
      <c r="AC344" s="396">
        <v>50</v>
      </c>
      <c r="AD344" s="385">
        <v>6</v>
      </c>
      <c r="AE344" s="414">
        <v>72</v>
      </c>
      <c r="AF344" s="396">
        <v>16</v>
      </c>
      <c r="AG344" s="230">
        <v>5452</v>
      </c>
      <c r="AH344" s="171">
        <v>4089</v>
      </c>
      <c r="AI344" s="231">
        <v>931</v>
      </c>
      <c r="AJ344" s="230">
        <v>720</v>
      </c>
      <c r="AK344" s="171">
        <v>412</v>
      </c>
      <c r="AL344" s="231">
        <v>49</v>
      </c>
      <c r="AM344" s="230">
        <v>4732</v>
      </c>
      <c r="AN344" s="171">
        <v>3677</v>
      </c>
      <c r="AO344" s="231">
        <v>882</v>
      </c>
      <c r="AP344" s="385">
        <v>75</v>
      </c>
      <c r="AQ344" s="414">
        <v>17</v>
      </c>
      <c r="AR344" s="396">
        <v>57</v>
      </c>
      <c r="AS344" s="385">
        <v>7</v>
      </c>
      <c r="AT344" s="414">
        <v>78</v>
      </c>
      <c r="AU344" s="396">
        <v>19</v>
      </c>
      <c r="AV344" s="230">
        <v>5452</v>
      </c>
      <c r="AW344" s="231">
        <v>4579</v>
      </c>
      <c r="AX344" s="230">
        <v>720</v>
      </c>
      <c r="AY344" s="231">
        <v>500</v>
      </c>
      <c r="AZ344" s="230">
        <v>4732</v>
      </c>
      <c r="BA344" s="231">
        <v>4079</v>
      </c>
      <c r="BB344" s="408">
        <v>84</v>
      </c>
      <c r="BC344" s="397">
        <v>69</v>
      </c>
      <c r="BD344" s="387">
        <v>86</v>
      </c>
    </row>
    <row r="345" spans="1:56" s="160" customFormat="1" x14ac:dyDescent="0.2">
      <c r="A345" s="154" t="s">
        <v>222</v>
      </c>
      <c r="B345" s="223" t="s">
        <v>223</v>
      </c>
      <c r="C345" s="230">
        <v>16466</v>
      </c>
      <c r="D345" s="171">
        <v>12641</v>
      </c>
      <c r="E345" s="231">
        <v>4618</v>
      </c>
      <c r="F345" s="230">
        <v>2056</v>
      </c>
      <c r="G345" s="171">
        <v>1269</v>
      </c>
      <c r="H345" s="231">
        <v>293</v>
      </c>
      <c r="I345" s="230">
        <v>14410</v>
      </c>
      <c r="J345" s="171">
        <v>11372</v>
      </c>
      <c r="K345" s="231">
        <v>4325</v>
      </c>
      <c r="L345" s="385">
        <v>77</v>
      </c>
      <c r="M345" s="414">
        <v>28</v>
      </c>
      <c r="N345" s="396">
        <v>62</v>
      </c>
      <c r="O345" s="385">
        <v>14</v>
      </c>
      <c r="P345" s="414">
        <v>79</v>
      </c>
      <c r="Q345" s="396">
        <v>30</v>
      </c>
      <c r="R345" s="230">
        <v>16466</v>
      </c>
      <c r="S345" s="171">
        <v>11192</v>
      </c>
      <c r="T345" s="231">
        <v>2706</v>
      </c>
      <c r="U345" s="230">
        <v>2056</v>
      </c>
      <c r="V345" s="171">
        <v>1014</v>
      </c>
      <c r="W345" s="231">
        <v>129</v>
      </c>
      <c r="X345" s="230">
        <v>14410</v>
      </c>
      <c r="Y345" s="171">
        <v>10178</v>
      </c>
      <c r="Z345" s="231">
        <v>2577</v>
      </c>
      <c r="AA345" s="385">
        <v>68</v>
      </c>
      <c r="AB345" s="414">
        <v>16</v>
      </c>
      <c r="AC345" s="396">
        <v>49</v>
      </c>
      <c r="AD345" s="385">
        <v>6</v>
      </c>
      <c r="AE345" s="414">
        <v>71</v>
      </c>
      <c r="AF345" s="396">
        <v>18</v>
      </c>
      <c r="AG345" s="230">
        <v>16466</v>
      </c>
      <c r="AH345" s="171">
        <v>12234</v>
      </c>
      <c r="AI345" s="231">
        <v>3417</v>
      </c>
      <c r="AJ345" s="230">
        <v>2056</v>
      </c>
      <c r="AK345" s="171">
        <v>1200</v>
      </c>
      <c r="AL345" s="231">
        <v>207</v>
      </c>
      <c r="AM345" s="230">
        <v>14410</v>
      </c>
      <c r="AN345" s="171">
        <v>11034</v>
      </c>
      <c r="AO345" s="231">
        <v>3210</v>
      </c>
      <c r="AP345" s="385">
        <v>74</v>
      </c>
      <c r="AQ345" s="414">
        <v>21</v>
      </c>
      <c r="AR345" s="396">
        <v>58</v>
      </c>
      <c r="AS345" s="385">
        <v>10</v>
      </c>
      <c r="AT345" s="414">
        <v>77</v>
      </c>
      <c r="AU345" s="396">
        <v>22</v>
      </c>
      <c r="AV345" s="230">
        <v>16466</v>
      </c>
      <c r="AW345" s="231">
        <v>13625</v>
      </c>
      <c r="AX345" s="230">
        <v>2056</v>
      </c>
      <c r="AY345" s="231">
        <v>1450</v>
      </c>
      <c r="AZ345" s="230">
        <v>14410</v>
      </c>
      <c r="BA345" s="231">
        <v>12175</v>
      </c>
      <c r="BB345" s="408">
        <v>83</v>
      </c>
      <c r="BC345" s="397">
        <v>71</v>
      </c>
      <c r="BD345" s="387">
        <v>84</v>
      </c>
    </row>
    <row r="346" spans="1:56" s="160" customFormat="1" x14ac:dyDescent="0.2">
      <c r="A346" s="154" t="s">
        <v>248</v>
      </c>
      <c r="B346" s="223" t="s">
        <v>249</v>
      </c>
      <c r="C346" s="230">
        <v>6709</v>
      </c>
      <c r="D346" s="171">
        <v>4869</v>
      </c>
      <c r="E346" s="231">
        <v>1528</v>
      </c>
      <c r="F346" s="230">
        <v>783</v>
      </c>
      <c r="G346" s="171">
        <v>404</v>
      </c>
      <c r="H346" s="231">
        <v>75</v>
      </c>
      <c r="I346" s="230">
        <v>5926</v>
      </c>
      <c r="J346" s="171">
        <v>4465</v>
      </c>
      <c r="K346" s="231">
        <v>1453</v>
      </c>
      <c r="L346" s="385">
        <v>73</v>
      </c>
      <c r="M346" s="414">
        <v>23</v>
      </c>
      <c r="N346" s="396">
        <v>52</v>
      </c>
      <c r="O346" s="385">
        <v>10</v>
      </c>
      <c r="P346" s="414">
        <v>75</v>
      </c>
      <c r="Q346" s="396">
        <v>25</v>
      </c>
      <c r="R346" s="230">
        <v>6709</v>
      </c>
      <c r="S346" s="171">
        <v>4120</v>
      </c>
      <c r="T346" s="231">
        <v>791</v>
      </c>
      <c r="U346" s="230">
        <v>783</v>
      </c>
      <c r="V346" s="171">
        <v>330</v>
      </c>
      <c r="W346" s="231">
        <v>35</v>
      </c>
      <c r="X346" s="230">
        <v>5926</v>
      </c>
      <c r="Y346" s="171">
        <v>3790</v>
      </c>
      <c r="Z346" s="231">
        <v>756</v>
      </c>
      <c r="AA346" s="385">
        <v>61</v>
      </c>
      <c r="AB346" s="414">
        <v>12</v>
      </c>
      <c r="AC346" s="396">
        <v>42</v>
      </c>
      <c r="AD346" s="385">
        <v>4</v>
      </c>
      <c r="AE346" s="414">
        <v>64</v>
      </c>
      <c r="AF346" s="396">
        <v>13</v>
      </c>
      <c r="AG346" s="230">
        <v>6709</v>
      </c>
      <c r="AH346" s="171">
        <v>4649</v>
      </c>
      <c r="AI346" s="231">
        <v>1030</v>
      </c>
      <c r="AJ346" s="230">
        <v>783</v>
      </c>
      <c r="AK346" s="171">
        <v>386</v>
      </c>
      <c r="AL346" s="231">
        <v>55</v>
      </c>
      <c r="AM346" s="230">
        <v>5926</v>
      </c>
      <c r="AN346" s="171">
        <v>4263</v>
      </c>
      <c r="AO346" s="231">
        <v>975</v>
      </c>
      <c r="AP346" s="385">
        <v>69</v>
      </c>
      <c r="AQ346" s="414">
        <v>15</v>
      </c>
      <c r="AR346" s="396">
        <v>49</v>
      </c>
      <c r="AS346" s="385">
        <v>7</v>
      </c>
      <c r="AT346" s="414">
        <v>72</v>
      </c>
      <c r="AU346" s="396">
        <v>16</v>
      </c>
      <c r="AV346" s="230">
        <v>6709</v>
      </c>
      <c r="AW346" s="231">
        <v>5502</v>
      </c>
      <c r="AX346" s="230">
        <v>783</v>
      </c>
      <c r="AY346" s="231">
        <v>513</v>
      </c>
      <c r="AZ346" s="230">
        <v>5926</v>
      </c>
      <c r="BA346" s="231">
        <v>4989</v>
      </c>
      <c r="BB346" s="408">
        <v>82</v>
      </c>
      <c r="BC346" s="397">
        <v>66</v>
      </c>
      <c r="BD346" s="387">
        <v>84</v>
      </c>
    </row>
    <row r="347" spans="1:56" s="160" customFormat="1" x14ac:dyDescent="0.2">
      <c r="A347" s="154" t="s">
        <v>262</v>
      </c>
      <c r="B347" s="223" t="s">
        <v>263</v>
      </c>
      <c r="C347" s="230">
        <v>14942</v>
      </c>
      <c r="D347" s="171">
        <v>11988</v>
      </c>
      <c r="E347" s="231">
        <v>4307</v>
      </c>
      <c r="F347" s="230">
        <v>1266</v>
      </c>
      <c r="G347" s="171">
        <v>782</v>
      </c>
      <c r="H347" s="231">
        <v>169</v>
      </c>
      <c r="I347" s="230">
        <v>13676</v>
      </c>
      <c r="J347" s="171">
        <v>11206</v>
      </c>
      <c r="K347" s="231">
        <v>4138</v>
      </c>
      <c r="L347" s="385">
        <v>80</v>
      </c>
      <c r="M347" s="414">
        <v>29</v>
      </c>
      <c r="N347" s="396">
        <v>62</v>
      </c>
      <c r="O347" s="385">
        <v>13</v>
      </c>
      <c r="P347" s="414">
        <v>82</v>
      </c>
      <c r="Q347" s="396">
        <v>30</v>
      </c>
      <c r="R347" s="230">
        <v>14942</v>
      </c>
      <c r="S347" s="171">
        <v>10507</v>
      </c>
      <c r="T347" s="231">
        <v>2144</v>
      </c>
      <c r="U347" s="230">
        <v>1266</v>
      </c>
      <c r="V347" s="171">
        <v>642</v>
      </c>
      <c r="W347" s="231">
        <v>68</v>
      </c>
      <c r="X347" s="230">
        <v>13676</v>
      </c>
      <c r="Y347" s="171">
        <v>9865</v>
      </c>
      <c r="Z347" s="231">
        <v>2076</v>
      </c>
      <c r="AA347" s="385">
        <v>70</v>
      </c>
      <c r="AB347" s="414">
        <v>14</v>
      </c>
      <c r="AC347" s="396">
        <v>51</v>
      </c>
      <c r="AD347" s="385">
        <v>5</v>
      </c>
      <c r="AE347" s="414">
        <v>72</v>
      </c>
      <c r="AF347" s="396">
        <v>15</v>
      </c>
      <c r="AG347" s="230">
        <v>14942</v>
      </c>
      <c r="AH347" s="171">
        <v>11451</v>
      </c>
      <c r="AI347" s="231">
        <v>2689</v>
      </c>
      <c r="AJ347" s="230">
        <v>1266</v>
      </c>
      <c r="AK347" s="171">
        <v>732</v>
      </c>
      <c r="AL347" s="231">
        <v>95</v>
      </c>
      <c r="AM347" s="230">
        <v>13676</v>
      </c>
      <c r="AN347" s="171">
        <v>10719</v>
      </c>
      <c r="AO347" s="231">
        <v>2594</v>
      </c>
      <c r="AP347" s="385">
        <v>77</v>
      </c>
      <c r="AQ347" s="414">
        <v>18</v>
      </c>
      <c r="AR347" s="396">
        <v>58</v>
      </c>
      <c r="AS347" s="385">
        <v>8</v>
      </c>
      <c r="AT347" s="414">
        <v>78</v>
      </c>
      <c r="AU347" s="396">
        <v>19</v>
      </c>
      <c r="AV347" s="230">
        <v>14942</v>
      </c>
      <c r="AW347" s="231">
        <v>13145</v>
      </c>
      <c r="AX347" s="230">
        <v>1266</v>
      </c>
      <c r="AY347" s="231">
        <v>946</v>
      </c>
      <c r="AZ347" s="230">
        <v>13676</v>
      </c>
      <c r="BA347" s="231">
        <v>12199</v>
      </c>
      <c r="BB347" s="408">
        <v>88</v>
      </c>
      <c r="BC347" s="397">
        <v>75</v>
      </c>
      <c r="BD347" s="387">
        <v>89</v>
      </c>
    </row>
    <row r="348" spans="1:56" s="160" customFormat="1" x14ac:dyDescent="0.2">
      <c r="A348" s="154" t="s">
        <v>286</v>
      </c>
      <c r="B348" s="223" t="s">
        <v>287</v>
      </c>
      <c r="C348" s="230">
        <v>14300</v>
      </c>
      <c r="D348" s="171">
        <v>11261</v>
      </c>
      <c r="E348" s="231">
        <v>4452</v>
      </c>
      <c r="F348" s="230">
        <v>1202</v>
      </c>
      <c r="G348" s="171">
        <v>738</v>
      </c>
      <c r="H348" s="231">
        <v>175</v>
      </c>
      <c r="I348" s="230">
        <v>13098</v>
      </c>
      <c r="J348" s="171">
        <v>10523</v>
      </c>
      <c r="K348" s="231">
        <v>4277</v>
      </c>
      <c r="L348" s="385">
        <v>79</v>
      </c>
      <c r="M348" s="414">
        <v>31</v>
      </c>
      <c r="N348" s="396">
        <v>61</v>
      </c>
      <c r="O348" s="385">
        <v>15</v>
      </c>
      <c r="P348" s="414">
        <v>80</v>
      </c>
      <c r="Q348" s="396">
        <v>33</v>
      </c>
      <c r="R348" s="230">
        <v>14300</v>
      </c>
      <c r="S348" s="171">
        <v>10186</v>
      </c>
      <c r="T348" s="231">
        <v>2893</v>
      </c>
      <c r="U348" s="230">
        <v>1202</v>
      </c>
      <c r="V348" s="171">
        <v>596</v>
      </c>
      <c r="W348" s="231">
        <v>82</v>
      </c>
      <c r="X348" s="230">
        <v>13098</v>
      </c>
      <c r="Y348" s="171">
        <v>9590</v>
      </c>
      <c r="Z348" s="231">
        <v>2811</v>
      </c>
      <c r="AA348" s="385">
        <v>71</v>
      </c>
      <c r="AB348" s="414">
        <v>20</v>
      </c>
      <c r="AC348" s="396">
        <v>50</v>
      </c>
      <c r="AD348" s="385">
        <v>7</v>
      </c>
      <c r="AE348" s="414">
        <v>73</v>
      </c>
      <c r="AF348" s="396">
        <v>21</v>
      </c>
      <c r="AG348" s="230">
        <v>14300</v>
      </c>
      <c r="AH348" s="171">
        <v>10993</v>
      </c>
      <c r="AI348" s="231">
        <v>3480</v>
      </c>
      <c r="AJ348" s="230">
        <v>1202</v>
      </c>
      <c r="AK348" s="171">
        <v>682</v>
      </c>
      <c r="AL348" s="231">
        <v>127</v>
      </c>
      <c r="AM348" s="230">
        <v>13098</v>
      </c>
      <c r="AN348" s="171">
        <v>10311</v>
      </c>
      <c r="AO348" s="231">
        <v>3353</v>
      </c>
      <c r="AP348" s="385">
        <v>77</v>
      </c>
      <c r="AQ348" s="414">
        <v>24</v>
      </c>
      <c r="AR348" s="396">
        <v>57</v>
      </c>
      <c r="AS348" s="385">
        <v>11</v>
      </c>
      <c r="AT348" s="414">
        <v>79</v>
      </c>
      <c r="AU348" s="396">
        <v>26</v>
      </c>
      <c r="AV348" s="230">
        <v>14300</v>
      </c>
      <c r="AW348" s="231">
        <v>12177</v>
      </c>
      <c r="AX348" s="230">
        <v>1202</v>
      </c>
      <c r="AY348" s="231">
        <v>855</v>
      </c>
      <c r="AZ348" s="230">
        <v>13098</v>
      </c>
      <c r="BA348" s="231">
        <v>11322</v>
      </c>
      <c r="BB348" s="408">
        <v>85</v>
      </c>
      <c r="BC348" s="397">
        <v>71</v>
      </c>
      <c r="BD348" s="387">
        <v>86</v>
      </c>
    </row>
    <row r="349" spans="1:56" s="160" customFormat="1" x14ac:dyDescent="0.2">
      <c r="A349" s="154" t="s">
        <v>300</v>
      </c>
      <c r="B349" s="223" t="s">
        <v>301</v>
      </c>
      <c r="C349" s="230">
        <v>17859</v>
      </c>
      <c r="D349" s="171">
        <v>13962</v>
      </c>
      <c r="E349" s="231">
        <v>4393</v>
      </c>
      <c r="F349" s="230">
        <v>2165</v>
      </c>
      <c r="G349" s="171">
        <v>1294</v>
      </c>
      <c r="H349" s="231">
        <v>234</v>
      </c>
      <c r="I349" s="230">
        <v>15694</v>
      </c>
      <c r="J349" s="171">
        <v>12668</v>
      </c>
      <c r="K349" s="231">
        <v>4159</v>
      </c>
      <c r="L349" s="385">
        <v>78</v>
      </c>
      <c r="M349" s="414">
        <v>25</v>
      </c>
      <c r="N349" s="396">
        <v>60</v>
      </c>
      <c r="O349" s="385">
        <v>11</v>
      </c>
      <c r="P349" s="414">
        <v>81</v>
      </c>
      <c r="Q349" s="396">
        <v>27</v>
      </c>
      <c r="R349" s="230">
        <v>17859</v>
      </c>
      <c r="S349" s="171">
        <v>12729</v>
      </c>
      <c r="T349" s="231">
        <v>2697</v>
      </c>
      <c r="U349" s="230">
        <v>2165</v>
      </c>
      <c r="V349" s="171">
        <v>1109</v>
      </c>
      <c r="W349" s="231">
        <v>116</v>
      </c>
      <c r="X349" s="230">
        <v>15694</v>
      </c>
      <c r="Y349" s="171">
        <v>11620</v>
      </c>
      <c r="Z349" s="231">
        <v>2581</v>
      </c>
      <c r="AA349" s="385">
        <v>71</v>
      </c>
      <c r="AB349" s="414">
        <v>15</v>
      </c>
      <c r="AC349" s="396">
        <v>51</v>
      </c>
      <c r="AD349" s="385">
        <v>5</v>
      </c>
      <c r="AE349" s="414">
        <v>74</v>
      </c>
      <c r="AF349" s="396">
        <v>16</v>
      </c>
      <c r="AG349" s="230">
        <v>17859</v>
      </c>
      <c r="AH349" s="171">
        <v>13843</v>
      </c>
      <c r="AI349" s="231">
        <v>3303</v>
      </c>
      <c r="AJ349" s="230">
        <v>2165</v>
      </c>
      <c r="AK349" s="171">
        <v>1283</v>
      </c>
      <c r="AL349" s="231">
        <v>157</v>
      </c>
      <c r="AM349" s="230">
        <v>15694</v>
      </c>
      <c r="AN349" s="171">
        <v>12560</v>
      </c>
      <c r="AO349" s="231">
        <v>3146</v>
      </c>
      <c r="AP349" s="385">
        <v>78</v>
      </c>
      <c r="AQ349" s="414">
        <v>18</v>
      </c>
      <c r="AR349" s="396">
        <v>59</v>
      </c>
      <c r="AS349" s="385">
        <v>7</v>
      </c>
      <c r="AT349" s="414">
        <v>80</v>
      </c>
      <c r="AU349" s="396">
        <v>20</v>
      </c>
      <c r="AV349" s="230">
        <v>17859</v>
      </c>
      <c r="AW349" s="231">
        <v>15401</v>
      </c>
      <c r="AX349" s="230">
        <v>2165</v>
      </c>
      <c r="AY349" s="231">
        <v>1526</v>
      </c>
      <c r="AZ349" s="230">
        <v>15694</v>
      </c>
      <c r="BA349" s="231">
        <v>13875</v>
      </c>
      <c r="BB349" s="408">
        <v>86</v>
      </c>
      <c r="BC349" s="397">
        <v>70</v>
      </c>
      <c r="BD349" s="387">
        <v>88</v>
      </c>
    </row>
    <row r="350" spans="1:56" s="160" customFormat="1" x14ac:dyDescent="0.2">
      <c r="A350" s="154" t="s">
        <v>326</v>
      </c>
      <c r="B350" s="223" t="s">
        <v>327</v>
      </c>
      <c r="C350" s="230">
        <v>13992</v>
      </c>
      <c r="D350" s="171">
        <v>10292</v>
      </c>
      <c r="E350" s="231">
        <v>2670</v>
      </c>
      <c r="F350" s="230">
        <v>1978</v>
      </c>
      <c r="G350" s="171">
        <v>1147</v>
      </c>
      <c r="H350" s="231">
        <v>196</v>
      </c>
      <c r="I350" s="230">
        <v>12014</v>
      </c>
      <c r="J350" s="171">
        <v>9145</v>
      </c>
      <c r="K350" s="231">
        <v>2474</v>
      </c>
      <c r="L350" s="385">
        <v>74</v>
      </c>
      <c r="M350" s="414">
        <v>19</v>
      </c>
      <c r="N350" s="396">
        <v>58</v>
      </c>
      <c r="O350" s="385">
        <v>10</v>
      </c>
      <c r="P350" s="414">
        <v>76</v>
      </c>
      <c r="Q350" s="396">
        <v>21</v>
      </c>
      <c r="R350" s="230">
        <v>13992</v>
      </c>
      <c r="S350" s="171">
        <v>9310</v>
      </c>
      <c r="T350" s="231">
        <v>1544</v>
      </c>
      <c r="U350" s="230">
        <v>1978</v>
      </c>
      <c r="V350" s="171">
        <v>959</v>
      </c>
      <c r="W350" s="231">
        <v>98</v>
      </c>
      <c r="X350" s="230">
        <v>12014</v>
      </c>
      <c r="Y350" s="171">
        <v>8351</v>
      </c>
      <c r="Z350" s="231">
        <v>1446</v>
      </c>
      <c r="AA350" s="385">
        <v>67</v>
      </c>
      <c r="AB350" s="414">
        <v>11</v>
      </c>
      <c r="AC350" s="396">
        <v>48</v>
      </c>
      <c r="AD350" s="385">
        <v>5</v>
      </c>
      <c r="AE350" s="414">
        <v>70</v>
      </c>
      <c r="AF350" s="396">
        <v>12</v>
      </c>
      <c r="AG350" s="230">
        <v>13992</v>
      </c>
      <c r="AH350" s="171">
        <v>10130</v>
      </c>
      <c r="AI350" s="231">
        <v>2100</v>
      </c>
      <c r="AJ350" s="230">
        <v>1978</v>
      </c>
      <c r="AK350" s="171">
        <v>1112</v>
      </c>
      <c r="AL350" s="231">
        <v>141</v>
      </c>
      <c r="AM350" s="230">
        <v>12014</v>
      </c>
      <c r="AN350" s="171">
        <v>9018</v>
      </c>
      <c r="AO350" s="231">
        <v>1959</v>
      </c>
      <c r="AP350" s="385">
        <v>72</v>
      </c>
      <c r="AQ350" s="414">
        <v>15</v>
      </c>
      <c r="AR350" s="396">
        <v>56</v>
      </c>
      <c r="AS350" s="385">
        <v>7</v>
      </c>
      <c r="AT350" s="414">
        <v>75</v>
      </c>
      <c r="AU350" s="396">
        <v>16</v>
      </c>
      <c r="AV350" s="230">
        <v>13992</v>
      </c>
      <c r="AW350" s="231">
        <v>11420</v>
      </c>
      <c r="AX350" s="230">
        <v>1978</v>
      </c>
      <c r="AY350" s="231">
        <v>1335</v>
      </c>
      <c r="AZ350" s="230">
        <v>12014</v>
      </c>
      <c r="BA350" s="231">
        <v>10085</v>
      </c>
      <c r="BB350" s="408">
        <v>82</v>
      </c>
      <c r="BC350" s="397">
        <v>67</v>
      </c>
      <c r="BD350" s="387">
        <v>84</v>
      </c>
    </row>
    <row r="351" spans="1:56" s="160" customFormat="1" x14ac:dyDescent="0.2">
      <c r="A351" s="154" t="s">
        <v>352</v>
      </c>
      <c r="B351" s="223" t="s">
        <v>353</v>
      </c>
      <c r="C351" s="230">
        <v>7568</v>
      </c>
      <c r="D351" s="171">
        <v>5548</v>
      </c>
      <c r="E351" s="231">
        <v>1864</v>
      </c>
      <c r="F351" s="230">
        <v>577</v>
      </c>
      <c r="G351" s="171">
        <v>286</v>
      </c>
      <c r="H351" s="231">
        <v>46</v>
      </c>
      <c r="I351" s="230">
        <v>6991</v>
      </c>
      <c r="J351" s="171">
        <v>5262</v>
      </c>
      <c r="K351" s="231">
        <v>1818</v>
      </c>
      <c r="L351" s="385">
        <v>73</v>
      </c>
      <c r="M351" s="414">
        <v>25</v>
      </c>
      <c r="N351" s="396">
        <v>50</v>
      </c>
      <c r="O351" s="385">
        <v>8</v>
      </c>
      <c r="P351" s="414">
        <v>75</v>
      </c>
      <c r="Q351" s="396">
        <v>26</v>
      </c>
      <c r="R351" s="230">
        <v>7568</v>
      </c>
      <c r="S351" s="171">
        <v>4847</v>
      </c>
      <c r="T351" s="231">
        <v>1066</v>
      </c>
      <c r="U351" s="230">
        <v>577</v>
      </c>
      <c r="V351" s="171">
        <v>220</v>
      </c>
      <c r="W351" s="231">
        <v>26</v>
      </c>
      <c r="X351" s="230">
        <v>6991</v>
      </c>
      <c r="Y351" s="171">
        <v>4627</v>
      </c>
      <c r="Z351" s="231">
        <v>1040</v>
      </c>
      <c r="AA351" s="385">
        <v>64</v>
      </c>
      <c r="AB351" s="414">
        <v>14</v>
      </c>
      <c r="AC351" s="396">
        <v>38</v>
      </c>
      <c r="AD351" s="385">
        <v>5</v>
      </c>
      <c r="AE351" s="414">
        <v>66</v>
      </c>
      <c r="AF351" s="396">
        <v>15</v>
      </c>
      <c r="AG351" s="230">
        <v>7568</v>
      </c>
      <c r="AH351" s="171">
        <v>5426</v>
      </c>
      <c r="AI351" s="231">
        <v>1405</v>
      </c>
      <c r="AJ351" s="230">
        <v>577</v>
      </c>
      <c r="AK351" s="171">
        <v>286</v>
      </c>
      <c r="AL351" s="231">
        <v>38</v>
      </c>
      <c r="AM351" s="230">
        <v>6991</v>
      </c>
      <c r="AN351" s="171">
        <v>5140</v>
      </c>
      <c r="AO351" s="231">
        <v>1367</v>
      </c>
      <c r="AP351" s="385">
        <v>72</v>
      </c>
      <c r="AQ351" s="414">
        <v>19</v>
      </c>
      <c r="AR351" s="396">
        <v>50</v>
      </c>
      <c r="AS351" s="385">
        <v>7</v>
      </c>
      <c r="AT351" s="414">
        <v>74</v>
      </c>
      <c r="AU351" s="396">
        <v>20</v>
      </c>
      <c r="AV351" s="230">
        <v>7568</v>
      </c>
      <c r="AW351" s="231">
        <v>6396</v>
      </c>
      <c r="AX351" s="230">
        <v>577</v>
      </c>
      <c r="AY351" s="231">
        <v>372</v>
      </c>
      <c r="AZ351" s="230">
        <v>6991</v>
      </c>
      <c r="BA351" s="231">
        <v>6024</v>
      </c>
      <c r="BB351" s="408">
        <v>85</v>
      </c>
      <c r="BC351" s="397">
        <v>64</v>
      </c>
      <c r="BD351" s="387">
        <v>86</v>
      </c>
    </row>
    <row r="352" spans="1:56" s="160" customFormat="1" x14ac:dyDescent="0.2">
      <c r="A352" s="154" t="s">
        <v>368</v>
      </c>
      <c r="B352" s="223" t="s">
        <v>369</v>
      </c>
      <c r="C352" s="230">
        <v>7964</v>
      </c>
      <c r="D352" s="171">
        <v>5780</v>
      </c>
      <c r="E352" s="231">
        <v>1763</v>
      </c>
      <c r="F352" s="230">
        <v>1107</v>
      </c>
      <c r="G352" s="171">
        <v>635</v>
      </c>
      <c r="H352" s="231">
        <v>129</v>
      </c>
      <c r="I352" s="230">
        <v>6857</v>
      </c>
      <c r="J352" s="171">
        <v>5145</v>
      </c>
      <c r="K352" s="231">
        <v>1634</v>
      </c>
      <c r="L352" s="385">
        <v>73</v>
      </c>
      <c r="M352" s="414">
        <v>22</v>
      </c>
      <c r="N352" s="396">
        <v>57</v>
      </c>
      <c r="O352" s="385">
        <v>12</v>
      </c>
      <c r="P352" s="414">
        <v>75</v>
      </c>
      <c r="Q352" s="396">
        <v>24</v>
      </c>
      <c r="R352" s="230">
        <v>7964</v>
      </c>
      <c r="S352" s="171">
        <v>5076</v>
      </c>
      <c r="T352" s="231">
        <v>945</v>
      </c>
      <c r="U352" s="230">
        <v>1107</v>
      </c>
      <c r="V352" s="171">
        <v>527</v>
      </c>
      <c r="W352" s="231">
        <v>57</v>
      </c>
      <c r="X352" s="230">
        <v>6857</v>
      </c>
      <c r="Y352" s="171">
        <v>4549</v>
      </c>
      <c r="Z352" s="231">
        <v>888</v>
      </c>
      <c r="AA352" s="385">
        <v>64</v>
      </c>
      <c r="AB352" s="414">
        <v>12</v>
      </c>
      <c r="AC352" s="396">
        <v>48</v>
      </c>
      <c r="AD352" s="385">
        <v>5</v>
      </c>
      <c r="AE352" s="414">
        <v>66</v>
      </c>
      <c r="AF352" s="396">
        <v>13</v>
      </c>
      <c r="AG352" s="230">
        <v>7964</v>
      </c>
      <c r="AH352" s="171">
        <v>5676</v>
      </c>
      <c r="AI352" s="231">
        <v>1343</v>
      </c>
      <c r="AJ352" s="230">
        <v>1107</v>
      </c>
      <c r="AK352" s="171">
        <v>609</v>
      </c>
      <c r="AL352" s="231">
        <v>97</v>
      </c>
      <c r="AM352" s="230">
        <v>6857</v>
      </c>
      <c r="AN352" s="171">
        <v>5067</v>
      </c>
      <c r="AO352" s="231">
        <v>1246</v>
      </c>
      <c r="AP352" s="385">
        <v>71</v>
      </c>
      <c r="AQ352" s="414">
        <v>17</v>
      </c>
      <c r="AR352" s="396">
        <v>55</v>
      </c>
      <c r="AS352" s="385">
        <v>9</v>
      </c>
      <c r="AT352" s="414">
        <v>74</v>
      </c>
      <c r="AU352" s="396">
        <v>18</v>
      </c>
      <c r="AV352" s="230">
        <v>7964</v>
      </c>
      <c r="AW352" s="231">
        <v>6465</v>
      </c>
      <c r="AX352" s="230">
        <v>1107</v>
      </c>
      <c r="AY352" s="231">
        <v>745</v>
      </c>
      <c r="AZ352" s="230">
        <v>6857</v>
      </c>
      <c r="BA352" s="231">
        <v>5720</v>
      </c>
      <c r="BB352" s="408">
        <v>81</v>
      </c>
      <c r="BC352" s="397">
        <v>67</v>
      </c>
      <c r="BD352" s="387">
        <v>83</v>
      </c>
    </row>
    <row r="353" spans="1:56" s="160" customFormat="1" x14ac:dyDescent="0.2">
      <c r="A353" s="154" t="s">
        <v>384</v>
      </c>
      <c r="B353" s="223" t="s">
        <v>385</v>
      </c>
      <c r="C353" s="230">
        <v>9031</v>
      </c>
      <c r="D353" s="171">
        <v>6745</v>
      </c>
      <c r="E353" s="231">
        <v>2543</v>
      </c>
      <c r="F353" s="230">
        <v>1309</v>
      </c>
      <c r="G353" s="171">
        <v>785</v>
      </c>
      <c r="H353" s="231">
        <v>198</v>
      </c>
      <c r="I353" s="230">
        <v>7722</v>
      </c>
      <c r="J353" s="171">
        <v>5960</v>
      </c>
      <c r="K353" s="231">
        <v>2345</v>
      </c>
      <c r="L353" s="385">
        <v>75</v>
      </c>
      <c r="M353" s="414">
        <v>28</v>
      </c>
      <c r="N353" s="396">
        <v>60</v>
      </c>
      <c r="O353" s="385">
        <v>15</v>
      </c>
      <c r="P353" s="414">
        <v>77</v>
      </c>
      <c r="Q353" s="396">
        <v>30</v>
      </c>
      <c r="R353" s="230">
        <v>9031</v>
      </c>
      <c r="S353" s="171">
        <v>6285</v>
      </c>
      <c r="T353" s="231">
        <v>1457</v>
      </c>
      <c r="U353" s="230">
        <v>1309</v>
      </c>
      <c r="V353" s="171">
        <v>696</v>
      </c>
      <c r="W353" s="231">
        <v>101</v>
      </c>
      <c r="X353" s="230">
        <v>7722</v>
      </c>
      <c r="Y353" s="171">
        <v>5589</v>
      </c>
      <c r="Z353" s="231">
        <v>1356</v>
      </c>
      <c r="AA353" s="385">
        <v>70</v>
      </c>
      <c r="AB353" s="414">
        <v>16</v>
      </c>
      <c r="AC353" s="396">
        <v>53</v>
      </c>
      <c r="AD353" s="385">
        <v>8</v>
      </c>
      <c r="AE353" s="414">
        <v>72</v>
      </c>
      <c r="AF353" s="396">
        <v>18</v>
      </c>
      <c r="AG353" s="230">
        <v>9031</v>
      </c>
      <c r="AH353" s="171">
        <v>6673</v>
      </c>
      <c r="AI353" s="231">
        <v>1846</v>
      </c>
      <c r="AJ353" s="230">
        <v>1309</v>
      </c>
      <c r="AK353" s="171">
        <v>776</v>
      </c>
      <c r="AL353" s="231">
        <v>144</v>
      </c>
      <c r="AM353" s="230">
        <v>7722</v>
      </c>
      <c r="AN353" s="171">
        <v>5897</v>
      </c>
      <c r="AO353" s="231">
        <v>1702</v>
      </c>
      <c r="AP353" s="385">
        <v>74</v>
      </c>
      <c r="AQ353" s="414">
        <v>20</v>
      </c>
      <c r="AR353" s="396">
        <v>59</v>
      </c>
      <c r="AS353" s="385">
        <v>11</v>
      </c>
      <c r="AT353" s="414">
        <v>76</v>
      </c>
      <c r="AU353" s="396">
        <v>22</v>
      </c>
      <c r="AV353" s="230">
        <v>9031</v>
      </c>
      <c r="AW353" s="231">
        <v>7653</v>
      </c>
      <c r="AX353" s="230">
        <v>1309</v>
      </c>
      <c r="AY353" s="231">
        <v>937</v>
      </c>
      <c r="AZ353" s="230">
        <v>7722</v>
      </c>
      <c r="BA353" s="231">
        <v>6716</v>
      </c>
      <c r="BB353" s="408">
        <v>85</v>
      </c>
      <c r="BC353" s="397">
        <v>72</v>
      </c>
      <c r="BD353" s="387">
        <v>87</v>
      </c>
    </row>
    <row r="354" spans="1:56" s="160" customFormat="1" x14ac:dyDescent="0.2">
      <c r="A354" s="154" t="s">
        <v>400</v>
      </c>
      <c r="B354" s="223" t="s">
        <v>401</v>
      </c>
      <c r="C354" s="230">
        <v>9418</v>
      </c>
      <c r="D354" s="171">
        <v>6847</v>
      </c>
      <c r="E354" s="231">
        <v>2235</v>
      </c>
      <c r="F354" s="230">
        <v>1244</v>
      </c>
      <c r="G354" s="171">
        <v>708</v>
      </c>
      <c r="H354" s="231">
        <v>133</v>
      </c>
      <c r="I354" s="230">
        <v>8174</v>
      </c>
      <c r="J354" s="171">
        <v>6139</v>
      </c>
      <c r="K354" s="231">
        <v>2102</v>
      </c>
      <c r="L354" s="385">
        <v>73</v>
      </c>
      <c r="M354" s="414">
        <v>24</v>
      </c>
      <c r="N354" s="396">
        <v>57</v>
      </c>
      <c r="O354" s="385">
        <v>11</v>
      </c>
      <c r="P354" s="414">
        <v>75</v>
      </c>
      <c r="Q354" s="396">
        <v>26</v>
      </c>
      <c r="R354" s="230">
        <v>9418</v>
      </c>
      <c r="S354" s="171">
        <v>5991</v>
      </c>
      <c r="T354" s="231">
        <v>1225</v>
      </c>
      <c r="U354" s="230">
        <v>1244</v>
      </c>
      <c r="V354" s="171">
        <v>564</v>
      </c>
      <c r="W354" s="231">
        <v>61</v>
      </c>
      <c r="X354" s="230">
        <v>8174</v>
      </c>
      <c r="Y354" s="171">
        <v>5427</v>
      </c>
      <c r="Z354" s="231">
        <v>1164</v>
      </c>
      <c r="AA354" s="385">
        <v>64</v>
      </c>
      <c r="AB354" s="414">
        <v>13</v>
      </c>
      <c r="AC354" s="396">
        <v>45</v>
      </c>
      <c r="AD354" s="385">
        <v>5</v>
      </c>
      <c r="AE354" s="414">
        <v>66</v>
      </c>
      <c r="AF354" s="396">
        <v>14</v>
      </c>
      <c r="AG354" s="230">
        <v>9418</v>
      </c>
      <c r="AH354" s="171">
        <v>6609</v>
      </c>
      <c r="AI354" s="231">
        <v>1487</v>
      </c>
      <c r="AJ354" s="230">
        <v>1244</v>
      </c>
      <c r="AK354" s="171">
        <v>645</v>
      </c>
      <c r="AL354" s="231">
        <v>76</v>
      </c>
      <c r="AM354" s="230">
        <v>8174</v>
      </c>
      <c r="AN354" s="171">
        <v>5964</v>
      </c>
      <c r="AO354" s="231">
        <v>1411</v>
      </c>
      <c r="AP354" s="385">
        <v>70</v>
      </c>
      <c r="AQ354" s="414">
        <v>16</v>
      </c>
      <c r="AR354" s="396">
        <v>52</v>
      </c>
      <c r="AS354" s="385">
        <v>6</v>
      </c>
      <c r="AT354" s="414">
        <v>73</v>
      </c>
      <c r="AU354" s="396">
        <v>17</v>
      </c>
      <c r="AV354" s="230">
        <v>9418</v>
      </c>
      <c r="AW354" s="231">
        <v>7620</v>
      </c>
      <c r="AX354" s="230">
        <v>1244</v>
      </c>
      <c r="AY354" s="231">
        <v>824</v>
      </c>
      <c r="AZ354" s="230">
        <v>8174</v>
      </c>
      <c r="BA354" s="231">
        <v>6796</v>
      </c>
      <c r="BB354" s="408">
        <v>81</v>
      </c>
      <c r="BC354" s="397">
        <v>66</v>
      </c>
      <c r="BD354" s="387">
        <v>83</v>
      </c>
    </row>
    <row r="355" spans="1:56" s="160" customFormat="1" x14ac:dyDescent="0.2">
      <c r="A355" s="154" t="s">
        <v>416</v>
      </c>
      <c r="B355" s="223" t="s">
        <v>417</v>
      </c>
      <c r="C355" s="230">
        <v>6117</v>
      </c>
      <c r="D355" s="171">
        <v>4424</v>
      </c>
      <c r="E355" s="231">
        <v>1428</v>
      </c>
      <c r="F355" s="230">
        <v>457</v>
      </c>
      <c r="G355" s="171">
        <v>252</v>
      </c>
      <c r="H355" s="231">
        <v>41</v>
      </c>
      <c r="I355" s="230">
        <v>5660</v>
      </c>
      <c r="J355" s="171">
        <v>4172</v>
      </c>
      <c r="K355" s="231">
        <v>1387</v>
      </c>
      <c r="L355" s="385">
        <v>72</v>
      </c>
      <c r="M355" s="414">
        <v>23</v>
      </c>
      <c r="N355" s="396">
        <v>55</v>
      </c>
      <c r="O355" s="385">
        <v>9</v>
      </c>
      <c r="P355" s="414">
        <v>74</v>
      </c>
      <c r="Q355" s="396">
        <v>25</v>
      </c>
      <c r="R355" s="230">
        <v>6117</v>
      </c>
      <c r="S355" s="171">
        <v>3870</v>
      </c>
      <c r="T355" s="231">
        <v>809</v>
      </c>
      <c r="U355" s="230">
        <v>457</v>
      </c>
      <c r="V355" s="171">
        <v>201</v>
      </c>
      <c r="W355" s="231">
        <v>20</v>
      </c>
      <c r="X355" s="230">
        <v>5660</v>
      </c>
      <c r="Y355" s="171">
        <v>3669</v>
      </c>
      <c r="Z355" s="231">
        <v>789</v>
      </c>
      <c r="AA355" s="385">
        <v>63</v>
      </c>
      <c r="AB355" s="414">
        <v>13</v>
      </c>
      <c r="AC355" s="396">
        <v>44</v>
      </c>
      <c r="AD355" s="385">
        <v>4</v>
      </c>
      <c r="AE355" s="414">
        <v>65</v>
      </c>
      <c r="AF355" s="396">
        <v>14</v>
      </c>
      <c r="AG355" s="230">
        <v>6117</v>
      </c>
      <c r="AH355" s="171">
        <v>4305</v>
      </c>
      <c r="AI355" s="231">
        <v>963</v>
      </c>
      <c r="AJ355" s="230">
        <v>457</v>
      </c>
      <c r="AK355" s="171">
        <v>233</v>
      </c>
      <c r="AL355" s="231">
        <v>28</v>
      </c>
      <c r="AM355" s="230">
        <v>5660</v>
      </c>
      <c r="AN355" s="171">
        <v>4072</v>
      </c>
      <c r="AO355" s="231">
        <v>935</v>
      </c>
      <c r="AP355" s="385">
        <v>70</v>
      </c>
      <c r="AQ355" s="414">
        <v>16</v>
      </c>
      <c r="AR355" s="396">
        <v>51</v>
      </c>
      <c r="AS355" s="385">
        <v>6</v>
      </c>
      <c r="AT355" s="414">
        <v>72</v>
      </c>
      <c r="AU355" s="396">
        <v>17</v>
      </c>
      <c r="AV355" s="230">
        <v>6117</v>
      </c>
      <c r="AW355" s="231">
        <v>5147</v>
      </c>
      <c r="AX355" s="230">
        <v>457</v>
      </c>
      <c r="AY355" s="231">
        <v>311</v>
      </c>
      <c r="AZ355" s="230">
        <v>5660</v>
      </c>
      <c r="BA355" s="231">
        <v>4836</v>
      </c>
      <c r="BB355" s="408">
        <v>84</v>
      </c>
      <c r="BC355" s="397">
        <v>68</v>
      </c>
      <c r="BD355" s="387">
        <v>85</v>
      </c>
    </row>
    <row r="356" spans="1:56" s="160" customFormat="1" x14ac:dyDescent="0.2">
      <c r="A356" s="154" t="s">
        <v>432</v>
      </c>
      <c r="B356" s="223" t="s">
        <v>433</v>
      </c>
      <c r="C356" s="230">
        <v>9252</v>
      </c>
      <c r="D356" s="171">
        <v>6641</v>
      </c>
      <c r="E356" s="231">
        <v>2074</v>
      </c>
      <c r="F356" s="230">
        <v>1106</v>
      </c>
      <c r="G356" s="171">
        <v>564</v>
      </c>
      <c r="H356" s="231">
        <v>100</v>
      </c>
      <c r="I356" s="230">
        <v>8146</v>
      </c>
      <c r="J356" s="171">
        <v>6077</v>
      </c>
      <c r="K356" s="231">
        <v>1974</v>
      </c>
      <c r="L356" s="385">
        <v>72</v>
      </c>
      <c r="M356" s="414">
        <v>22</v>
      </c>
      <c r="N356" s="396">
        <v>51</v>
      </c>
      <c r="O356" s="385">
        <v>9</v>
      </c>
      <c r="P356" s="414">
        <v>75</v>
      </c>
      <c r="Q356" s="396">
        <v>24</v>
      </c>
      <c r="R356" s="230">
        <v>9252</v>
      </c>
      <c r="S356" s="171">
        <v>5930</v>
      </c>
      <c r="T356" s="231">
        <v>1215</v>
      </c>
      <c r="U356" s="230">
        <v>1106</v>
      </c>
      <c r="V356" s="171">
        <v>459</v>
      </c>
      <c r="W356" s="231">
        <v>34</v>
      </c>
      <c r="X356" s="230">
        <v>8146</v>
      </c>
      <c r="Y356" s="171">
        <v>5471</v>
      </c>
      <c r="Z356" s="231">
        <v>1181</v>
      </c>
      <c r="AA356" s="385">
        <v>64</v>
      </c>
      <c r="AB356" s="414">
        <v>13</v>
      </c>
      <c r="AC356" s="396">
        <v>42</v>
      </c>
      <c r="AD356" s="385">
        <v>3</v>
      </c>
      <c r="AE356" s="414">
        <v>67</v>
      </c>
      <c r="AF356" s="396">
        <v>14</v>
      </c>
      <c r="AG356" s="230">
        <v>9252</v>
      </c>
      <c r="AH356" s="171">
        <v>6573</v>
      </c>
      <c r="AI356" s="231">
        <v>1597</v>
      </c>
      <c r="AJ356" s="230">
        <v>1106</v>
      </c>
      <c r="AK356" s="171">
        <v>546</v>
      </c>
      <c r="AL356" s="231">
        <v>74</v>
      </c>
      <c r="AM356" s="230">
        <v>8146</v>
      </c>
      <c r="AN356" s="171">
        <v>6027</v>
      </c>
      <c r="AO356" s="231">
        <v>1523</v>
      </c>
      <c r="AP356" s="385">
        <v>71</v>
      </c>
      <c r="AQ356" s="414">
        <v>17</v>
      </c>
      <c r="AR356" s="396">
        <v>49</v>
      </c>
      <c r="AS356" s="385">
        <v>7</v>
      </c>
      <c r="AT356" s="414">
        <v>74</v>
      </c>
      <c r="AU356" s="396">
        <v>19</v>
      </c>
      <c r="AV356" s="230">
        <v>9252</v>
      </c>
      <c r="AW356" s="231">
        <v>7526</v>
      </c>
      <c r="AX356" s="230">
        <v>1106</v>
      </c>
      <c r="AY356" s="231">
        <v>687</v>
      </c>
      <c r="AZ356" s="230">
        <v>8146</v>
      </c>
      <c r="BA356" s="231">
        <v>6839</v>
      </c>
      <c r="BB356" s="408">
        <v>81</v>
      </c>
      <c r="BC356" s="397">
        <v>62</v>
      </c>
      <c r="BD356" s="387">
        <v>84</v>
      </c>
    </row>
    <row r="357" spans="1:56" s="160" customFormat="1" x14ac:dyDescent="0.2">
      <c r="A357" s="154" t="s">
        <v>448</v>
      </c>
      <c r="B357" s="223" t="s">
        <v>449</v>
      </c>
      <c r="C357" s="230">
        <v>7296</v>
      </c>
      <c r="D357" s="171">
        <v>5397</v>
      </c>
      <c r="E357" s="231">
        <v>1863</v>
      </c>
      <c r="F357" s="230">
        <v>698</v>
      </c>
      <c r="G357" s="171">
        <v>361</v>
      </c>
      <c r="H357" s="231">
        <v>74</v>
      </c>
      <c r="I357" s="230">
        <v>6598</v>
      </c>
      <c r="J357" s="171">
        <v>5036</v>
      </c>
      <c r="K357" s="231">
        <v>1789</v>
      </c>
      <c r="L357" s="385">
        <v>74</v>
      </c>
      <c r="M357" s="414">
        <v>26</v>
      </c>
      <c r="N357" s="396">
        <v>52</v>
      </c>
      <c r="O357" s="385">
        <v>11</v>
      </c>
      <c r="P357" s="414">
        <v>76</v>
      </c>
      <c r="Q357" s="396">
        <v>27</v>
      </c>
      <c r="R357" s="230">
        <v>7296</v>
      </c>
      <c r="S357" s="171">
        <v>4489</v>
      </c>
      <c r="T357" s="231">
        <v>1003</v>
      </c>
      <c r="U357" s="230">
        <v>698</v>
      </c>
      <c r="V357" s="171">
        <v>260</v>
      </c>
      <c r="W357" s="231">
        <v>31</v>
      </c>
      <c r="X357" s="230">
        <v>6598</v>
      </c>
      <c r="Y357" s="171">
        <v>4229</v>
      </c>
      <c r="Z357" s="231">
        <v>972</v>
      </c>
      <c r="AA357" s="385">
        <v>62</v>
      </c>
      <c r="AB357" s="414">
        <v>14</v>
      </c>
      <c r="AC357" s="396">
        <v>37</v>
      </c>
      <c r="AD357" s="385">
        <v>4</v>
      </c>
      <c r="AE357" s="414">
        <v>64</v>
      </c>
      <c r="AF357" s="396">
        <v>15</v>
      </c>
      <c r="AG357" s="230">
        <v>7296</v>
      </c>
      <c r="AH357" s="171">
        <v>5152</v>
      </c>
      <c r="AI357" s="231">
        <v>1350</v>
      </c>
      <c r="AJ357" s="230">
        <v>698</v>
      </c>
      <c r="AK357" s="171">
        <v>333</v>
      </c>
      <c r="AL357" s="231">
        <v>46</v>
      </c>
      <c r="AM357" s="230">
        <v>6598</v>
      </c>
      <c r="AN357" s="171">
        <v>4819</v>
      </c>
      <c r="AO357" s="231">
        <v>1304</v>
      </c>
      <c r="AP357" s="385">
        <v>71</v>
      </c>
      <c r="AQ357" s="414">
        <v>19</v>
      </c>
      <c r="AR357" s="396">
        <v>48</v>
      </c>
      <c r="AS357" s="385">
        <v>7</v>
      </c>
      <c r="AT357" s="414">
        <v>73</v>
      </c>
      <c r="AU357" s="396">
        <v>20</v>
      </c>
      <c r="AV357" s="230">
        <v>7296</v>
      </c>
      <c r="AW357" s="231">
        <v>6076</v>
      </c>
      <c r="AX357" s="230">
        <v>698</v>
      </c>
      <c r="AY357" s="231">
        <v>452</v>
      </c>
      <c r="AZ357" s="230">
        <v>6598</v>
      </c>
      <c r="BA357" s="231">
        <v>5624</v>
      </c>
      <c r="BB357" s="408">
        <v>83</v>
      </c>
      <c r="BC357" s="397">
        <v>65</v>
      </c>
      <c r="BD357" s="387">
        <v>85</v>
      </c>
    </row>
    <row r="358" spans="1:56" s="160" customFormat="1" x14ac:dyDescent="0.2">
      <c r="A358" s="154" t="s">
        <v>460</v>
      </c>
      <c r="B358" s="223" t="s">
        <v>461</v>
      </c>
      <c r="C358" s="230">
        <v>5829</v>
      </c>
      <c r="D358" s="171">
        <v>4359</v>
      </c>
      <c r="E358" s="231">
        <v>1410</v>
      </c>
      <c r="F358" s="230">
        <v>612</v>
      </c>
      <c r="G358" s="171">
        <v>354</v>
      </c>
      <c r="H358" s="231">
        <v>87</v>
      </c>
      <c r="I358" s="230">
        <v>5217</v>
      </c>
      <c r="J358" s="171">
        <v>4005</v>
      </c>
      <c r="K358" s="231">
        <v>1323</v>
      </c>
      <c r="L358" s="385">
        <v>75</v>
      </c>
      <c r="M358" s="414">
        <v>24</v>
      </c>
      <c r="N358" s="396">
        <v>58</v>
      </c>
      <c r="O358" s="385">
        <v>14</v>
      </c>
      <c r="P358" s="414">
        <v>77</v>
      </c>
      <c r="Q358" s="396">
        <v>25</v>
      </c>
      <c r="R358" s="230">
        <v>5829</v>
      </c>
      <c r="S358" s="171">
        <v>3910</v>
      </c>
      <c r="T358" s="231">
        <v>780</v>
      </c>
      <c r="U358" s="230">
        <v>612</v>
      </c>
      <c r="V358" s="171">
        <v>290</v>
      </c>
      <c r="W358" s="231">
        <v>43</v>
      </c>
      <c r="X358" s="230">
        <v>5217</v>
      </c>
      <c r="Y358" s="171">
        <v>3620</v>
      </c>
      <c r="Z358" s="231">
        <v>737</v>
      </c>
      <c r="AA358" s="385">
        <v>67</v>
      </c>
      <c r="AB358" s="414">
        <v>13</v>
      </c>
      <c r="AC358" s="396">
        <v>47</v>
      </c>
      <c r="AD358" s="385">
        <v>7</v>
      </c>
      <c r="AE358" s="414">
        <v>69</v>
      </c>
      <c r="AF358" s="396">
        <v>14</v>
      </c>
      <c r="AG358" s="230">
        <v>5829</v>
      </c>
      <c r="AH358" s="171">
        <v>4254</v>
      </c>
      <c r="AI358" s="231">
        <v>904</v>
      </c>
      <c r="AJ358" s="230">
        <v>612</v>
      </c>
      <c r="AK358" s="171">
        <v>347</v>
      </c>
      <c r="AL358" s="231">
        <v>59</v>
      </c>
      <c r="AM358" s="230">
        <v>5217</v>
      </c>
      <c r="AN358" s="171">
        <v>3907</v>
      </c>
      <c r="AO358" s="231">
        <v>845</v>
      </c>
      <c r="AP358" s="385">
        <v>73</v>
      </c>
      <c r="AQ358" s="414">
        <v>16</v>
      </c>
      <c r="AR358" s="396">
        <v>57</v>
      </c>
      <c r="AS358" s="385">
        <v>10</v>
      </c>
      <c r="AT358" s="414">
        <v>75</v>
      </c>
      <c r="AU358" s="396">
        <v>16</v>
      </c>
      <c r="AV358" s="230">
        <v>5829</v>
      </c>
      <c r="AW358" s="231">
        <v>5013</v>
      </c>
      <c r="AX358" s="230">
        <v>612</v>
      </c>
      <c r="AY358" s="231">
        <v>432</v>
      </c>
      <c r="AZ358" s="230">
        <v>5217</v>
      </c>
      <c r="BA358" s="231">
        <v>4581</v>
      </c>
      <c r="BB358" s="408">
        <v>86</v>
      </c>
      <c r="BC358" s="397">
        <v>71</v>
      </c>
      <c r="BD358" s="387">
        <v>88</v>
      </c>
    </row>
    <row r="359" spans="1:56" s="160" customFormat="1" x14ac:dyDescent="0.2">
      <c r="A359" s="154" t="s">
        <v>472</v>
      </c>
      <c r="B359" s="223" t="s">
        <v>473</v>
      </c>
      <c r="C359" s="230">
        <v>9393</v>
      </c>
      <c r="D359" s="171">
        <v>7217</v>
      </c>
      <c r="E359" s="231">
        <v>2318</v>
      </c>
      <c r="F359" s="230">
        <v>987</v>
      </c>
      <c r="G359" s="171">
        <v>585</v>
      </c>
      <c r="H359" s="231">
        <v>119</v>
      </c>
      <c r="I359" s="230">
        <v>8406</v>
      </c>
      <c r="J359" s="171">
        <v>6632</v>
      </c>
      <c r="K359" s="231">
        <v>2199</v>
      </c>
      <c r="L359" s="385">
        <v>77</v>
      </c>
      <c r="M359" s="414">
        <v>25</v>
      </c>
      <c r="N359" s="396">
        <v>59</v>
      </c>
      <c r="O359" s="385">
        <v>12</v>
      </c>
      <c r="P359" s="414">
        <v>79</v>
      </c>
      <c r="Q359" s="396">
        <v>26</v>
      </c>
      <c r="R359" s="230">
        <v>9393</v>
      </c>
      <c r="S359" s="171">
        <v>6386</v>
      </c>
      <c r="T359" s="231">
        <v>1325</v>
      </c>
      <c r="U359" s="230">
        <v>987</v>
      </c>
      <c r="V359" s="171">
        <v>493</v>
      </c>
      <c r="W359" s="231">
        <v>63</v>
      </c>
      <c r="X359" s="230">
        <v>8406</v>
      </c>
      <c r="Y359" s="171">
        <v>5893</v>
      </c>
      <c r="Z359" s="231">
        <v>1262</v>
      </c>
      <c r="AA359" s="385">
        <v>68</v>
      </c>
      <c r="AB359" s="414">
        <v>14</v>
      </c>
      <c r="AC359" s="396">
        <v>50</v>
      </c>
      <c r="AD359" s="385">
        <v>6</v>
      </c>
      <c r="AE359" s="414">
        <v>70</v>
      </c>
      <c r="AF359" s="396">
        <v>15</v>
      </c>
      <c r="AG359" s="230">
        <v>9393</v>
      </c>
      <c r="AH359" s="171">
        <v>7052</v>
      </c>
      <c r="AI359" s="231">
        <v>1647</v>
      </c>
      <c r="AJ359" s="230">
        <v>987</v>
      </c>
      <c r="AK359" s="171">
        <v>577</v>
      </c>
      <c r="AL359" s="231">
        <v>78</v>
      </c>
      <c r="AM359" s="230">
        <v>8406</v>
      </c>
      <c r="AN359" s="171">
        <v>6475</v>
      </c>
      <c r="AO359" s="231">
        <v>1569</v>
      </c>
      <c r="AP359" s="385">
        <v>75</v>
      </c>
      <c r="AQ359" s="414">
        <v>18</v>
      </c>
      <c r="AR359" s="396">
        <v>58</v>
      </c>
      <c r="AS359" s="385">
        <v>8</v>
      </c>
      <c r="AT359" s="414">
        <v>77</v>
      </c>
      <c r="AU359" s="396">
        <v>19</v>
      </c>
      <c r="AV359" s="230">
        <v>9393</v>
      </c>
      <c r="AW359" s="231">
        <v>7903</v>
      </c>
      <c r="AX359" s="230">
        <v>987</v>
      </c>
      <c r="AY359" s="231">
        <v>668</v>
      </c>
      <c r="AZ359" s="230">
        <v>8406</v>
      </c>
      <c r="BA359" s="231">
        <v>7235</v>
      </c>
      <c r="BB359" s="408">
        <v>84</v>
      </c>
      <c r="BC359" s="397">
        <v>68</v>
      </c>
      <c r="BD359" s="387">
        <v>86</v>
      </c>
    </row>
    <row r="360" spans="1:56" s="160" customFormat="1" x14ac:dyDescent="0.2">
      <c r="A360" s="154" t="s">
        <v>490</v>
      </c>
      <c r="B360" s="223" t="s">
        <v>491</v>
      </c>
      <c r="C360" s="230">
        <v>7982</v>
      </c>
      <c r="D360" s="171">
        <v>5783</v>
      </c>
      <c r="E360" s="231">
        <v>1802</v>
      </c>
      <c r="F360" s="230">
        <v>1012</v>
      </c>
      <c r="G360" s="171">
        <v>562</v>
      </c>
      <c r="H360" s="231">
        <v>100</v>
      </c>
      <c r="I360" s="230">
        <v>6970</v>
      </c>
      <c r="J360" s="171">
        <v>5221</v>
      </c>
      <c r="K360" s="231">
        <v>1702</v>
      </c>
      <c r="L360" s="385">
        <v>72</v>
      </c>
      <c r="M360" s="414">
        <v>23</v>
      </c>
      <c r="N360" s="396">
        <v>56</v>
      </c>
      <c r="O360" s="385">
        <v>10</v>
      </c>
      <c r="P360" s="414">
        <v>75</v>
      </c>
      <c r="Q360" s="396">
        <v>24</v>
      </c>
      <c r="R360" s="230">
        <v>7982</v>
      </c>
      <c r="S360" s="171">
        <v>5084</v>
      </c>
      <c r="T360" s="231">
        <v>1009</v>
      </c>
      <c r="U360" s="230">
        <v>1012</v>
      </c>
      <c r="V360" s="171">
        <v>474</v>
      </c>
      <c r="W360" s="231">
        <v>57</v>
      </c>
      <c r="X360" s="230">
        <v>6970</v>
      </c>
      <c r="Y360" s="171">
        <v>4610</v>
      </c>
      <c r="Z360" s="231">
        <v>952</v>
      </c>
      <c r="AA360" s="385">
        <v>64</v>
      </c>
      <c r="AB360" s="414">
        <v>13</v>
      </c>
      <c r="AC360" s="396">
        <v>47</v>
      </c>
      <c r="AD360" s="385">
        <v>6</v>
      </c>
      <c r="AE360" s="414">
        <v>66</v>
      </c>
      <c r="AF360" s="396">
        <v>14</v>
      </c>
      <c r="AG360" s="230">
        <v>7982</v>
      </c>
      <c r="AH360" s="171">
        <v>5671</v>
      </c>
      <c r="AI360" s="231">
        <v>1431</v>
      </c>
      <c r="AJ360" s="230">
        <v>1012</v>
      </c>
      <c r="AK360" s="171">
        <v>535</v>
      </c>
      <c r="AL360" s="231">
        <v>81</v>
      </c>
      <c r="AM360" s="230">
        <v>6970</v>
      </c>
      <c r="AN360" s="171">
        <v>5136</v>
      </c>
      <c r="AO360" s="231">
        <v>1350</v>
      </c>
      <c r="AP360" s="385">
        <v>71</v>
      </c>
      <c r="AQ360" s="414">
        <v>18</v>
      </c>
      <c r="AR360" s="396">
        <v>53</v>
      </c>
      <c r="AS360" s="385">
        <v>8</v>
      </c>
      <c r="AT360" s="414">
        <v>74</v>
      </c>
      <c r="AU360" s="396">
        <v>19</v>
      </c>
      <c r="AV360" s="230">
        <v>7982</v>
      </c>
      <c r="AW360" s="231">
        <v>6460</v>
      </c>
      <c r="AX360" s="230">
        <v>1012</v>
      </c>
      <c r="AY360" s="231">
        <v>643</v>
      </c>
      <c r="AZ360" s="230">
        <v>6970</v>
      </c>
      <c r="BA360" s="231">
        <v>5817</v>
      </c>
      <c r="BB360" s="408">
        <v>81</v>
      </c>
      <c r="BC360" s="397">
        <v>64</v>
      </c>
      <c r="BD360" s="387">
        <v>83</v>
      </c>
    </row>
    <row r="361" spans="1:56" s="160" customFormat="1" x14ac:dyDescent="0.2">
      <c r="A361" s="154" t="s">
        <v>506</v>
      </c>
      <c r="B361" s="223" t="s">
        <v>507</v>
      </c>
      <c r="C361" s="230">
        <v>12779</v>
      </c>
      <c r="D361" s="171">
        <v>10021</v>
      </c>
      <c r="E361" s="231">
        <v>3819</v>
      </c>
      <c r="F361" s="230">
        <v>987</v>
      </c>
      <c r="G361" s="171">
        <v>580</v>
      </c>
      <c r="H361" s="231">
        <v>88</v>
      </c>
      <c r="I361" s="230">
        <v>11792</v>
      </c>
      <c r="J361" s="171">
        <v>9441</v>
      </c>
      <c r="K361" s="231">
        <v>3731</v>
      </c>
      <c r="L361" s="385">
        <v>78</v>
      </c>
      <c r="M361" s="414">
        <v>30</v>
      </c>
      <c r="N361" s="396">
        <v>59</v>
      </c>
      <c r="O361" s="385">
        <v>9</v>
      </c>
      <c r="P361" s="414">
        <v>80</v>
      </c>
      <c r="Q361" s="396">
        <v>32</v>
      </c>
      <c r="R361" s="230">
        <v>12779</v>
      </c>
      <c r="S361" s="171">
        <v>8846</v>
      </c>
      <c r="T361" s="231">
        <v>2129</v>
      </c>
      <c r="U361" s="230">
        <v>987</v>
      </c>
      <c r="V361" s="171">
        <v>440</v>
      </c>
      <c r="W361" s="231">
        <v>35</v>
      </c>
      <c r="X361" s="230">
        <v>11792</v>
      </c>
      <c r="Y361" s="171">
        <v>8406</v>
      </c>
      <c r="Z361" s="231">
        <v>2094</v>
      </c>
      <c r="AA361" s="385">
        <v>69</v>
      </c>
      <c r="AB361" s="414">
        <v>17</v>
      </c>
      <c r="AC361" s="396">
        <v>45</v>
      </c>
      <c r="AD361" s="385">
        <v>4</v>
      </c>
      <c r="AE361" s="414">
        <v>71</v>
      </c>
      <c r="AF361" s="396">
        <v>18</v>
      </c>
      <c r="AG361" s="230">
        <v>12779</v>
      </c>
      <c r="AH361" s="171">
        <v>9742</v>
      </c>
      <c r="AI361" s="231">
        <v>2558</v>
      </c>
      <c r="AJ361" s="230">
        <v>987</v>
      </c>
      <c r="AK361" s="171">
        <v>531</v>
      </c>
      <c r="AL361" s="231">
        <v>42</v>
      </c>
      <c r="AM361" s="230">
        <v>11792</v>
      </c>
      <c r="AN361" s="171">
        <v>9211</v>
      </c>
      <c r="AO361" s="231">
        <v>2516</v>
      </c>
      <c r="AP361" s="385">
        <v>76</v>
      </c>
      <c r="AQ361" s="414">
        <v>20</v>
      </c>
      <c r="AR361" s="396">
        <v>54</v>
      </c>
      <c r="AS361" s="385">
        <v>4</v>
      </c>
      <c r="AT361" s="414">
        <v>78</v>
      </c>
      <c r="AU361" s="396">
        <v>21</v>
      </c>
      <c r="AV361" s="230">
        <v>12779</v>
      </c>
      <c r="AW361" s="231">
        <v>11049</v>
      </c>
      <c r="AX361" s="230">
        <v>987</v>
      </c>
      <c r="AY361" s="231">
        <v>677</v>
      </c>
      <c r="AZ361" s="230">
        <v>11792</v>
      </c>
      <c r="BA361" s="231">
        <v>10372</v>
      </c>
      <c r="BB361" s="408">
        <v>86</v>
      </c>
      <c r="BC361" s="397">
        <v>69</v>
      </c>
      <c r="BD361" s="387">
        <v>88</v>
      </c>
    </row>
    <row r="362" spans="1:56" s="160" customFormat="1" x14ac:dyDescent="0.2">
      <c r="A362" s="154" t="s">
        <v>530</v>
      </c>
      <c r="B362" s="223" t="s">
        <v>531</v>
      </c>
      <c r="C362" s="230">
        <v>6202</v>
      </c>
      <c r="D362" s="171">
        <v>4725</v>
      </c>
      <c r="E362" s="231">
        <v>1747</v>
      </c>
      <c r="F362" s="230">
        <v>528</v>
      </c>
      <c r="G362" s="171">
        <v>312</v>
      </c>
      <c r="H362" s="231">
        <v>80</v>
      </c>
      <c r="I362" s="230">
        <v>5674</v>
      </c>
      <c r="J362" s="171">
        <v>4413</v>
      </c>
      <c r="K362" s="231">
        <v>1667</v>
      </c>
      <c r="L362" s="385">
        <v>76</v>
      </c>
      <c r="M362" s="414">
        <v>28</v>
      </c>
      <c r="N362" s="396">
        <v>59</v>
      </c>
      <c r="O362" s="385">
        <v>15</v>
      </c>
      <c r="P362" s="414">
        <v>78</v>
      </c>
      <c r="Q362" s="396">
        <v>29</v>
      </c>
      <c r="R362" s="230">
        <v>6202</v>
      </c>
      <c r="S362" s="171">
        <v>4145</v>
      </c>
      <c r="T362" s="231">
        <v>1010</v>
      </c>
      <c r="U362" s="230">
        <v>528</v>
      </c>
      <c r="V362" s="171">
        <v>245</v>
      </c>
      <c r="W362" s="231">
        <v>35</v>
      </c>
      <c r="X362" s="230">
        <v>5674</v>
      </c>
      <c r="Y362" s="171">
        <v>3900</v>
      </c>
      <c r="Z362" s="231">
        <v>975</v>
      </c>
      <c r="AA362" s="385">
        <v>67</v>
      </c>
      <c r="AB362" s="414">
        <v>16</v>
      </c>
      <c r="AC362" s="396">
        <v>46</v>
      </c>
      <c r="AD362" s="385">
        <v>7</v>
      </c>
      <c r="AE362" s="414">
        <v>69</v>
      </c>
      <c r="AF362" s="396">
        <v>17</v>
      </c>
      <c r="AG362" s="230">
        <v>6202</v>
      </c>
      <c r="AH362" s="171">
        <v>4590</v>
      </c>
      <c r="AI362" s="231">
        <v>1329</v>
      </c>
      <c r="AJ362" s="230">
        <v>528</v>
      </c>
      <c r="AK362" s="171">
        <v>304</v>
      </c>
      <c r="AL362" s="231">
        <v>64</v>
      </c>
      <c r="AM362" s="230">
        <v>5674</v>
      </c>
      <c r="AN362" s="171">
        <v>4286</v>
      </c>
      <c r="AO362" s="231">
        <v>1265</v>
      </c>
      <c r="AP362" s="385">
        <v>74</v>
      </c>
      <c r="AQ362" s="414">
        <v>21</v>
      </c>
      <c r="AR362" s="396">
        <v>58</v>
      </c>
      <c r="AS362" s="385">
        <v>12</v>
      </c>
      <c r="AT362" s="414">
        <v>76</v>
      </c>
      <c r="AU362" s="396">
        <v>22</v>
      </c>
      <c r="AV362" s="230">
        <v>6202</v>
      </c>
      <c r="AW362" s="231">
        <v>5179</v>
      </c>
      <c r="AX362" s="230">
        <v>528</v>
      </c>
      <c r="AY362" s="231">
        <v>355</v>
      </c>
      <c r="AZ362" s="230">
        <v>5674</v>
      </c>
      <c r="BA362" s="231">
        <v>4824</v>
      </c>
      <c r="BB362" s="408">
        <v>84</v>
      </c>
      <c r="BC362" s="397">
        <v>67</v>
      </c>
      <c r="BD362" s="387">
        <v>85</v>
      </c>
    </row>
    <row r="363" spans="1:56" s="160" customFormat="1" x14ac:dyDescent="0.2">
      <c r="A363" s="154" t="s">
        <v>542</v>
      </c>
      <c r="B363" s="223" t="s">
        <v>543</v>
      </c>
      <c r="C363" s="230">
        <v>9240</v>
      </c>
      <c r="D363" s="171">
        <v>6388</v>
      </c>
      <c r="E363" s="231">
        <v>1469</v>
      </c>
      <c r="F363" s="230">
        <v>767</v>
      </c>
      <c r="G363" s="171">
        <v>391</v>
      </c>
      <c r="H363" s="231">
        <v>54</v>
      </c>
      <c r="I363" s="230">
        <v>8473</v>
      </c>
      <c r="J363" s="171">
        <v>5997</v>
      </c>
      <c r="K363" s="231">
        <v>1415</v>
      </c>
      <c r="L363" s="385">
        <v>69</v>
      </c>
      <c r="M363" s="414">
        <v>16</v>
      </c>
      <c r="N363" s="396">
        <v>51</v>
      </c>
      <c r="O363" s="385">
        <v>7</v>
      </c>
      <c r="P363" s="414">
        <v>71</v>
      </c>
      <c r="Q363" s="396">
        <v>17</v>
      </c>
      <c r="R363" s="230">
        <v>9240</v>
      </c>
      <c r="S363" s="171">
        <v>4910</v>
      </c>
      <c r="T363" s="231">
        <v>612</v>
      </c>
      <c r="U363" s="230">
        <v>767</v>
      </c>
      <c r="V363" s="171">
        <v>270</v>
      </c>
      <c r="W363" s="231">
        <v>19</v>
      </c>
      <c r="X363" s="230">
        <v>8473</v>
      </c>
      <c r="Y363" s="171">
        <v>4640</v>
      </c>
      <c r="Z363" s="231">
        <v>593</v>
      </c>
      <c r="AA363" s="385">
        <v>53</v>
      </c>
      <c r="AB363" s="414">
        <v>7</v>
      </c>
      <c r="AC363" s="396">
        <v>35</v>
      </c>
      <c r="AD363" s="385">
        <v>2</v>
      </c>
      <c r="AE363" s="414">
        <v>55</v>
      </c>
      <c r="AF363" s="396">
        <v>7</v>
      </c>
      <c r="AG363" s="230">
        <v>9240</v>
      </c>
      <c r="AH363" s="171">
        <v>5966</v>
      </c>
      <c r="AI363" s="231">
        <v>822</v>
      </c>
      <c r="AJ363" s="230">
        <v>767</v>
      </c>
      <c r="AK363" s="171">
        <v>352</v>
      </c>
      <c r="AL363" s="231">
        <v>33</v>
      </c>
      <c r="AM363" s="230">
        <v>8473</v>
      </c>
      <c r="AN363" s="171">
        <v>5614</v>
      </c>
      <c r="AO363" s="231">
        <v>789</v>
      </c>
      <c r="AP363" s="385">
        <v>65</v>
      </c>
      <c r="AQ363" s="414">
        <v>9</v>
      </c>
      <c r="AR363" s="396">
        <v>46</v>
      </c>
      <c r="AS363" s="385">
        <v>4</v>
      </c>
      <c r="AT363" s="414">
        <v>66</v>
      </c>
      <c r="AU363" s="396">
        <v>9</v>
      </c>
      <c r="AV363" s="230">
        <v>9240</v>
      </c>
      <c r="AW363" s="231">
        <v>7211</v>
      </c>
      <c r="AX363" s="230">
        <v>767</v>
      </c>
      <c r="AY363" s="231">
        <v>461</v>
      </c>
      <c r="AZ363" s="230">
        <v>8473</v>
      </c>
      <c r="BA363" s="231">
        <v>6750</v>
      </c>
      <c r="BB363" s="408">
        <v>78</v>
      </c>
      <c r="BC363" s="397">
        <v>60</v>
      </c>
      <c r="BD363" s="387">
        <v>80</v>
      </c>
    </row>
    <row r="364" spans="1:56" s="160" customFormat="1" x14ac:dyDescent="0.2">
      <c r="A364" s="154" t="s">
        <v>558</v>
      </c>
      <c r="B364" s="223" t="s">
        <v>559</v>
      </c>
      <c r="C364" s="230">
        <v>6207</v>
      </c>
      <c r="D364" s="171">
        <v>4512</v>
      </c>
      <c r="E364" s="231">
        <v>1666</v>
      </c>
      <c r="F364" s="230">
        <v>785</v>
      </c>
      <c r="G364" s="171">
        <v>388</v>
      </c>
      <c r="H364" s="231">
        <v>88</v>
      </c>
      <c r="I364" s="230">
        <v>5422</v>
      </c>
      <c r="J364" s="171">
        <v>4124</v>
      </c>
      <c r="K364" s="231">
        <v>1578</v>
      </c>
      <c r="L364" s="385">
        <v>73</v>
      </c>
      <c r="M364" s="414">
        <v>27</v>
      </c>
      <c r="N364" s="396">
        <v>49</v>
      </c>
      <c r="O364" s="385">
        <v>11</v>
      </c>
      <c r="P364" s="414">
        <v>76</v>
      </c>
      <c r="Q364" s="396">
        <v>29</v>
      </c>
      <c r="R364" s="230">
        <v>6207</v>
      </c>
      <c r="S364" s="171">
        <v>3810</v>
      </c>
      <c r="T364" s="231">
        <v>780</v>
      </c>
      <c r="U364" s="230">
        <v>785</v>
      </c>
      <c r="V364" s="171">
        <v>297</v>
      </c>
      <c r="W364" s="231">
        <v>25</v>
      </c>
      <c r="X364" s="230">
        <v>5422</v>
      </c>
      <c r="Y364" s="171">
        <v>3513</v>
      </c>
      <c r="Z364" s="231">
        <v>755</v>
      </c>
      <c r="AA364" s="385">
        <v>61</v>
      </c>
      <c r="AB364" s="414">
        <v>13</v>
      </c>
      <c r="AC364" s="396">
        <v>38</v>
      </c>
      <c r="AD364" s="385">
        <v>3</v>
      </c>
      <c r="AE364" s="414">
        <v>65</v>
      </c>
      <c r="AF364" s="396">
        <v>14</v>
      </c>
      <c r="AG364" s="230">
        <v>6207</v>
      </c>
      <c r="AH364" s="171">
        <v>4346</v>
      </c>
      <c r="AI364" s="231">
        <v>1128</v>
      </c>
      <c r="AJ364" s="230">
        <v>785</v>
      </c>
      <c r="AK364" s="171">
        <v>375</v>
      </c>
      <c r="AL364" s="231">
        <v>47</v>
      </c>
      <c r="AM364" s="230">
        <v>5422</v>
      </c>
      <c r="AN364" s="171">
        <v>3971</v>
      </c>
      <c r="AO364" s="231">
        <v>1081</v>
      </c>
      <c r="AP364" s="385">
        <v>70</v>
      </c>
      <c r="AQ364" s="414">
        <v>18</v>
      </c>
      <c r="AR364" s="396">
        <v>48</v>
      </c>
      <c r="AS364" s="385">
        <v>6</v>
      </c>
      <c r="AT364" s="414">
        <v>73</v>
      </c>
      <c r="AU364" s="396">
        <v>20</v>
      </c>
      <c r="AV364" s="230">
        <v>6207</v>
      </c>
      <c r="AW364" s="231">
        <v>5228</v>
      </c>
      <c r="AX364" s="230">
        <v>785</v>
      </c>
      <c r="AY364" s="231">
        <v>538</v>
      </c>
      <c r="AZ364" s="230">
        <v>5422</v>
      </c>
      <c r="BA364" s="231">
        <v>4690</v>
      </c>
      <c r="BB364" s="408">
        <v>84</v>
      </c>
      <c r="BC364" s="397">
        <v>69</v>
      </c>
      <c r="BD364" s="387">
        <v>86</v>
      </c>
    </row>
    <row r="365" spans="1:56" s="159" customFormat="1" ht="10.5" x14ac:dyDescent="0.25">
      <c r="A365" s="150" t="s">
        <v>718</v>
      </c>
      <c r="B365" s="224" t="s">
        <v>719</v>
      </c>
      <c r="C365" s="232">
        <v>29528</v>
      </c>
      <c r="D365" s="172">
        <v>22235</v>
      </c>
      <c r="E365" s="233">
        <v>7027</v>
      </c>
      <c r="F365" s="232">
        <v>6246</v>
      </c>
      <c r="G365" s="172">
        <v>3853</v>
      </c>
      <c r="H365" s="233">
        <v>763</v>
      </c>
      <c r="I365" s="232">
        <v>23282</v>
      </c>
      <c r="J365" s="172">
        <v>18382</v>
      </c>
      <c r="K365" s="233">
        <v>6264</v>
      </c>
      <c r="L365" s="388">
        <v>75</v>
      </c>
      <c r="M365" s="415">
        <v>24</v>
      </c>
      <c r="N365" s="398">
        <v>62</v>
      </c>
      <c r="O365" s="388">
        <v>12</v>
      </c>
      <c r="P365" s="415">
        <v>79</v>
      </c>
      <c r="Q365" s="398">
        <v>27</v>
      </c>
      <c r="R365" s="232">
        <v>29528</v>
      </c>
      <c r="S365" s="172">
        <v>20180</v>
      </c>
      <c r="T365" s="233">
        <v>4188</v>
      </c>
      <c r="U365" s="232">
        <v>6246</v>
      </c>
      <c r="V365" s="172">
        <v>3318</v>
      </c>
      <c r="W365" s="233">
        <v>379</v>
      </c>
      <c r="X365" s="232">
        <v>23282</v>
      </c>
      <c r="Y365" s="172">
        <v>16862</v>
      </c>
      <c r="Z365" s="233">
        <v>3809</v>
      </c>
      <c r="AA365" s="388">
        <v>68</v>
      </c>
      <c r="AB365" s="415">
        <v>14</v>
      </c>
      <c r="AC365" s="398">
        <v>53</v>
      </c>
      <c r="AD365" s="388">
        <v>6</v>
      </c>
      <c r="AE365" s="415">
        <v>72</v>
      </c>
      <c r="AF365" s="398">
        <v>16</v>
      </c>
      <c r="AG365" s="232">
        <v>29528</v>
      </c>
      <c r="AH365" s="172">
        <v>21957</v>
      </c>
      <c r="AI365" s="233">
        <v>5383</v>
      </c>
      <c r="AJ365" s="232">
        <v>6246</v>
      </c>
      <c r="AK365" s="172">
        <v>3773</v>
      </c>
      <c r="AL365" s="233">
        <v>562</v>
      </c>
      <c r="AM365" s="232">
        <v>23282</v>
      </c>
      <c r="AN365" s="172">
        <v>18184</v>
      </c>
      <c r="AO365" s="233">
        <v>4821</v>
      </c>
      <c r="AP365" s="388">
        <v>74</v>
      </c>
      <c r="AQ365" s="415">
        <v>18</v>
      </c>
      <c r="AR365" s="398">
        <v>60</v>
      </c>
      <c r="AS365" s="388">
        <v>9</v>
      </c>
      <c r="AT365" s="415">
        <v>78</v>
      </c>
      <c r="AU365" s="398">
        <v>21</v>
      </c>
      <c r="AV365" s="232">
        <v>29528</v>
      </c>
      <c r="AW365" s="233">
        <v>24527</v>
      </c>
      <c r="AX365" s="232">
        <v>6246</v>
      </c>
      <c r="AY365" s="233">
        <v>4452</v>
      </c>
      <c r="AZ365" s="232">
        <v>23282</v>
      </c>
      <c r="BA365" s="233">
        <v>20075</v>
      </c>
      <c r="BB365" s="409">
        <v>83</v>
      </c>
      <c r="BC365" s="393">
        <v>71</v>
      </c>
      <c r="BD365" s="384">
        <v>86</v>
      </c>
    </row>
    <row r="366" spans="1:56" s="159" customFormat="1" ht="10.5" x14ac:dyDescent="0.25">
      <c r="A366" s="150" t="s">
        <v>722</v>
      </c>
      <c r="B366" s="225" t="s">
        <v>723</v>
      </c>
      <c r="C366" s="232">
        <v>87025</v>
      </c>
      <c r="D366" s="172">
        <v>62448</v>
      </c>
      <c r="E366" s="233">
        <v>16816</v>
      </c>
      <c r="F366" s="232">
        <v>15082</v>
      </c>
      <c r="G366" s="172">
        <v>8610</v>
      </c>
      <c r="H366" s="233">
        <v>1517</v>
      </c>
      <c r="I366" s="232">
        <v>71943</v>
      </c>
      <c r="J366" s="172">
        <v>53838</v>
      </c>
      <c r="K366" s="233">
        <v>15299</v>
      </c>
      <c r="L366" s="388">
        <v>72</v>
      </c>
      <c r="M366" s="415">
        <v>19</v>
      </c>
      <c r="N366" s="398">
        <v>57</v>
      </c>
      <c r="O366" s="388">
        <v>10</v>
      </c>
      <c r="P366" s="415">
        <v>75</v>
      </c>
      <c r="Q366" s="398">
        <v>21</v>
      </c>
      <c r="R366" s="232">
        <v>87025</v>
      </c>
      <c r="S366" s="172">
        <v>54575</v>
      </c>
      <c r="T366" s="233">
        <v>8786</v>
      </c>
      <c r="U366" s="232">
        <v>15082</v>
      </c>
      <c r="V366" s="172">
        <v>7110</v>
      </c>
      <c r="W366" s="233">
        <v>670</v>
      </c>
      <c r="X366" s="232">
        <v>71943</v>
      </c>
      <c r="Y366" s="172">
        <v>47465</v>
      </c>
      <c r="Z366" s="233">
        <v>8116</v>
      </c>
      <c r="AA366" s="388">
        <v>63</v>
      </c>
      <c r="AB366" s="415">
        <v>10</v>
      </c>
      <c r="AC366" s="398">
        <v>47</v>
      </c>
      <c r="AD366" s="388">
        <v>4</v>
      </c>
      <c r="AE366" s="415">
        <v>66</v>
      </c>
      <c r="AF366" s="398">
        <v>11</v>
      </c>
      <c r="AG366" s="232">
        <v>87025</v>
      </c>
      <c r="AH366" s="172">
        <v>61410</v>
      </c>
      <c r="AI366" s="233">
        <v>13112</v>
      </c>
      <c r="AJ366" s="232">
        <v>15082</v>
      </c>
      <c r="AK366" s="172">
        <v>8421</v>
      </c>
      <c r="AL366" s="233">
        <v>1112</v>
      </c>
      <c r="AM366" s="232">
        <v>71943</v>
      </c>
      <c r="AN366" s="172">
        <v>52989</v>
      </c>
      <c r="AO366" s="233">
        <v>12000</v>
      </c>
      <c r="AP366" s="388">
        <v>71</v>
      </c>
      <c r="AQ366" s="415">
        <v>15</v>
      </c>
      <c r="AR366" s="398">
        <v>56</v>
      </c>
      <c r="AS366" s="388">
        <v>7</v>
      </c>
      <c r="AT366" s="415">
        <v>74</v>
      </c>
      <c r="AU366" s="398">
        <v>17</v>
      </c>
      <c r="AV366" s="232">
        <v>87025</v>
      </c>
      <c r="AW366" s="233">
        <v>69778</v>
      </c>
      <c r="AX366" s="232">
        <v>15082</v>
      </c>
      <c r="AY366" s="233">
        <v>10117</v>
      </c>
      <c r="AZ366" s="232">
        <v>71943</v>
      </c>
      <c r="BA366" s="233">
        <v>59661</v>
      </c>
      <c r="BB366" s="409">
        <v>80</v>
      </c>
      <c r="BC366" s="393">
        <v>67</v>
      </c>
      <c r="BD366" s="384">
        <v>83</v>
      </c>
    </row>
    <row r="367" spans="1:56" s="159" customFormat="1" ht="10.5" x14ac:dyDescent="0.25">
      <c r="A367" s="150" t="s">
        <v>724</v>
      </c>
      <c r="B367" s="225" t="s">
        <v>725</v>
      </c>
      <c r="C367" s="232">
        <v>65048</v>
      </c>
      <c r="D367" s="172">
        <v>45885</v>
      </c>
      <c r="E367" s="233">
        <v>13623</v>
      </c>
      <c r="F367" s="232">
        <v>10986</v>
      </c>
      <c r="G367" s="172">
        <v>6109</v>
      </c>
      <c r="H367" s="233">
        <v>1093</v>
      </c>
      <c r="I367" s="232">
        <v>54062</v>
      </c>
      <c r="J367" s="172">
        <v>39776</v>
      </c>
      <c r="K367" s="233">
        <v>12530</v>
      </c>
      <c r="L367" s="388">
        <v>71</v>
      </c>
      <c r="M367" s="415">
        <v>21</v>
      </c>
      <c r="N367" s="398">
        <v>56</v>
      </c>
      <c r="O367" s="388">
        <v>10</v>
      </c>
      <c r="P367" s="415">
        <v>74</v>
      </c>
      <c r="Q367" s="398">
        <v>23</v>
      </c>
      <c r="R367" s="232">
        <v>65048</v>
      </c>
      <c r="S367" s="172">
        <v>40694</v>
      </c>
      <c r="T367" s="233">
        <v>7651</v>
      </c>
      <c r="U367" s="232">
        <v>10986</v>
      </c>
      <c r="V367" s="172">
        <v>5141</v>
      </c>
      <c r="W367" s="233">
        <v>555</v>
      </c>
      <c r="X367" s="232">
        <v>54062</v>
      </c>
      <c r="Y367" s="172">
        <v>35553</v>
      </c>
      <c r="Z367" s="233">
        <v>7096</v>
      </c>
      <c r="AA367" s="388">
        <v>63</v>
      </c>
      <c r="AB367" s="415">
        <v>12</v>
      </c>
      <c r="AC367" s="398">
        <v>47</v>
      </c>
      <c r="AD367" s="388">
        <v>5</v>
      </c>
      <c r="AE367" s="415">
        <v>66</v>
      </c>
      <c r="AF367" s="398">
        <v>13</v>
      </c>
      <c r="AG367" s="232">
        <v>65048</v>
      </c>
      <c r="AH367" s="172">
        <v>45540</v>
      </c>
      <c r="AI367" s="233">
        <v>10358</v>
      </c>
      <c r="AJ367" s="232">
        <v>10986</v>
      </c>
      <c r="AK367" s="172">
        <v>5996</v>
      </c>
      <c r="AL367" s="233">
        <v>849</v>
      </c>
      <c r="AM367" s="232">
        <v>54062</v>
      </c>
      <c r="AN367" s="172">
        <v>39544</v>
      </c>
      <c r="AO367" s="233">
        <v>9509</v>
      </c>
      <c r="AP367" s="388">
        <v>70</v>
      </c>
      <c r="AQ367" s="415">
        <v>16</v>
      </c>
      <c r="AR367" s="398">
        <v>55</v>
      </c>
      <c r="AS367" s="388">
        <v>8</v>
      </c>
      <c r="AT367" s="415">
        <v>73</v>
      </c>
      <c r="AU367" s="398">
        <v>18</v>
      </c>
      <c r="AV367" s="232">
        <v>65048</v>
      </c>
      <c r="AW367" s="233">
        <v>51291</v>
      </c>
      <c r="AX367" s="232">
        <v>10986</v>
      </c>
      <c r="AY367" s="233">
        <v>7084</v>
      </c>
      <c r="AZ367" s="232">
        <v>54062</v>
      </c>
      <c r="BA367" s="233">
        <v>44207</v>
      </c>
      <c r="BB367" s="409">
        <v>79</v>
      </c>
      <c r="BC367" s="393">
        <v>64</v>
      </c>
      <c r="BD367" s="384">
        <v>82</v>
      </c>
    </row>
    <row r="368" spans="1:56" s="159" customFormat="1" ht="10.5" x14ac:dyDescent="0.25">
      <c r="A368" s="150" t="s">
        <v>726</v>
      </c>
      <c r="B368" s="225" t="s">
        <v>727</v>
      </c>
      <c r="C368" s="232">
        <v>54817</v>
      </c>
      <c r="D368" s="172">
        <v>39238</v>
      </c>
      <c r="E368" s="233">
        <v>12410</v>
      </c>
      <c r="F368" s="232">
        <v>7726</v>
      </c>
      <c r="G368" s="172">
        <v>4284</v>
      </c>
      <c r="H368" s="233">
        <v>842</v>
      </c>
      <c r="I368" s="232">
        <v>47091</v>
      </c>
      <c r="J368" s="172">
        <v>34954</v>
      </c>
      <c r="K368" s="233">
        <v>11568</v>
      </c>
      <c r="L368" s="388">
        <v>72</v>
      </c>
      <c r="M368" s="415">
        <v>23</v>
      </c>
      <c r="N368" s="398">
        <v>55</v>
      </c>
      <c r="O368" s="388">
        <v>11</v>
      </c>
      <c r="P368" s="415">
        <v>74</v>
      </c>
      <c r="Q368" s="398">
        <v>25</v>
      </c>
      <c r="R368" s="232">
        <v>54817</v>
      </c>
      <c r="S368" s="172">
        <v>34405</v>
      </c>
      <c r="T368" s="233">
        <v>6986</v>
      </c>
      <c r="U368" s="232">
        <v>7726</v>
      </c>
      <c r="V368" s="172">
        <v>3535</v>
      </c>
      <c r="W368" s="233">
        <v>392</v>
      </c>
      <c r="X368" s="232">
        <v>47091</v>
      </c>
      <c r="Y368" s="172">
        <v>30870</v>
      </c>
      <c r="Z368" s="233">
        <v>6594</v>
      </c>
      <c r="AA368" s="388">
        <v>63</v>
      </c>
      <c r="AB368" s="415">
        <v>13</v>
      </c>
      <c r="AC368" s="398">
        <v>46</v>
      </c>
      <c r="AD368" s="388">
        <v>5</v>
      </c>
      <c r="AE368" s="415">
        <v>66</v>
      </c>
      <c r="AF368" s="398">
        <v>14</v>
      </c>
      <c r="AG368" s="232">
        <v>54817</v>
      </c>
      <c r="AH368" s="172">
        <v>38562</v>
      </c>
      <c r="AI368" s="233">
        <v>9324</v>
      </c>
      <c r="AJ368" s="232">
        <v>7726</v>
      </c>
      <c r="AK368" s="172">
        <v>4137</v>
      </c>
      <c r="AL368" s="233">
        <v>620</v>
      </c>
      <c r="AM368" s="232">
        <v>47091</v>
      </c>
      <c r="AN368" s="172">
        <v>34425</v>
      </c>
      <c r="AO368" s="233">
        <v>8704</v>
      </c>
      <c r="AP368" s="388">
        <v>70</v>
      </c>
      <c r="AQ368" s="415">
        <v>17</v>
      </c>
      <c r="AR368" s="398">
        <v>54</v>
      </c>
      <c r="AS368" s="388">
        <v>8</v>
      </c>
      <c r="AT368" s="415">
        <v>73</v>
      </c>
      <c r="AU368" s="398">
        <v>18</v>
      </c>
      <c r="AV368" s="232">
        <v>54817</v>
      </c>
      <c r="AW368" s="233">
        <v>44442</v>
      </c>
      <c r="AX368" s="232">
        <v>7726</v>
      </c>
      <c r="AY368" s="233">
        <v>5125</v>
      </c>
      <c r="AZ368" s="232">
        <v>47091</v>
      </c>
      <c r="BA368" s="233">
        <v>39317</v>
      </c>
      <c r="BB368" s="409">
        <v>81</v>
      </c>
      <c r="BC368" s="393">
        <v>66</v>
      </c>
      <c r="BD368" s="384">
        <v>83</v>
      </c>
    </row>
    <row r="369" spans="1:56" s="159" customFormat="1" ht="10.5" x14ac:dyDescent="0.25">
      <c r="A369" s="150" t="s">
        <v>728</v>
      </c>
      <c r="B369" s="225" t="s">
        <v>729</v>
      </c>
      <c r="C369" s="232">
        <v>70693</v>
      </c>
      <c r="D369" s="172">
        <v>51347</v>
      </c>
      <c r="E369" s="233">
        <v>15223</v>
      </c>
      <c r="F369" s="232">
        <v>13108</v>
      </c>
      <c r="G369" s="172">
        <v>7875</v>
      </c>
      <c r="H369" s="233">
        <v>1459</v>
      </c>
      <c r="I369" s="232">
        <v>57585</v>
      </c>
      <c r="J369" s="172">
        <v>43472</v>
      </c>
      <c r="K369" s="233">
        <v>13764</v>
      </c>
      <c r="L369" s="388">
        <v>73</v>
      </c>
      <c r="M369" s="415">
        <v>22</v>
      </c>
      <c r="N369" s="398">
        <v>60</v>
      </c>
      <c r="O369" s="388">
        <v>11</v>
      </c>
      <c r="P369" s="415">
        <v>75</v>
      </c>
      <c r="Q369" s="398">
        <v>24</v>
      </c>
      <c r="R369" s="232">
        <v>70693</v>
      </c>
      <c r="S369" s="172">
        <v>44937</v>
      </c>
      <c r="T369" s="233">
        <v>8077</v>
      </c>
      <c r="U369" s="232">
        <v>13108</v>
      </c>
      <c r="V369" s="172">
        <v>6598</v>
      </c>
      <c r="W369" s="233">
        <v>622</v>
      </c>
      <c r="X369" s="232">
        <v>57585</v>
      </c>
      <c r="Y369" s="172">
        <v>38339</v>
      </c>
      <c r="Z369" s="233">
        <v>7455</v>
      </c>
      <c r="AA369" s="388">
        <v>64</v>
      </c>
      <c r="AB369" s="415">
        <v>11</v>
      </c>
      <c r="AC369" s="398">
        <v>50</v>
      </c>
      <c r="AD369" s="388">
        <v>5</v>
      </c>
      <c r="AE369" s="415">
        <v>67</v>
      </c>
      <c r="AF369" s="398">
        <v>13</v>
      </c>
      <c r="AG369" s="232">
        <v>70693</v>
      </c>
      <c r="AH369" s="172">
        <v>50143</v>
      </c>
      <c r="AI369" s="233">
        <v>11330</v>
      </c>
      <c r="AJ369" s="232">
        <v>13108</v>
      </c>
      <c r="AK369" s="172">
        <v>7586</v>
      </c>
      <c r="AL369" s="233">
        <v>1034</v>
      </c>
      <c r="AM369" s="232">
        <v>57585</v>
      </c>
      <c r="AN369" s="172">
        <v>42557</v>
      </c>
      <c r="AO369" s="233">
        <v>10296</v>
      </c>
      <c r="AP369" s="388">
        <v>71</v>
      </c>
      <c r="AQ369" s="415">
        <v>16</v>
      </c>
      <c r="AR369" s="398">
        <v>58</v>
      </c>
      <c r="AS369" s="388">
        <v>8</v>
      </c>
      <c r="AT369" s="415">
        <v>74</v>
      </c>
      <c r="AU369" s="398">
        <v>18</v>
      </c>
      <c r="AV369" s="232">
        <v>70693</v>
      </c>
      <c r="AW369" s="233">
        <v>56129</v>
      </c>
      <c r="AX369" s="232">
        <v>13108</v>
      </c>
      <c r="AY369" s="233">
        <v>8832</v>
      </c>
      <c r="AZ369" s="232">
        <v>57585</v>
      </c>
      <c r="BA369" s="233">
        <v>47297</v>
      </c>
      <c r="BB369" s="409">
        <v>79</v>
      </c>
      <c r="BC369" s="393">
        <v>67</v>
      </c>
      <c r="BD369" s="384">
        <v>82</v>
      </c>
    </row>
    <row r="370" spans="1:56" s="159" customFormat="1" ht="10.5" x14ac:dyDescent="0.25">
      <c r="A370" s="150" t="s">
        <v>732</v>
      </c>
      <c r="B370" s="225" t="s">
        <v>733</v>
      </c>
      <c r="C370" s="232">
        <v>71628</v>
      </c>
      <c r="D370" s="172">
        <v>53895</v>
      </c>
      <c r="E370" s="233">
        <v>19059</v>
      </c>
      <c r="F370" s="232">
        <v>8465</v>
      </c>
      <c r="G370" s="172">
        <v>4985</v>
      </c>
      <c r="H370" s="233">
        <v>1107</v>
      </c>
      <c r="I370" s="232">
        <v>63163</v>
      </c>
      <c r="J370" s="172">
        <v>48910</v>
      </c>
      <c r="K370" s="233">
        <v>17952</v>
      </c>
      <c r="L370" s="388">
        <v>75</v>
      </c>
      <c r="M370" s="415">
        <v>27</v>
      </c>
      <c r="N370" s="398">
        <v>59</v>
      </c>
      <c r="O370" s="388">
        <v>13</v>
      </c>
      <c r="P370" s="415">
        <v>77</v>
      </c>
      <c r="Q370" s="398">
        <v>28</v>
      </c>
      <c r="R370" s="232">
        <v>71628</v>
      </c>
      <c r="S370" s="172">
        <v>48170</v>
      </c>
      <c r="T370" s="233">
        <v>11084</v>
      </c>
      <c r="U370" s="232">
        <v>8465</v>
      </c>
      <c r="V370" s="172">
        <v>4143</v>
      </c>
      <c r="W370" s="233">
        <v>515</v>
      </c>
      <c r="X370" s="232">
        <v>63163</v>
      </c>
      <c r="Y370" s="172">
        <v>44027</v>
      </c>
      <c r="Z370" s="233">
        <v>10569</v>
      </c>
      <c r="AA370" s="388">
        <v>67</v>
      </c>
      <c r="AB370" s="415">
        <v>15</v>
      </c>
      <c r="AC370" s="398">
        <v>49</v>
      </c>
      <c r="AD370" s="388">
        <v>6</v>
      </c>
      <c r="AE370" s="415">
        <v>70</v>
      </c>
      <c r="AF370" s="398">
        <v>17</v>
      </c>
      <c r="AG370" s="232">
        <v>71628</v>
      </c>
      <c r="AH370" s="172">
        <v>52723</v>
      </c>
      <c r="AI370" s="233">
        <v>14407</v>
      </c>
      <c r="AJ370" s="232">
        <v>8465</v>
      </c>
      <c r="AK370" s="172">
        <v>4768</v>
      </c>
      <c r="AL370" s="233">
        <v>774</v>
      </c>
      <c r="AM370" s="232">
        <v>63163</v>
      </c>
      <c r="AN370" s="172">
        <v>47955</v>
      </c>
      <c r="AO370" s="233">
        <v>13633</v>
      </c>
      <c r="AP370" s="388">
        <v>74</v>
      </c>
      <c r="AQ370" s="415">
        <v>20</v>
      </c>
      <c r="AR370" s="398">
        <v>56</v>
      </c>
      <c r="AS370" s="388">
        <v>9</v>
      </c>
      <c r="AT370" s="415">
        <v>76</v>
      </c>
      <c r="AU370" s="398">
        <v>22</v>
      </c>
      <c r="AV370" s="232">
        <v>71628</v>
      </c>
      <c r="AW370" s="233">
        <v>59071</v>
      </c>
      <c r="AX370" s="232">
        <v>8465</v>
      </c>
      <c r="AY370" s="233">
        <v>5769</v>
      </c>
      <c r="AZ370" s="232">
        <v>63163</v>
      </c>
      <c r="BA370" s="233">
        <v>53302</v>
      </c>
      <c r="BB370" s="409">
        <v>82</v>
      </c>
      <c r="BC370" s="393">
        <v>68</v>
      </c>
      <c r="BD370" s="384">
        <v>84</v>
      </c>
    </row>
    <row r="371" spans="1:56" s="159" customFormat="1" ht="10.5" x14ac:dyDescent="0.25">
      <c r="A371" s="150" t="s">
        <v>736</v>
      </c>
      <c r="B371" s="225" t="s">
        <v>737</v>
      </c>
      <c r="C371" s="232">
        <v>101869</v>
      </c>
      <c r="D371" s="172">
        <v>78583</v>
      </c>
      <c r="E371" s="233">
        <v>26905</v>
      </c>
      <c r="F371" s="232">
        <v>17656</v>
      </c>
      <c r="G371" s="172">
        <v>12028</v>
      </c>
      <c r="H371" s="233">
        <v>2999</v>
      </c>
      <c r="I371" s="232">
        <v>84213</v>
      </c>
      <c r="J371" s="172">
        <v>66555</v>
      </c>
      <c r="K371" s="233">
        <v>23906</v>
      </c>
      <c r="L371" s="388">
        <v>77</v>
      </c>
      <c r="M371" s="415">
        <v>26</v>
      </c>
      <c r="N371" s="398">
        <v>68</v>
      </c>
      <c r="O371" s="388">
        <v>17</v>
      </c>
      <c r="P371" s="415">
        <v>79</v>
      </c>
      <c r="Q371" s="398">
        <v>28</v>
      </c>
      <c r="R371" s="232">
        <v>101869</v>
      </c>
      <c r="S371" s="172">
        <v>71527</v>
      </c>
      <c r="T371" s="233">
        <v>16865</v>
      </c>
      <c r="U371" s="232">
        <v>17656</v>
      </c>
      <c r="V371" s="172">
        <v>10648</v>
      </c>
      <c r="W371" s="233">
        <v>1695</v>
      </c>
      <c r="X371" s="232">
        <v>84213</v>
      </c>
      <c r="Y371" s="172">
        <v>60879</v>
      </c>
      <c r="Z371" s="233">
        <v>15170</v>
      </c>
      <c r="AA371" s="388">
        <v>70</v>
      </c>
      <c r="AB371" s="415">
        <v>17</v>
      </c>
      <c r="AC371" s="398">
        <v>60</v>
      </c>
      <c r="AD371" s="388">
        <v>10</v>
      </c>
      <c r="AE371" s="415">
        <v>72</v>
      </c>
      <c r="AF371" s="398">
        <v>18</v>
      </c>
      <c r="AG371" s="232">
        <v>101869</v>
      </c>
      <c r="AH371" s="172">
        <v>77991</v>
      </c>
      <c r="AI371" s="233">
        <v>22572</v>
      </c>
      <c r="AJ371" s="232">
        <v>17656</v>
      </c>
      <c r="AK371" s="172">
        <v>11644</v>
      </c>
      <c r="AL371" s="233">
        <v>2440</v>
      </c>
      <c r="AM371" s="232">
        <v>84213</v>
      </c>
      <c r="AN371" s="172">
        <v>66347</v>
      </c>
      <c r="AO371" s="233">
        <v>20132</v>
      </c>
      <c r="AP371" s="388">
        <v>77</v>
      </c>
      <c r="AQ371" s="415">
        <v>22</v>
      </c>
      <c r="AR371" s="398">
        <v>66</v>
      </c>
      <c r="AS371" s="388">
        <v>14</v>
      </c>
      <c r="AT371" s="415">
        <v>79</v>
      </c>
      <c r="AU371" s="398">
        <v>24</v>
      </c>
      <c r="AV371" s="232">
        <v>101869</v>
      </c>
      <c r="AW371" s="233">
        <v>84555</v>
      </c>
      <c r="AX371" s="232">
        <v>17656</v>
      </c>
      <c r="AY371" s="233">
        <v>13219</v>
      </c>
      <c r="AZ371" s="232">
        <v>84213</v>
      </c>
      <c r="BA371" s="233">
        <v>71336</v>
      </c>
      <c r="BB371" s="409">
        <v>83</v>
      </c>
      <c r="BC371" s="393">
        <v>75</v>
      </c>
      <c r="BD371" s="384">
        <v>85</v>
      </c>
    </row>
    <row r="372" spans="1:56" s="159" customFormat="1" ht="10.5" x14ac:dyDescent="0.25">
      <c r="A372" s="150" t="s">
        <v>734</v>
      </c>
      <c r="B372" s="225" t="s">
        <v>735</v>
      </c>
      <c r="C372" s="232">
        <v>101801</v>
      </c>
      <c r="D372" s="172">
        <v>77862</v>
      </c>
      <c r="E372" s="233">
        <v>26197</v>
      </c>
      <c r="F372" s="232">
        <v>10543</v>
      </c>
      <c r="G372" s="172">
        <v>6210</v>
      </c>
      <c r="H372" s="233">
        <v>1261</v>
      </c>
      <c r="I372" s="232">
        <v>91258</v>
      </c>
      <c r="J372" s="172">
        <v>71652</v>
      </c>
      <c r="K372" s="233">
        <v>24936</v>
      </c>
      <c r="L372" s="388">
        <v>76</v>
      </c>
      <c r="M372" s="415">
        <v>26</v>
      </c>
      <c r="N372" s="398">
        <v>59</v>
      </c>
      <c r="O372" s="388">
        <v>12</v>
      </c>
      <c r="P372" s="415">
        <v>79</v>
      </c>
      <c r="Q372" s="398">
        <v>27</v>
      </c>
      <c r="R372" s="232">
        <v>101801</v>
      </c>
      <c r="S372" s="172">
        <v>68076</v>
      </c>
      <c r="T372" s="233">
        <v>14336</v>
      </c>
      <c r="U372" s="232">
        <v>10543</v>
      </c>
      <c r="V372" s="172">
        <v>4993</v>
      </c>
      <c r="W372" s="233">
        <v>529</v>
      </c>
      <c r="X372" s="232">
        <v>91258</v>
      </c>
      <c r="Y372" s="172">
        <v>63083</v>
      </c>
      <c r="Z372" s="233">
        <v>13807</v>
      </c>
      <c r="AA372" s="388">
        <v>67</v>
      </c>
      <c r="AB372" s="415">
        <v>14</v>
      </c>
      <c r="AC372" s="398">
        <v>47</v>
      </c>
      <c r="AD372" s="388">
        <v>5</v>
      </c>
      <c r="AE372" s="415">
        <v>69</v>
      </c>
      <c r="AF372" s="398">
        <v>15</v>
      </c>
      <c r="AG372" s="232">
        <v>101801</v>
      </c>
      <c r="AH372" s="172">
        <v>75547</v>
      </c>
      <c r="AI372" s="233">
        <v>18265</v>
      </c>
      <c r="AJ372" s="232">
        <v>10543</v>
      </c>
      <c r="AK372" s="172">
        <v>5906</v>
      </c>
      <c r="AL372" s="233">
        <v>742</v>
      </c>
      <c r="AM372" s="232">
        <v>91258</v>
      </c>
      <c r="AN372" s="172">
        <v>69641</v>
      </c>
      <c r="AO372" s="233">
        <v>17523</v>
      </c>
      <c r="AP372" s="388">
        <v>74</v>
      </c>
      <c r="AQ372" s="415">
        <v>18</v>
      </c>
      <c r="AR372" s="398">
        <v>56</v>
      </c>
      <c r="AS372" s="388">
        <v>7</v>
      </c>
      <c r="AT372" s="415">
        <v>76</v>
      </c>
      <c r="AU372" s="398">
        <v>19</v>
      </c>
      <c r="AV372" s="232">
        <v>101801</v>
      </c>
      <c r="AW372" s="233">
        <v>85840</v>
      </c>
      <c r="AX372" s="232">
        <v>10543</v>
      </c>
      <c r="AY372" s="233">
        <v>7271</v>
      </c>
      <c r="AZ372" s="232">
        <v>91258</v>
      </c>
      <c r="BA372" s="233">
        <v>78569</v>
      </c>
      <c r="BB372" s="409">
        <v>84</v>
      </c>
      <c r="BC372" s="393">
        <v>69</v>
      </c>
      <c r="BD372" s="384">
        <v>86</v>
      </c>
    </row>
    <row r="373" spans="1:56" s="159" customFormat="1" ht="11" thickBot="1" x14ac:dyDescent="0.3">
      <c r="A373" s="152" t="s">
        <v>730</v>
      </c>
      <c r="B373" s="226" t="s">
        <v>731</v>
      </c>
      <c r="C373" s="234">
        <v>59189</v>
      </c>
      <c r="D373" s="173">
        <v>43411</v>
      </c>
      <c r="E373" s="235">
        <v>13797</v>
      </c>
      <c r="F373" s="234">
        <v>7590</v>
      </c>
      <c r="G373" s="173">
        <v>4176</v>
      </c>
      <c r="H373" s="235">
        <v>824</v>
      </c>
      <c r="I373" s="234">
        <v>51599</v>
      </c>
      <c r="J373" s="173">
        <v>39235</v>
      </c>
      <c r="K373" s="235">
        <v>12973</v>
      </c>
      <c r="L373" s="399">
        <v>73</v>
      </c>
      <c r="M373" s="416">
        <v>23</v>
      </c>
      <c r="N373" s="400">
        <v>55</v>
      </c>
      <c r="O373" s="399">
        <v>11</v>
      </c>
      <c r="P373" s="416">
        <v>76</v>
      </c>
      <c r="Q373" s="400">
        <v>25</v>
      </c>
      <c r="R373" s="234">
        <v>59189</v>
      </c>
      <c r="S373" s="173">
        <v>37681</v>
      </c>
      <c r="T373" s="235">
        <v>7258</v>
      </c>
      <c r="U373" s="234">
        <v>7590</v>
      </c>
      <c r="V373" s="173">
        <v>3362</v>
      </c>
      <c r="W373" s="235">
        <v>373</v>
      </c>
      <c r="X373" s="234">
        <v>51599</v>
      </c>
      <c r="Y373" s="173">
        <v>34319</v>
      </c>
      <c r="Z373" s="235">
        <v>6885</v>
      </c>
      <c r="AA373" s="399">
        <v>64</v>
      </c>
      <c r="AB373" s="416">
        <v>12</v>
      </c>
      <c r="AC373" s="400">
        <v>44</v>
      </c>
      <c r="AD373" s="399">
        <v>5</v>
      </c>
      <c r="AE373" s="416">
        <v>67</v>
      </c>
      <c r="AF373" s="400">
        <v>13</v>
      </c>
      <c r="AG373" s="234">
        <v>59189</v>
      </c>
      <c r="AH373" s="173">
        <v>42033</v>
      </c>
      <c r="AI373" s="235">
        <v>9316</v>
      </c>
      <c r="AJ373" s="234">
        <v>7590</v>
      </c>
      <c r="AK373" s="173">
        <v>4006</v>
      </c>
      <c r="AL373" s="235">
        <v>529</v>
      </c>
      <c r="AM373" s="234">
        <v>51599</v>
      </c>
      <c r="AN373" s="173">
        <v>38008</v>
      </c>
      <c r="AO373" s="235">
        <v>8787</v>
      </c>
      <c r="AP373" s="399">
        <v>71</v>
      </c>
      <c r="AQ373" s="416">
        <v>16</v>
      </c>
      <c r="AR373" s="400">
        <v>53</v>
      </c>
      <c r="AS373" s="399">
        <v>7</v>
      </c>
      <c r="AT373" s="416">
        <v>74</v>
      </c>
      <c r="AU373" s="400">
        <v>17</v>
      </c>
      <c r="AV373" s="234">
        <v>59186</v>
      </c>
      <c r="AW373" s="235">
        <v>48971</v>
      </c>
      <c r="AX373" s="234">
        <v>7589</v>
      </c>
      <c r="AY373" s="235">
        <v>5023</v>
      </c>
      <c r="AZ373" s="234">
        <v>51597</v>
      </c>
      <c r="BA373" s="235">
        <v>43948</v>
      </c>
      <c r="BB373" s="410">
        <v>83</v>
      </c>
      <c r="BC373" s="401">
        <v>66</v>
      </c>
      <c r="BD373" s="403">
        <v>85</v>
      </c>
    </row>
    <row r="374" spans="1:56" x14ac:dyDescent="0.2">
      <c r="BD374" s="121" t="s">
        <v>1196</v>
      </c>
    </row>
    <row r="375" spans="1:56" ht="10.5" x14ac:dyDescent="0.25">
      <c r="A375" s="118" t="s">
        <v>1102</v>
      </c>
      <c r="BD375" s="121"/>
    </row>
    <row r="376" spans="1:56" x14ac:dyDescent="0.2">
      <c r="A376" s="103" t="s">
        <v>1241</v>
      </c>
    </row>
    <row r="377" spans="1:56" x14ac:dyDescent="0.2">
      <c r="A377" s="103" t="s">
        <v>1242</v>
      </c>
    </row>
    <row r="378" spans="1:56" x14ac:dyDescent="0.2">
      <c r="A378" s="94" t="s">
        <v>1286</v>
      </c>
    </row>
    <row r="379" spans="1:56" x14ac:dyDescent="0.2">
      <c r="A379" s="94" t="s">
        <v>1279</v>
      </c>
    </row>
    <row r="380" spans="1:56" x14ac:dyDescent="0.2">
      <c r="A380" s="94" t="s">
        <v>1275</v>
      </c>
    </row>
    <row r="381" spans="1:56" ht="6" customHeight="1" x14ac:dyDescent="0.2"/>
    <row r="382" spans="1:56" x14ac:dyDescent="0.2">
      <c r="A382" s="252" t="s">
        <v>1287</v>
      </c>
    </row>
    <row r="383" spans="1:56" ht="6" customHeight="1" x14ac:dyDescent="0.2">
      <c r="A383" s="103"/>
    </row>
    <row r="384" spans="1:56" x14ac:dyDescent="0.2">
      <c r="A384" s="95" t="s">
        <v>1284</v>
      </c>
    </row>
    <row r="385" spans="1:1" x14ac:dyDescent="0.2">
      <c r="A385" s="427" t="s">
        <v>1285</v>
      </c>
    </row>
    <row r="386" spans="1:1" ht="6" customHeight="1" x14ac:dyDescent="0.2"/>
    <row r="387" spans="1:1" x14ac:dyDescent="0.2">
      <c r="A387" s="252" t="s">
        <v>1283</v>
      </c>
    </row>
    <row r="388" spans="1:1" x14ac:dyDescent="0.2">
      <c r="A388" s="425" t="s">
        <v>1240</v>
      </c>
    </row>
  </sheetData>
  <mergeCells count="36">
    <mergeCell ref="AJ7:AO7"/>
    <mergeCell ref="BB7:BB8"/>
    <mergeCell ref="BC7:BD7"/>
    <mergeCell ref="AX7:BA7"/>
    <mergeCell ref="AC7:AF7"/>
    <mergeCell ref="AC8:AD8"/>
    <mergeCell ref="AE8:AF8"/>
    <mergeCell ref="AP7:AQ8"/>
    <mergeCell ref="AR7:AU7"/>
    <mergeCell ref="AR8:AS8"/>
    <mergeCell ref="AT8:AU8"/>
    <mergeCell ref="A6:A9"/>
    <mergeCell ref="B6:B9"/>
    <mergeCell ref="C7:E8"/>
    <mergeCell ref="F7:K7"/>
    <mergeCell ref="C6:Q6"/>
    <mergeCell ref="P8:Q8"/>
    <mergeCell ref="N8:O8"/>
    <mergeCell ref="N7:Q7"/>
    <mergeCell ref="L7:M8"/>
    <mergeCell ref="AA7:AB8"/>
    <mergeCell ref="R6:AF6"/>
    <mergeCell ref="AG6:AU6"/>
    <mergeCell ref="AV6:BD6"/>
    <mergeCell ref="F8:H8"/>
    <mergeCell ref="I8:K8"/>
    <mergeCell ref="U8:W8"/>
    <mergeCell ref="X8:Z8"/>
    <mergeCell ref="AX8:AY8"/>
    <mergeCell ref="AZ8:BA8"/>
    <mergeCell ref="AJ8:AL8"/>
    <mergeCell ref="AM8:AO8"/>
    <mergeCell ref="AV7:AW8"/>
    <mergeCell ref="R7:T8"/>
    <mergeCell ref="U7:Z7"/>
    <mergeCell ref="AG7:AI8"/>
  </mergeCells>
  <hyperlinks>
    <hyperlink ref="A388" r:id="rId1"/>
    <hyperlink ref="A385" r:id="rId2"/>
  </hyperlinks>
  <pageMargins left="0.70866141732283472" right="0.70866141732283472" top="0.74803149606299213" bottom="0.74803149606299213" header="0.31496062992125984" footer="0.31496062992125984"/>
  <pageSetup paperSize="9" scale="50"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H29"/>
  <sheetViews>
    <sheetView workbookViewId="0">
      <selection activeCell="B371" sqref="B371:D372"/>
    </sheetView>
  </sheetViews>
  <sheetFormatPr defaultRowHeight="14.5" x14ac:dyDescent="0.35"/>
  <cols>
    <col min="1" max="1" width="10" style="24" customWidth="1"/>
    <col min="2" max="2" width="26.26953125" customWidth="1"/>
    <col min="3" max="3" width="37" customWidth="1"/>
    <col min="4" max="4" width="11" customWidth="1"/>
  </cols>
  <sheetData>
    <row r="1" spans="1:8" ht="15" thickBot="1" x14ac:dyDescent="0.4"/>
    <row r="2" spans="1:8" ht="23" thickBot="1" x14ac:dyDescent="0.5">
      <c r="B2" s="26" t="s">
        <v>1106</v>
      </c>
      <c r="C2" s="27" t="e">
        <f>#REF!</f>
        <v>#REF!</v>
      </c>
      <c r="D2" s="25" t="e">
        <f>#REF!</f>
        <v>#REF!</v>
      </c>
    </row>
    <row r="3" spans="1:8" x14ac:dyDescent="0.35">
      <c r="B3" t="s">
        <v>1107</v>
      </c>
      <c r="G3" s="30"/>
      <c r="H3" s="30"/>
    </row>
    <row r="4" spans="1:8" x14ac:dyDescent="0.35">
      <c r="G4" s="30"/>
      <c r="H4" s="30"/>
    </row>
    <row r="5" spans="1:8" x14ac:dyDescent="0.35">
      <c r="C5" s="36" t="s">
        <v>1119</v>
      </c>
      <c r="D5" s="36"/>
      <c r="E5" s="36"/>
      <c r="F5" s="36"/>
      <c r="G5" s="37" t="s">
        <v>1114</v>
      </c>
      <c r="H5" s="37" t="s">
        <v>1115</v>
      </c>
    </row>
    <row r="6" spans="1:8" x14ac:dyDescent="0.35">
      <c r="C6" s="36" t="s">
        <v>1120</v>
      </c>
      <c r="D6" s="36"/>
      <c r="E6" s="36"/>
      <c r="F6" s="36"/>
      <c r="G6" s="36" t="str">
        <f>D12</f>
        <v>Variable name 1</v>
      </c>
      <c r="H6" s="36" t="str">
        <f>D12</f>
        <v>Variable name 1</v>
      </c>
    </row>
    <row r="7" spans="1:8" x14ac:dyDescent="0.35">
      <c r="C7" s="36" t="s">
        <v>1109</v>
      </c>
      <c r="D7" s="71" t="s">
        <v>1144</v>
      </c>
      <c r="E7" s="71" t="s">
        <v>1144</v>
      </c>
      <c r="F7" s="71" t="s">
        <v>1144</v>
      </c>
      <c r="G7" s="71" t="s">
        <v>1144</v>
      </c>
      <c r="H7" s="71" t="s">
        <v>1144</v>
      </c>
    </row>
    <row r="8" spans="1:8" x14ac:dyDescent="0.35">
      <c r="C8" s="36" t="s">
        <v>1110</v>
      </c>
      <c r="D8" s="71" t="s">
        <v>1137</v>
      </c>
      <c r="E8" s="71" t="s">
        <v>1137</v>
      </c>
      <c r="F8" s="71" t="s">
        <v>1137</v>
      </c>
      <c r="G8" s="71" t="s">
        <v>1137</v>
      </c>
      <c r="H8" s="71" t="s">
        <v>1137</v>
      </c>
    </row>
    <row r="9" spans="1:8" x14ac:dyDescent="0.35">
      <c r="C9" s="36" t="s">
        <v>1111</v>
      </c>
      <c r="D9" s="71" t="s">
        <v>1138</v>
      </c>
      <c r="E9" s="71" t="s">
        <v>1138</v>
      </c>
      <c r="F9" s="71" t="s">
        <v>1138</v>
      </c>
      <c r="G9" s="71" t="s">
        <v>1138</v>
      </c>
      <c r="H9" s="71" t="s">
        <v>1138</v>
      </c>
    </row>
    <row r="10" spans="1:8" ht="15" thickBot="1" x14ac:dyDescent="0.4">
      <c r="C10" s="36" t="s">
        <v>1112</v>
      </c>
      <c r="D10" s="71" t="s">
        <v>1108</v>
      </c>
      <c r="E10" s="71" t="s">
        <v>1108</v>
      </c>
      <c r="F10" s="71" t="s">
        <v>1108</v>
      </c>
      <c r="G10" s="71" t="s">
        <v>1108</v>
      </c>
      <c r="H10" s="71" t="s">
        <v>1108</v>
      </c>
    </row>
    <row r="11" spans="1:8" x14ac:dyDescent="0.35">
      <c r="C11" s="36" t="s">
        <v>1118</v>
      </c>
      <c r="D11" s="36">
        <v>0.65</v>
      </c>
      <c r="E11" s="36">
        <v>0.9</v>
      </c>
      <c r="F11" s="36"/>
      <c r="G11" s="35" t="s">
        <v>1116</v>
      </c>
      <c r="H11" s="35" t="s">
        <v>1117</v>
      </c>
    </row>
    <row r="12" spans="1:8" ht="43" x14ac:dyDescent="0.35">
      <c r="B12" s="73" t="s">
        <v>1151</v>
      </c>
      <c r="C12" s="29" t="s">
        <v>1113</v>
      </c>
      <c r="D12" s="72" t="s">
        <v>1145</v>
      </c>
      <c r="E12" s="72" t="s">
        <v>1146</v>
      </c>
      <c r="F12" s="72" t="s">
        <v>1147</v>
      </c>
      <c r="G12" s="30" t="str">
        <f>G6&amp;" : "&amp;G5</f>
        <v>Variable name 1 : LAD Lower Sextile</v>
      </c>
      <c r="H12" s="30" t="str">
        <f>H6&amp;" : "&amp;H5</f>
        <v>Variable name 1 : LAD Upper Sextile</v>
      </c>
    </row>
    <row r="13" spans="1:8" x14ac:dyDescent="0.35">
      <c r="A13" s="38" t="e">
        <f>#REF!</f>
        <v>#REF!</v>
      </c>
      <c r="B13" t="e">
        <f>#REF!</f>
        <v>#REF!</v>
      </c>
      <c r="C13" t="e">
        <f>"LAD: "&amp;#REF!</f>
        <v>#REF!</v>
      </c>
      <c r="D13" s="28" t="e">
        <f ca="1">INDEX(INDIRECT(D$7&amp;D$8),MATCH($A13,INDIRECT(D$7&amp;D$9),FALSE),MATCH(D$12,INDIRECT(D$7&amp;D$10),FALSE))</f>
        <v>#REF!</v>
      </c>
      <c r="E13" s="28" t="e">
        <f ca="1">INDEX(INDIRECT(E$7&amp;E$8),MATCH($A13,INDIRECT(E$7&amp;E$9),FALSE),MATCH(E$12,INDIRECT(E$7&amp;E$10),FALSE))</f>
        <v>#REF!</v>
      </c>
      <c r="F13" s="28" t="e">
        <f ca="1">INDEX(INDIRECT(F$7&amp;F$8),MATCH($A13,INDIRECT(F$7&amp;F$9),FALSE),MATCH(F$12,INDIRECT(F$7&amp;F$10),FALSE))</f>
        <v>#REF!</v>
      </c>
      <c r="G13" s="31" t="e">
        <f ca="1">INDEX(INDIRECT(G$7&amp;G$8),MATCH(G$11,INDIRECT(G$7&amp;G$9),FALSE),MATCH(G$6,INDIRECT(G$7&amp;G$10),FALSE))</f>
        <v>#N/A</v>
      </c>
      <c r="H13" s="31" t="e">
        <f ca="1">INDEX(INDIRECT(H$7&amp;H$8),MATCH(H$11,INDIRECT(H$7&amp;H$9),FALSE),MATCH(H$6,INDIRECT(H$7&amp;H$10),FALSE))</f>
        <v>#N/A</v>
      </c>
    </row>
    <row r="14" spans="1:8" x14ac:dyDescent="0.35">
      <c r="A14" s="38" t="e">
        <f>IF(#REF!=#REF!,"",#REF!)</f>
        <v>#REF!</v>
      </c>
      <c r="B14" s="68" t="e">
        <f>#REF!</f>
        <v>#REF!</v>
      </c>
      <c r="C14" s="68" t="e">
        <f>IF(#REF!=#REF!,"","LA: "&amp;#REF!)</f>
        <v>#REF!</v>
      </c>
      <c r="D14" s="69" t="e">
        <f ca="1">IF(A14="","",INDEX(INDIRECT(D$7&amp;D$8),MATCH($A14,INDIRECT(D$7&amp;D$9),FALSE),MATCH(D$12,INDIRECT(D$7&amp;D$10),FALSE)))</f>
        <v>#REF!</v>
      </c>
      <c r="E14" s="69" t="e">
        <f ca="1">IF(A14="","",INDEX(INDIRECT(E$7&amp;E$8),MATCH($A14,INDIRECT(E$7&amp;E$9),FALSE),MATCH(E$12,INDIRECT(E$7&amp;E$10),FALSE)))</f>
        <v>#REF!</v>
      </c>
      <c r="F14" s="69" t="e">
        <f ca="1">IF(B14="","",INDEX(INDIRECT(F$7&amp;F$8),MATCH($A14,INDIRECT(F$7&amp;F$9),FALSE),MATCH(F$12,INDIRECT(F$7&amp;F$10),FALSE)))</f>
        <v>#REF!</v>
      </c>
      <c r="G14" s="70" t="e">
        <f t="shared" ref="G14:H15" ca="1" si="0">INDEX(INDIRECT(G$7&amp;G$8),MATCH(G$11,INDIRECT(G$7&amp;G$9),FALSE),MATCH(G$6,INDIRECT(G$7&amp;G$10),FALSE))</f>
        <v>#N/A</v>
      </c>
      <c r="H14" s="70" t="e">
        <f t="shared" ca="1" si="0"/>
        <v>#N/A</v>
      </c>
    </row>
    <row r="15" spans="1:8" x14ac:dyDescent="0.35">
      <c r="A15" s="38" t="e">
        <f>#REF!</f>
        <v>#REF!</v>
      </c>
      <c r="B15" t="e">
        <f>#REF!</f>
        <v>#REF!</v>
      </c>
      <c r="C15" t="e">
        <f>#REF!</f>
        <v>#REF!</v>
      </c>
      <c r="D15" s="28" t="e">
        <f t="shared" ref="D15:F15" ca="1" si="1">INDEX(INDIRECT(D$7&amp;D$8),MATCH($A15,INDIRECT(D$7&amp;D$9),FALSE),MATCH(D$12,INDIRECT(D$7&amp;D$10),FALSE))</f>
        <v>#REF!</v>
      </c>
      <c r="E15" s="28" t="e">
        <f t="shared" ca="1" si="1"/>
        <v>#REF!</v>
      </c>
      <c r="F15" s="28" t="e">
        <f t="shared" ca="1" si="1"/>
        <v>#REF!</v>
      </c>
      <c r="G15" s="31" t="e">
        <f t="shared" ca="1" si="0"/>
        <v>#N/A</v>
      </c>
      <c r="H15" s="31" t="e">
        <f t="shared" ca="1" si="0"/>
        <v>#N/A</v>
      </c>
    </row>
    <row r="16" spans="1:8" x14ac:dyDescent="0.35">
      <c r="C16" t="str">
        <f>G6&amp;" : "&amp;G5</f>
        <v>Variable name 1 : LAD Lower Sextile</v>
      </c>
      <c r="D16" s="28" t="e">
        <f ca="1">INDEX(INDIRECT(G$7&amp;G$8),MATCH(G$11,INDIRECT(G$7&amp;G$9),FALSE),MATCH(G$6,INDIRECT(G$7&amp;G$10),FALSE))</f>
        <v>#N/A</v>
      </c>
      <c r="E16" t="e">
        <f ca="1">INDEX(INDIRECT(G$7&amp;G$8),MATCH(G$11,INDIRECT(G$7&amp;G$9),FALSE),MATCH(G$6,INDIRECT(G$7&amp;G$10),FALSE))</f>
        <v>#N/A</v>
      </c>
      <c r="F16" t="e">
        <f ca="1">INDEX(INDIRECT(G$7&amp;G$8),MATCH(G$11,INDIRECT(G$7&amp;G$9),FALSE),MATCH(G$6,INDIRECT(G$7&amp;G$10),FALSE))</f>
        <v>#N/A</v>
      </c>
    </row>
    <row r="17" spans="1:6" x14ac:dyDescent="0.35">
      <c r="A17" s="32"/>
      <c r="B17" s="33"/>
      <c r="C17" s="33" t="str">
        <f>H6&amp;" : "&amp;H5</f>
        <v>Variable name 1 : LAD Upper Sextile</v>
      </c>
      <c r="D17" s="34" t="e">
        <f ca="1">INDEX(INDIRECT(H$7&amp;H$8),MATCH(H$11,INDIRECT(H$7&amp;H$9),FALSE),MATCH(H$6,INDIRECT(H$7&amp;H$10),FALSE))</f>
        <v>#N/A</v>
      </c>
      <c r="E17" t="e">
        <f ca="1">INDEX(INDIRECT(H$7&amp;H$8),MATCH(H$11,INDIRECT(H$7&amp;H$9),FALSE),MATCH(H$6,INDIRECT(H$7&amp;H$10),FALSE))</f>
        <v>#N/A</v>
      </c>
      <c r="F17" t="e">
        <f ca="1">INDEX(INDIRECT(H$7&amp;H$8),MATCH(H$11,INDIRECT(H$7&amp;H$9),FALSE),MATCH(H$6,INDIRECT(H$7&amp;H$10),FALSE))</f>
        <v>#N/A</v>
      </c>
    </row>
    <row r="18" spans="1:6" x14ac:dyDescent="0.35">
      <c r="A18" s="32"/>
      <c r="B18" s="33"/>
      <c r="C18" s="33"/>
      <c r="D18" s="34"/>
    </row>
    <row r="19" spans="1:6" x14ac:dyDescent="0.35">
      <c r="A19" s="32"/>
      <c r="B19" s="33"/>
      <c r="C19" s="33"/>
      <c r="D19" s="34"/>
    </row>
    <row r="20" spans="1:6" x14ac:dyDescent="0.35">
      <c r="A20" s="32"/>
      <c r="B20" s="33"/>
      <c r="C20" s="33"/>
      <c r="D20" s="34"/>
    </row>
    <row r="26" spans="1:6" x14ac:dyDescent="0.35">
      <c r="B26" s="2" t="s">
        <v>1142</v>
      </c>
    </row>
    <row r="27" spans="1:6" x14ac:dyDescent="0.35">
      <c r="B27" t="s">
        <v>1139</v>
      </c>
    </row>
    <row r="28" spans="1:6" x14ac:dyDescent="0.35">
      <c r="B28" t="s">
        <v>1140</v>
      </c>
    </row>
    <row r="29" spans="1:6" x14ac:dyDescent="0.35">
      <c r="B29" t="s">
        <v>1141</v>
      </c>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D17"/>
  <sheetViews>
    <sheetView showGridLines="0" workbookViewId="0">
      <selection activeCell="B371" sqref="B371:D372"/>
    </sheetView>
  </sheetViews>
  <sheetFormatPr defaultRowHeight="14.5" x14ac:dyDescent="0.35"/>
  <cols>
    <col min="1" max="1" width="3.08984375" customWidth="1"/>
    <col min="2" max="2" width="10.6328125" bestFit="1" customWidth="1"/>
    <col min="3" max="3" width="17.7265625" bestFit="1" customWidth="1"/>
    <col min="4" max="4" width="7" bestFit="1" customWidth="1"/>
  </cols>
  <sheetData>
    <row r="1" spans="2:4" ht="15" thickBot="1" x14ac:dyDescent="0.4"/>
    <row r="2" spans="2:4" ht="15.5" thickTop="1" thickBot="1" x14ac:dyDescent="0.4">
      <c r="B2" s="16" t="s">
        <v>1093</v>
      </c>
      <c r="C2" s="17" t="s">
        <v>1094</v>
      </c>
      <c r="D2" s="20" t="s">
        <v>1095</v>
      </c>
    </row>
    <row r="3" spans="2:4" ht="15" thickTop="1" x14ac:dyDescent="0.35">
      <c r="B3" s="15" t="s">
        <v>26</v>
      </c>
      <c r="C3" s="10" t="str">
        <f>VLOOKUP('Reference -&gt;'!B3,LADtoLAtoRegtoNatLookup!$A:$L,2,FALSE)</f>
        <v>Blackpool</v>
      </c>
      <c r="D3" s="21">
        <v>2</v>
      </c>
    </row>
    <row r="4" spans="2:4" x14ac:dyDescent="0.35">
      <c r="B4" s="11" t="s">
        <v>38</v>
      </c>
      <c r="C4" s="9" t="str">
        <f>VLOOKUP('Reference -&gt;'!B4,LADtoLAtoRegtoNatLookup!$A:$L,2,FALSE)</f>
        <v>Derby</v>
      </c>
      <c r="D4" s="22">
        <v>2</v>
      </c>
    </row>
    <row r="5" spans="2:4" x14ac:dyDescent="0.35">
      <c r="B5" s="11" t="s">
        <v>394</v>
      </c>
      <c r="C5" s="9" t="str">
        <f>VLOOKUP('Reference -&gt;'!B5,LADtoLAtoRegtoNatLookup!$A:$L,2,FALSE)</f>
        <v>Norwich</v>
      </c>
      <c r="D5" s="22">
        <v>2</v>
      </c>
    </row>
    <row r="6" spans="2:4" x14ac:dyDescent="0.35">
      <c r="B6" s="11" t="s">
        <v>426</v>
      </c>
      <c r="C6" s="9" t="str">
        <f>VLOOKUP('Reference -&gt;'!B6,LADtoLAtoRegtoNatLookup!$A:$L,2,FALSE)</f>
        <v>Scarborough</v>
      </c>
      <c r="D6" s="22">
        <v>2</v>
      </c>
    </row>
    <row r="7" spans="2:4" x14ac:dyDescent="0.35">
      <c r="B7" s="11" t="s">
        <v>468</v>
      </c>
      <c r="C7" s="9" t="str">
        <f>VLOOKUP('Reference -&gt;'!B7,LADtoLAtoRegtoNatLookup!$A:$L,2,FALSE)</f>
        <v>West Somerset</v>
      </c>
      <c r="D7" s="22">
        <v>2</v>
      </c>
    </row>
    <row r="8" spans="2:4" x14ac:dyDescent="0.35">
      <c r="B8" s="11" t="s">
        <v>584</v>
      </c>
      <c r="C8" s="9" t="str">
        <f>VLOOKUP('Reference -&gt;'!B8,LADtoLAtoRegtoNatLookup!$A:$L,2,FALSE)</f>
        <v>Oldham</v>
      </c>
      <c r="D8" s="22">
        <v>2</v>
      </c>
    </row>
    <row r="9" spans="2:4" x14ac:dyDescent="0.35">
      <c r="B9" s="12" t="s">
        <v>50</v>
      </c>
      <c r="C9" s="9" t="str">
        <f>VLOOKUP('Reference -&gt;'!B9,LADtoLAtoRegtoNatLookup!$A:$L,2,FALSE)</f>
        <v>Stoke-on-Trent</v>
      </c>
      <c r="D9" s="22">
        <v>1</v>
      </c>
    </row>
    <row r="10" spans="2:4" x14ac:dyDescent="0.35">
      <c r="B10" s="12" t="s">
        <v>136</v>
      </c>
      <c r="C10" s="9" t="str">
        <f>VLOOKUP('Reference -&gt;'!B10,LADtoLAtoRegtoNatLookup!$A:$L,2,FALSE)</f>
        <v>East Cambridgeshire</v>
      </c>
      <c r="D10" s="22">
        <v>1</v>
      </c>
    </row>
    <row r="11" spans="2:4" x14ac:dyDescent="0.35">
      <c r="B11" s="12" t="s">
        <v>138</v>
      </c>
      <c r="C11" s="9" t="str">
        <f>VLOOKUP('Reference -&gt;'!B11,LADtoLAtoRegtoNatLookup!$A:$L,2,FALSE)</f>
        <v>Fenland</v>
      </c>
      <c r="D11" s="22">
        <v>1</v>
      </c>
    </row>
    <row r="12" spans="2:4" x14ac:dyDescent="0.35">
      <c r="B12" s="12" t="s">
        <v>212</v>
      </c>
      <c r="C12" s="9" t="str">
        <f>VLOOKUP('Reference -&gt;'!B12,LADtoLAtoRegtoNatLookup!$A:$L,2,FALSE)</f>
        <v>Hastings</v>
      </c>
      <c r="D12" s="22">
        <v>1</v>
      </c>
    </row>
    <row r="13" spans="2:4" x14ac:dyDescent="0.35">
      <c r="B13" s="12" t="s">
        <v>494</v>
      </c>
      <c r="C13" s="9" t="str">
        <f>VLOOKUP('Reference -&gt;'!B13,LADtoLAtoRegtoNatLookup!$A:$L,2,FALSE)</f>
        <v>Ipswich</v>
      </c>
      <c r="D13" s="22">
        <v>1</v>
      </c>
    </row>
    <row r="14" spans="2:4" x14ac:dyDescent="0.35">
      <c r="B14" s="12" t="s">
        <v>610</v>
      </c>
      <c r="C14" s="9" t="str">
        <f>VLOOKUP('Reference -&gt;'!B14,LADtoLAtoRegtoNatLookup!$A:$L,2,FALSE)</f>
        <v>Doncaster</v>
      </c>
      <c r="D14" s="22">
        <v>1</v>
      </c>
    </row>
    <row r="15" spans="2:4" ht="15" thickBot="1" x14ac:dyDescent="0.4">
      <c r="B15" s="13" t="s">
        <v>638</v>
      </c>
      <c r="C15" s="14" t="str">
        <f>VLOOKUP('Reference -&gt;'!B15,LADtoLAtoRegtoNatLookup!$A:$L,2,FALSE)</f>
        <v>Bradford</v>
      </c>
      <c r="D15" s="23">
        <v>1</v>
      </c>
    </row>
    <row r="16" spans="2:4" ht="15.5" thickTop="1" thickBot="1" x14ac:dyDescent="0.4">
      <c r="B16" s="13" t="s">
        <v>1125</v>
      </c>
      <c r="C16" s="14" t="str">
        <f>VLOOKUP('Reference -&gt;'!B16,LADtoLAtoRegtoNatLookup!$A:$L,2,FALSE)</f>
        <v>Fenland/East Cambridgeshire</v>
      </c>
      <c r="D16" s="23">
        <v>1</v>
      </c>
    </row>
    <row r="17" ht="15" thickTop="1" x14ac:dyDescent="0.35"/>
  </sheetData>
  <sortState ref="B3:D15">
    <sortCondition ref="D3:D15"/>
    <sortCondition ref="B3:B15"/>
  </sortState>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BC378"/>
  <sheetViews>
    <sheetView workbookViewId="0">
      <selection activeCell="B371" sqref="B371:D372"/>
    </sheetView>
  </sheetViews>
  <sheetFormatPr defaultRowHeight="14.5" x14ac:dyDescent="0.35"/>
  <cols>
    <col min="1" max="1" width="12" bestFit="1" customWidth="1"/>
    <col min="2" max="2" width="10.26953125" hidden="1" customWidth="1"/>
    <col min="3" max="3" width="17.26953125" hidden="1" customWidth="1"/>
    <col min="4" max="4" width="33" bestFit="1" customWidth="1"/>
  </cols>
  <sheetData>
    <row r="1" spans="1:55" x14ac:dyDescent="0.35">
      <c r="J1" s="18" t="s">
        <v>1096</v>
      </c>
      <c r="K1" s="18"/>
      <c r="L1" s="7" t="s">
        <v>1092</v>
      </c>
    </row>
    <row r="2" spans="1:55" x14ac:dyDescent="0.35">
      <c r="J2" s="18" t="s">
        <v>1097</v>
      </c>
      <c r="K2" s="18"/>
      <c r="L2" s="7" t="s">
        <v>1091</v>
      </c>
    </row>
    <row r="3" spans="1:55" x14ac:dyDescent="0.35">
      <c r="K3" s="18"/>
    </row>
    <row r="4" spans="1:55" x14ac:dyDescent="0.35">
      <c r="J4" s="18" t="s">
        <v>1099</v>
      </c>
      <c r="K4" s="18"/>
      <c r="L4" s="7" t="e">
        <f ca="1">SUBSTITUTE(ADDRESS(99999,K8,4,1,L$1),"99999","")
&amp;":"
&amp;SUBSTITUTE(ADDRESS(99999,K8,4),"99999","")</f>
        <v>#REF!</v>
      </c>
    </row>
    <row r="5" spans="1:55" s="7" customFormat="1" x14ac:dyDescent="0.35">
      <c r="J5" s="18" t="s">
        <v>1100</v>
      </c>
      <c r="K5" s="18"/>
      <c r="L5" s="7" t="e">
        <f ca="1">MATCH(L$7,INDIRECT(L$1&amp;L$2),FALSE)</f>
        <v>#REF!</v>
      </c>
    </row>
    <row r="6" spans="1:55" s="7" customFormat="1" x14ac:dyDescent="0.35">
      <c r="J6" s="18" t="s">
        <v>1101</v>
      </c>
      <c r="K6" s="18"/>
      <c r="L6" s="7" t="e">
        <f ca="1">SUBSTITUTE(ADDRESS(99999,L$5,4,1,L$1),"99999","")
&amp;":"
&amp;SUBSTITUTE(ADDRESS(99999,L$5,4),"99999","")</f>
        <v>#REF!</v>
      </c>
    </row>
    <row r="7" spans="1:55" ht="22" x14ac:dyDescent="0.35">
      <c r="A7" s="2" t="s">
        <v>1072</v>
      </c>
      <c r="B7" s="2" t="s">
        <v>1071</v>
      </c>
      <c r="C7" s="2" t="s">
        <v>1070</v>
      </c>
      <c r="D7" s="2" t="s">
        <v>1069</v>
      </c>
      <c r="E7" s="2" t="s">
        <v>1068</v>
      </c>
      <c r="F7" s="2" t="s">
        <v>1067</v>
      </c>
      <c r="G7" s="2" t="s">
        <v>1066</v>
      </c>
      <c r="H7" s="2" t="s">
        <v>1065</v>
      </c>
      <c r="I7" s="2" t="s">
        <v>1073</v>
      </c>
      <c r="J7" s="6" t="s">
        <v>1089</v>
      </c>
      <c r="K7" s="19" t="s">
        <v>1098</v>
      </c>
      <c r="L7" s="8" t="s">
        <v>1090</v>
      </c>
    </row>
    <row r="8" spans="1:55" x14ac:dyDescent="0.35">
      <c r="A8" t="s">
        <v>650</v>
      </c>
      <c r="B8">
        <v>201</v>
      </c>
      <c r="C8" t="s">
        <v>1064</v>
      </c>
      <c r="D8" t="s">
        <v>651</v>
      </c>
      <c r="E8">
        <v>1</v>
      </c>
      <c r="F8">
        <v>1</v>
      </c>
      <c r="G8">
        <v>0</v>
      </c>
      <c r="H8">
        <v>0</v>
      </c>
      <c r="I8">
        <v>0</v>
      </c>
      <c r="J8">
        <f>IF(E8=1,1,IF(F8=1,2,IF(G8=1,3,IF(H8=1,4,IF(I8=1,5)))))</f>
        <v>1</v>
      </c>
      <c r="K8" s="7" t="e">
        <f ca="1">MATCH(
VLOOKUP($J8,AreaTypeLookup,2,FALSE),
INDIRECT(L$1&amp;L$2),
FALSE)</f>
        <v>#REF!</v>
      </c>
      <c r="L8" t="e">
        <f ca="1">SUMIFS(INDIRECT(L$6),INDIRECT($L4),$A8)</f>
        <v>#REF!</v>
      </c>
      <c r="BB8">
        <v>1</v>
      </c>
      <c r="BC8" t="s">
        <v>0</v>
      </c>
    </row>
    <row r="9" spans="1:55" x14ac:dyDescent="0.35">
      <c r="A9" t="s">
        <v>652</v>
      </c>
      <c r="B9">
        <v>301</v>
      </c>
      <c r="C9" t="s">
        <v>1063</v>
      </c>
      <c r="D9" t="s">
        <v>653</v>
      </c>
      <c r="E9">
        <v>1</v>
      </c>
      <c r="F9">
        <v>1</v>
      </c>
      <c r="G9">
        <v>0</v>
      </c>
      <c r="H9">
        <v>0</v>
      </c>
      <c r="I9">
        <v>0</v>
      </c>
      <c r="BB9">
        <v>2</v>
      </c>
      <c r="BC9" t="s">
        <v>2</v>
      </c>
    </row>
    <row r="10" spans="1:55" x14ac:dyDescent="0.35">
      <c r="A10" t="s">
        <v>654</v>
      </c>
      <c r="B10">
        <v>302</v>
      </c>
      <c r="C10" t="s">
        <v>1062</v>
      </c>
      <c r="D10" t="s">
        <v>655</v>
      </c>
      <c r="E10">
        <v>1</v>
      </c>
      <c r="F10">
        <v>1</v>
      </c>
      <c r="G10">
        <v>0</v>
      </c>
      <c r="H10">
        <v>0</v>
      </c>
      <c r="I10">
        <v>0</v>
      </c>
      <c r="BB10">
        <v>3</v>
      </c>
      <c r="BC10" t="s">
        <v>6</v>
      </c>
    </row>
    <row r="11" spans="1:55" x14ac:dyDescent="0.35">
      <c r="A11" t="s">
        <v>656</v>
      </c>
      <c r="B11">
        <v>303</v>
      </c>
      <c r="C11" t="s">
        <v>1061</v>
      </c>
      <c r="D11" t="s">
        <v>657</v>
      </c>
      <c r="E11">
        <v>1</v>
      </c>
      <c r="F11">
        <v>1</v>
      </c>
      <c r="G11">
        <v>0</v>
      </c>
      <c r="H11">
        <v>0</v>
      </c>
      <c r="I11">
        <v>0</v>
      </c>
      <c r="BB11">
        <v>4</v>
      </c>
      <c r="BC11" t="s">
        <v>1088</v>
      </c>
    </row>
    <row r="12" spans="1:55" x14ac:dyDescent="0.35">
      <c r="A12" t="s">
        <v>658</v>
      </c>
      <c r="B12">
        <v>304</v>
      </c>
      <c r="C12" t="s">
        <v>1060</v>
      </c>
      <c r="D12" t="s">
        <v>659</v>
      </c>
      <c r="E12">
        <v>1</v>
      </c>
      <c r="F12">
        <v>1</v>
      </c>
      <c r="G12">
        <v>0</v>
      </c>
      <c r="H12">
        <v>0</v>
      </c>
      <c r="I12">
        <v>0</v>
      </c>
      <c r="BB12">
        <v>5</v>
      </c>
      <c r="BC12" t="s">
        <v>8</v>
      </c>
    </row>
    <row r="13" spans="1:55" x14ac:dyDescent="0.35">
      <c r="A13" t="s">
        <v>660</v>
      </c>
      <c r="B13">
        <v>305</v>
      </c>
      <c r="C13" t="s">
        <v>1059</v>
      </c>
      <c r="D13" t="s">
        <v>661</v>
      </c>
      <c r="E13">
        <v>1</v>
      </c>
      <c r="F13">
        <v>1</v>
      </c>
      <c r="G13">
        <v>0</v>
      </c>
      <c r="H13">
        <v>0</v>
      </c>
      <c r="I13">
        <v>0</v>
      </c>
    </row>
    <row r="14" spans="1:55" x14ac:dyDescent="0.35">
      <c r="A14" t="s">
        <v>662</v>
      </c>
      <c r="B14">
        <v>202</v>
      </c>
      <c r="C14" t="s">
        <v>1058</v>
      </c>
      <c r="D14" t="s">
        <v>663</v>
      </c>
      <c r="E14">
        <v>1</v>
      </c>
      <c r="F14">
        <v>1</v>
      </c>
      <c r="G14">
        <v>0</v>
      </c>
      <c r="H14">
        <v>0</v>
      </c>
      <c r="I14">
        <v>0</v>
      </c>
    </row>
    <row r="15" spans="1:55" x14ac:dyDescent="0.35">
      <c r="A15" t="s">
        <v>664</v>
      </c>
      <c r="B15">
        <v>306</v>
      </c>
      <c r="C15" t="s">
        <v>1057</v>
      </c>
      <c r="D15" t="s">
        <v>665</v>
      </c>
      <c r="E15">
        <v>1</v>
      </c>
      <c r="F15">
        <v>1</v>
      </c>
      <c r="G15">
        <v>0</v>
      </c>
      <c r="H15">
        <v>0</v>
      </c>
      <c r="I15">
        <v>0</v>
      </c>
    </row>
    <row r="16" spans="1:55" x14ac:dyDescent="0.35">
      <c r="A16" t="s">
        <v>666</v>
      </c>
      <c r="B16">
        <v>307</v>
      </c>
      <c r="C16" t="s">
        <v>1056</v>
      </c>
      <c r="D16" t="s">
        <v>667</v>
      </c>
      <c r="E16">
        <v>1</v>
      </c>
      <c r="F16">
        <v>1</v>
      </c>
      <c r="G16">
        <v>0</v>
      </c>
      <c r="H16">
        <v>0</v>
      </c>
      <c r="I16">
        <v>0</v>
      </c>
    </row>
    <row r="17" spans="1:9" x14ac:dyDescent="0.35">
      <c r="A17" t="s">
        <v>668</v>
      </c>
      <c r="B17">
        <v>308</v>
      </c>
      <c r="C17" t="s">
        <v>1055</v>
      </c>
      <c r="D17" t="s">
        <v>669</v>
      </c>
      <c r="E17">
        <v>1</v>
      </c>
      <c r="F17">
        <v>1</v>
      </c>
      <c r="G17">
        <v>0</v>
      </c>
      <c r="H17">
        <v>0</v>
      </c>
      <c r="I17">
        <v>0</v>
      </c>
    </row>
    <row r="18" spans="1:9" x14ac:dyDescent="0.35">
      <c r="A18" t="s">
        <v>622</v>
      </c>
      <c r="B18">
        <v>394</v>
      </c>
      <c r="C18" t="s">
        <v>1054</v>
      </c>
      <c r="D18" t="s">
        <v>623</v>
      </c>
      <c r="E18">
        <v>1</v>
      </c>
      <c r="F18">
        <v>1</v>
      </c>
      <c r="G18">
        <v>0</v>
      </c>
      <c r="H18">
        <v>0</v>
      </c>
      <c r="I18">
        <v>0</v>
      </c>
    </row>
    <row r="19" spans="1:9" x14ac:dyDescent="0.35">
      <c r="A19" t="s">
        <v>670</v>
      </c>
      <c r="B19">
        <v>203</v>
      </c>
      <c r="C19" t="s">
        <v>1053</v>
      </c>
      <c r="D19" t="s">
        <v>671</v>
      </c>
      <c r="E19">
        <v>1</v>
      </c>
      <c r="F19">
        <v>1</v>
      </c>
      <c r="G19">
        <v>0</v>
      </c>
      <c r="H19">
        <v>0</v>
      </c>
      <c r="I19">
        <v>0</v>
      </c>
    </row>
    <row r="20" spans="1:9" x14ac:dyDescent="0.35">
      <c r="A20" t="s">
        <v>672</v>
      </c>
      <c r="B20">
        <v>204</v>
      </c>
      <c r="C20" t="s">
        <v>1052</v>
      </c>
      <c r="D20" t="s">
        <v>673</v>
      </c>
      <c r="E20">
        <v>1</v>
      </c>
      <c r="F20">
        <v>1</v>
      </c>
      <c r="G20">
        <v>0</v>
      </c>
      <c r="H20">
        <v>0</v>
      </c>
      <c r="I20">
        <v>0</v>
      </c>
    </row>
    <row r="21" spans="1:9" x14ac:dyDescent="0.35">
      <c r="A21" t="s">
        <v>624</v>
      </c>
      <c r="B21">
        <v>330</v>
      </c>
      <c r="C21" t="s">
        <v>1051</v>
      </c>
      <c r="D21" t="s">
        <v>625</v>
      </c>
      <c r="E21">
        <v>1</v>
      </c>
      <c r="F21">
        <v>1</v>
      </c>
      <c r="G21">
        <v>0</v>
      </c>
      <c r="H21">
        <v>0</v>
      </c>
      <c r="I21">
        <v>0</v>
      </c>
    </row>
    <row r="22" spans="1:9" x14ac:dyDescent="0.35">
      <c r="A22" t="s">
        <v>576</v>
      </c>
      <c r="B22" t="s">
        <v>739</v>
      </c>
      <c r="C22" t="s">
        <v>1050</v>
      </c>
      <c r="D22" t="s">
        <v>577</v>
      </c>
      <c r="E22">
        <v>1</v>
      </c>
      <c r="F22">
        <v>0</v>
      </c>
      <c r="G22">
        <v>0</v>
      </c>
      <c r="H22">
        <v>0</v>
      </c>
      <c r="I22">
        <v>0</v>
      </c>
    </row>
    <row r="23" spans="1:9" x14ac:dyDescent="0.35">
      <c r="A23" t="s">
        <v>626</v>
      </c>
      <c r="B23">
        <v>331</v>
      </c>
      <c r="C23" t="s">
        <v>1049</v>
      </c>
      <c r="D23" t="s">
        <v>627</v>
      </c>
      <c r="E23">
        <v>1</v>
      </c>
      <c r="F23">
        <v>1</v>
      </c>
      <c r="G23">
        <v>0</v>
      </c>
      <c r="H23">
        <v>0</v>
      </c>
      <c r="I23">
        <v>0</v>
      </c>
    </row>
    <row r="24" spans="1:9" x14ac:dyDescent="0.35">
      <c r="A24" t="s">
        <v>674</v>
      </c>
      <c r="B24">
        <v>205</v>
      </c>
      <c r="C24" t="s">
        <v>1048</v>
      </c>
      <c r="D24" t="s">
        <v>675</v>
      </c>
      <c r="E24">
        <v>1</v>
      </c>
      <c r="F24">
        <v>1</v>
      </c>
      <c r="G24">
        <v>0</v>
      </c>
      <c r="H24">
        <v>0</v>
      </c>
      <c r="I24">
        <v>0</v>
      </c>
    </row>
    <row r="25" spans="1:9" x14ac:dyDescent="0.35">
      <c r="A25" t="s">
        <v>676</v>
      </c>
      <c r="B25">
        <v>309</v>
      </c>
      <c r="C25" t="s">
        <v>1047</v>
      </c>
      <c r="D25" t="s">
        <v>677</v>
      </c>
      <c r="E25">
        <v>1</v>
      </c>
      <c r="F25">
        <v>1</v>
      </c>
      <c r="G25">
        <v>0</v>
      </c>
      <c r="H25">
        <v>0</v>
      </c>
      <c r="I25">
        <v>0</v>
      </c>
    </row>
    <row r="26" spans="1:9" x14ac:dyDescent="0.35">
      <c r="A26" t="s">
        <v>628</v>
      </c>
      <c r="B26">
        <v>332</v>
      </c>
      <c r="C26" t="s">
        <v>1046</v>
      </c>
      <c r="D26" t="s">
        <v>629</v>
      </c>
      <c r="E26">
        <v>1</v>
      </c>
      <c r="F26">
        <v>1</v>
      </c>
      <c r="G26">
        <v>0</v>
      </c>
      <c r="H26">
        <v>0</v>
      </c>
      <c r="I26">
        <v>0</v>
      </c>
    </row>
    <row r="27" spans="1:9" x14ac:dyDescent="0.35">
      <c r="A27" t="s">
        <v>294</v>
      </c>
      <c r="B27" t="s">
        <v>739</v>
      </c>
      <c r="C27" t="s">
        <v>1045</v>
      </c>
      <c r="D27" t="s">
        <v>295</v>
      </c>
      <c r="E27">
        <v>1</v>
      </c>
      <c r="F27">
        <v>0</v>
      </c>
      <c r="G27">
        <v>0</v>
      </c>
      <c r="H27">
        <v>0</v>
      </c>
      <c r="I27">
        <v>0</v>
      </c>
    </row>
    <row r="28" spans="1:9" x14ac:dyDescent="0.35">
      <c r="A28" t="s">
        <v>630</v>
      </c>
      <c r="B28">
        <v>333</v>
      </c>
      <c r="C28" t="s">
        <v>1044</v>
      </c>
      <c r="D28" t="s">
        <v>631</v>
      </c>
      <c r="E28">
        <v>1</v>
      </c>
      <c r="F28">
        <v>1</v>
      </c>
      <c r="G28">
        <v>0</v>
      </c>
      <c r="H28">
        <v>0</v>
      </c>
      <c r="I28">
        <v>0</v>
      </c>
    </row>
    <row r="29" spans="1:9" x14ac:dyDescent="0.35">
      <c r="A29" t="s">
        <v>678</v>
      </c>
      <c r="B29">
        <v>310</v>
      </c>
      <c r="C29" t="s">
        <v>1043</v>
      </c>
      <c r="D29" t="s">
        <v>679</v>
      </c>
      <c r="E29">
        <v>1</v>
      </c>
      <c r="F29">
        <v>1</v>
      </c>
      <c r="G29">
        <v>0</v>
      </c>
      <c r="H29">
        <v>0</v>
      </c>
      <c r="I29">
        <v>0</v>
      </c>
    </row>
    <row r="30" spans="1:9" x14ac:dyDescent="0.35">
      <c r="A30" t="s">
        <v>296</v>
      </c>
      <c r="B30" t="s">
        <v>739</v>
      </c>
      <c r="C30" t="s">
        <v>1042</v>
      </c>
      <c r="D30" t="s">
        <v>297</v>
      </c>
      <c r="E30">
        <v>1</v>
      </c>
      <c r="F30">
        <v>0</v>
      </c>
      <c r="G30">
        <v>0</v>
      </c>
      <c r="H30">
        <v>0</v>
      </c>
      <c r="I30">
        <v>0</v>
      </c>
    </row>
    <row r="31" spans="1:9" x14ac:dyDescent="0.35">
      <c r="A31" t="s">
        <v>76</v>
      </c>
      <c r="B31">
        <v>883</v>
      </c>
      <c r="C31" t="s">
        <v>1041</v>
      </c>
      <c r="D31" t="s">
        <v>77</v>
      </c>
      <c r="E31">
        <v>1</v>
      </c>
      <c r="F31">
        <v>1</v>
      </c>
      <c r="G31">
        <v>0</v>
      </c>
      <c r="H31">
        <v>0</v>
      </c>
      <c r="I31">
        <v>0</v>
      </c>
    </row>
    <row r="32" spans="1:9" x14ac:dyDescent="0.35">
      <c r="A32" t="s">
        <v>632</v>
      </c>
      <c r="B32">
        <v>334</v>
      </c>
      <c r="C32" t="s">
        <v>1040</v>
      </c>
      <c r="D32" t="s">
        <v>633</v>
      </c>
      <c r="E32">
        <v>1</v>
      </c>
      <c r="F32">
        <v>1</v>
      </c>
      <c r="G32">
        <v>0</v>
      </c>
      <c r="H32">
        <v>0</v>
      </c>
      <c r="I32">
        <v>0</v>
      </c>
    </row>
    <row r="33" spans="1:9" x14ac:dyDescent="0.35">
      <c r="A33" t="s">
        <v>680</v>
      </c>
      <c r="B33">
        <v>311</v>
      </c>
      <c r="C33" t="s">
        <v>1039</v>
      </c>
      <c r="D33" t="s">
        <v>681</v>
      </c>
      <c r="E33">
        <v>1</v>
      </c>
      <c r="F33">
        <v>1</v>
      </c>
      <c r="G33">
        <v>0</v>
      </c>
      <c r="H33">
        <v>0</v>
      </c>
      <c r="I33">
        <v>0</v>
      </c>
    </row>
    <row r="34" spans="1:9" x14ac:dyDescent="0.35">
      <c r="A34" t="s">
        <v>78</v>
      </c>
      <c r="B34">
        <v>887</v>
      </c>
      <c r="C34" t="s">
        <v>1038</v>
      </c>
      <c r="D34" t="s">
        <v>79</v>
      </c>
      <c r="E34">
        <v>1</v>
      </c>
      <c r="F34">
        <v>1</v>
      </c>
      <c r="G34">
        <v>0</v>
      </c>
      <c r="H34">
        <v>0</v>
      </c>
      <c r="I34">
        <v>0</v>
      </c>
    </row>
    <row r="35" spans="1:9" x14ac:dyDescent="0.35">
      <c r="A35" t="s">
        <v>572</v>
      </c>
      <c r="B35" t="s">
        <v>739</v>
      </c>
      <c r="C35" t="s">
        <v>1037</v>
      </c>
      <c r="D35" t="s">
        <v>573</v>
      </c>
      <c r="E35">
        <v>1</v>
      </c>
      <c r="F35">
        <v>0</v>
      </c>
      <c r="G35">
        <v>0</v>
      </c>
      <c r="H35">
        <v>0</v>
      </c>
      <c r="I35">
        <v>0</v>
      </c>
    </row>
    <row r="36" spans="1:9" x14ac:dyDescent="0.35">
      <c r="A36" t="s">
        <v>682</v>
      </c>
      <c r="B36">
        <v>312</v>
      </c>
      <c r="C36" t="s">
        <v>1036</v>
      </c>
      <c r="D36" t="s">
        <v>683</v>
      </c>
      <c r="E36">
        <v>1</v>
      </c>
      <c r="F36">
        <v>1</v>
      </c>
      <c r="G36">
        <v>0</v>
      </c>
      <c r="H36">
        <v>0</v>
      </c>
      <c r="I36">
        <v>0</v>
      </c>
    </row>
    <row r="37" spans="1:9" x14ac:dyDescent="0.35">
      <c r="A37" t="s">
        <v>634</v>
      </c>
      <c r="B37">
        <v>335</v>
      </c>
      <c r="C37" t="s">
        <v>1035</v>
      </c>
      <c r="D37" t="s">
        <v>635</v>
      </c>
      <c r="E37">
        <v>1</v>
      </c>
      <c r="F37">
        <v>1</v>
      </c>
      <c r="G37">
        <v>0</v>
      </c>
      <c r="H37">
        <v>0</v>
      </c>
      <c r="I37">
        <v>0</v>
      </c>
    </row>
    <row r="38" spans="1:9" x14ac:dyDescent="0.35">
      <c r="A38" t="s">
        <v>80</v>
      </c>
      <c r="B38">
        <v>867</v>
      </c>
      <c r="C38" t="s">
        <v>1034</v>
      </c>
      <c r="D38" t="s">
        <v>81</v>
      </c>
      <c r="E38">
        <v>1</v>
      </c>
      <c r="F38">
        <v>1</v>
      </c>
      <c r="G38">
        <v>0</v>
      </c>
      <c r="H38">
        <v>0</v>
      </c>
      <c r="I38">
        <v>0</v>
      </c>
    </row>
    <row r="39" spans="1:9" x14ac:dyDescent="0.35">
      <c r="A39" t="s">
        <v>172</v>
      </c>
      <c r="B39" t="s">
        <v>739</v>
      </c>
      <c r="C39" t="s">
        <v>1033</v>
      </c>
      <c r="D39" t="s">
        <v>173</v>
      </c>
      <c r="E39">
        <v>1</v>
      </c>
      <c r="F39">
        <v>0</v>
      </c>
      <c r="G39">
        <v>0</v>
      </c>
      <c r="H39">
        <v>0</v>
      </c>
      <c r="I39">
        <v>0</v>
      </c>
    </row>
    <row r="40" spans="1:9" x14ac:dyDescent="0.35">
      <c r="A40" t="s">
        <v>174</v>
      </c>
      <c r="B40" t="s">
        <v>739</v>
      </c>
      <c r="C40" t="s">
        <v>1032</v>
      </c>
      <c r="D40" t="s">
        <v>175</v>
      </c>
      <c r="E40">
        <v>1</v>
      </c>
      <c r="F40">
        <v>0</v>
      </c>
      <c r="G40">
        <v>0</v>
      </c>
      <c r="H40">
        <v>0</v>
      </c>
      <c r="I40">
        <v>0</v>
      </c>
    </row>
    <row r="41" spans="1:9" x14ac:dyDescent="0.35">
      <c r="A41" t="s">
        <v>82</v>
      </c>
      <c r="B41">
        <v>869</v>
      </c>
      <c r="C41" t="s">
        <v>1031</v>
      </c>
      <c r="D41" t="s">
        <v>83</v>
      </c>
      <c r="E41">
        <v>1</v>
      </c>
      <c r="F41">
        <v>1</v>
      </c>
      <c r="G41">
        <v>0</v>
      </c>
      <c r="H41">
        <v>0</v>
      </c>
      <c r="I41">
        <v>0</v>
      </c>
    </row>
    <row r="42" spans="1:9" x14ac:dyDescent="0.35">
      <c r="A42" t="s">
        <v>636</v>
      </c>
      <c r="B42">
        <v>336</v>
      </c>
      <c r="C42" t="s">
        <v>1030</v>
      </c>
      <c r="D42" t="s">
        <v>637</v>
      </c>
      <c r="E42">
        <v>1</v>
      </c>
      <c r="F42">
        <v>1</v>
      </c>
      <c r="G42">
        <v>0</v>
      </c>
      <c r="H42">
        <v>0</v>
      </c>
      <c r="I42">
        <v>0</v>
      </c>
    </row>
    <row r="43" spans="1:9" x14ac:dyDescent="0.35">
      <c r="A43" t="s">
        <v>298</v>
      </c>
      <c r="B43" t="s">
        <v>739</v>
      </c>
      <c r="C43" t="s">
        <v>1029</v>
      </c>
      <c r="D43" t="s">
        <v>299</v>
      </c>
      <c r="E43">
        <v>1</v>
      </c>
      <c r="F43">
        <v>0</v>
      </c>
      <c r="G43">
        <v>0</v>
      </c>
      <c r="H43">
        <v>0</v>
      </c>
      <c r="I43">
        <v>0</v>
      </c>
    </row>
    <row r="44" spans="1:9" x14ac:dyDescent="0.35">
      <c r="A44" t="s">
        <v>684</v>
      </c>
      <c r="B44">
        <v>313</v>
      </c>
      <c r="C44" t="s">
        <v>1028</v>
      </c>
      <c r="D44" t="s">
        <v>685</v>
      </c>
      <c r="E44">
        <v>1</v>
      </c>
      <c r="F44">
        <v>1</v>
      </c>
      <c r="G44">
        <v>0</v>
      </c>
      <c r="H44">
        <v>0</v>
      </c>
      <c r="I44">
        <v>0</v>
      </c>
    </row>
    <row r="45" spans="1:9" x14ac:dyDescent="0.35">
      <c r="A45" t="s">
        <v>176</v>
      </c>
      <c r="B45" t="s">
        <v>739</v>
      </c>
      <c r="C45" t="s">
        <v>1027</v>
      </c>
      <c r="D45" t="s">
        <v>177</v>
      </c>
      <c r="E45">
        <v>1</v>
      </c>
      <c r="F45">
        <v>0</v>
      </c>
      <c r="G45">
        <v>0</v>
      </c>
      <c r="H45">
        <v>0</v>
      </c>
      <c r="I45">
        <v>0</v>
      </c>
    </row>
    <row r="46" spans="1:9" x14ac:dyDescent="0.35">
      <c r="A46" t="s">
        <v>302</v>
      </c>
      <c r="B46" t="s">
        <v>739</v>
      </c>
      <c r="C46" t="s">
        <v>1026</v>
      </c>
      <c r="D46" t="s">
        <v>303</v>
      </c>
      <c r="E46">
        <v>1</v>
      </c>
      <c r="F46">
        <v>0</v>
      </c>
      <c r="G46">
        <v>0</v>
      </c>
      <c r="H46">
        <v>0</v>
      </c>
      <c r="I46">
        <v>0</v>
      </c>
    </row>
    <row r="47" spans="1:9" x14ac:dyDescent="0.35">
      <c r="A47" t="s">
        <v>686</v>
      </c>
      <c r="B47">
        <v>206</v>
      </c>
      <c r="C47" t="s">
        <v>1025</v>
      </c>
      <c r="D47" t="s">
        <v>687</v>
      </c>
      <c r="E47">
        <v>1</v>
      </c>
      <c r="F47">
        <v>1</v>
      </c>
      <c r="G47">
        <v>0</v>
      </c>
      <c r="H47">
        <v>0</v>
      </c>
      <c r="I47">
        <v>0</v>
      </c>
    </row>
    <row r="48" spans="1:9" x14ac:dyDescent="0.35">
      <c r="A48" t="s">
        <v>638</v>
      </c>
      <c r="B48">
        <v>380</v>
      </c>
      <c r="C48" t="s">
        <v>1024</v>
      </c>
      <c r="D48" t="s">
        <v>639</v>
      </c>
      <c r="E48">
        <v>1</v>
      </c>
      <c r="F48">
        <v>1</v>
      </c>
      <c r="G48">
        <v>0</v>
      </c>
      <c r="H48">
        <v>0</v>
      </c>
      <c r="I48">
        <v>0</v>
      </c>
    </row>
    <row r="49" spans="1:9" x14ac:dyDescent="0.35">
      <c r="A49" t="s">
        <v>84</v>
      </c>
      <c r="B49">
        <v>870</v>
      </c>
      <c r="C49" t="s">
        <v>1023</v>
      </c>
      <c r="D49" t="s">
        <v>85</v>
      </c>
      <c r="E49">
        <v>1</v>
      </c>
      <c r="F49">
        <v>1</v>
      </c>
      <c r="G49">
        <v>0</v>
      </c>
      <c r="H49">
        <v>0</v>
      </c>
      <c r="I49">
        <v>0</v>
      </c>
    </row>
    <row r="50" spans="1:9" x14ac:dyDescent="0.35">
      <c r="A50" t="s">
        <v>180</v>
      </c>
      <c r="B50" t="s">
        <v>739</v>
      </c>
      <c r="C50" t="s">
        <v>1022</v>
      </c>
      <c r="D50" t="s">
        <v>181</v>
      </c>
      <c r="E50">
        <v>1</v>
      </c>
      <c r="F50">
        <v>0</v>
      </c>
      <c r="G50">
        <v>0</v>
      </c>
      <c r="H50">
        <v>0</v>
      </c>
      <c r="I50">
        <v>0</v>
      </c>
    </row>
    <row r="51" spans="1:9" x14ac:dyDescent="0.35">
      <c r="A51" t="s">
        <v>304</v>
      </c>
      <c r="B51" t="s">
        <v>739</v>
      </c>
      <c r="C51" t="s">
        <v>1021</v>
      </c>
      <c r="D51" t="s">
        <v>305</v>
      </c>
      <c r="E51">
        <v>1</v>
      </c>
      <c r="F51">
        <v>0</v>
      </c>
      <c r="G51">
        <v>0</v>
      </c>
      <c r="H51">
        <v>0</v>
      </c>
      <c r="I51">
        <v>0</v>
      </c>
    </row>
    <row r="52" spans="1:9" x14ac:dyDescent="0.35">
      <c r="A52" t="s">
        <v>640</v>
      </c>
      <c r="B52">
        <v>381</v>
      </c>
      <c r="C52" t="s">
        <v>1020</v>
      </c>
      <c r="D52" t="s">
        <v>641</v>
      </c>
      <c r="E52">
        <v>1</v>
      </c>
      <c r="F52">
        <v>1</v>
      </c>
      <c r="G52">
        <v>0</v>
      </c>
      <c r="H52">
        <v>0</v>
      </c>
      <c r="I52">
        <v>0</v>
      </c>
    </row>
    <row r="53" spans="1:9" x14ac:dyDescent="0.35">
      <c r="A53" t="s">
        <v>688</v>
      </c>
      <c r="B53">
        <v>207</v>
      </c>
      <c r="C53" t="s">
        <v>1019</v>
      </c>
      <c r="D53" t="s">
        <v>689</v>
      </c>
      <c r="E53">
        <v>1</v>
      </c>
      <c r="F53">
        <v>1</v>
      </c>
      <c r="G53">
        <v>0</v>
      </c>
      <c r="H53">
        <v>0</v>
      </c>
      <c r="I53">
        <v>0</v>
      </c>
    </row>
    <row r="54" spans="1:9" x14ac:dyDescent="0.35">
      <c r="A54" t="s">
        <v>86</v>
      </c>
      <c r="B54">
        <v>871</v>
      </c>
      <c r="C54" t="s">
        <v>1018</v>
      </c>
      <c r="D54" t="s">
        <v>87</v>
      </c>
      <c r="E54">
        <v>1</v>
      </c>
      <c r="F54">
        <v>1</v>
      </c>
      <c r="G54">
        <v>0</v>
      </c>
      <c r="H54">
        <v>0</v>
      </c>
      <c r="I54">
        <v>0</v>
      </c>
    </row>
    <row r="55" spans="1:9" x14ac:dyDescent="0.35">
      <c r="A55" t="s">
        <v>182</v>
      </c>
      <c r="B55" t="s">
        <v>739</v>
      </c>
      <c r="C55" t="s">
        <v>1017</v>
      </c>
      <c r="D55" t="s">
        <v>183</v>
      </c>
      <c r="E55">
        <v>1</v>
      </c>
      <c r="F55">
        <v>0</v>
      </c>
      <c r="G55">
        <v>0</v>
      </c>
      <c r="H55">
        <v>0</v>
      </c>
      <c r="I55">
        <v>0</v>
      </c>
    </row>
    <row r="56" spans="1:9" x14ac:dyDescent="0.35">
      <c r="A56" t="s">
        <v>306</v>
      </c>
      <c r="B56" t="s">
        <v>739</v>
      </c>
      <c r="C56" t="s">
        <v>1016</v>
      </c>
      <c r="D56" t="s">
        <v>307</v>
      </c>
      <c r="E56">
        <v>1</v>
      </c>
      <c r="F56">
        <v>0</v>
      </c>
      <c r="G56">
        <v>0</v>
      </c>
      <c r="H56">
        <v>0</v>
      </c>
      <c r="I56">
        <v>0</v>
      </c>
    </row>
    <row r="57" spans="1:9" x14ac:dyDescent="0.35">
      <c r="A57" t="s">
        <v>642</v>
      </c>
      <c r="B57">
        <v>382</v>
      </c>
      <c r="C57" t="s">
        <v>1015</v>
      </c>
      <c r="D57" t="s">
        <v>643</v>
      </c>
      <c r="E57">
        <v>1</v>
      </c>
      <c r="F57">
        <v>1</v>
      </c>
      <c r="G57">
        <v>0</v>
      </c>
      <c r="H57">
        <v>0</v>
      </c>
      <c r="I57">
        <v>0</v>
      </c>
    </row>
    <row r="58" spans="1:9" x14ac:dyDescent="0.35">
      <c r="A58" t="s">
        <v>690</v>
      </c>
      <c r="B58">
        <v>314</v>
      </c>
      <c r="C58" t="s">
        <v>1014</v>
      </c>
      <c r="D58" t="s">
        <v>691</v>
      </c>
      <c r="E58">
        <v>1</v>
      </c>
      <c r="F58">
        <v>1</v>
      </c>
      <c r="G58">
        <v>0</v>
      </c>
      <c r="H58">
        <v>0</v>
      </c>
      <c r="I58">
        <v>0</v>
      </c>
    </row>
    <row r="59" spans="1:9" x14ac:dyDescent="0.35">
      <c r="A59" t="s">
        <v>88</v>
      </c>
      <c r="B59">
        <v>868</v>
      </c>
      <c r="C59" t="s">
        <v>1013</v>
      </c>
      <c r="D59" t="s">
        <v>89</v>
      </c>
      <c r="E59">
        <v>1</v>
      </c>
      <c r="F59">
        <v>1</v>
      </c>
      <c r="G59">
        <v>0</v>
      </c>
      <c r="H59">
        <v>0</v>
      </c>
      <c r="I59">
        <v>0</v>
      </c>
    </row>
    <row r="60" spans="1:9" x14ac:dyDescent="0.35">
      <c r="A60" t="s">
        <v>184</v>
      </c>
      <c r="B60" t="s">
        <v>739</v>
      </c>
      <c r="C60" t="s">
        <v>1012</v>
      </c>
      <c r="D60" t="s">
        <v>185</v>
      </c>
      <c r="E60">
        <v>1</v>
      </c>
      <c r="F60">
        <v>0</v>
      </c>
      <c r="G60">
        <v>0</v>
      </c>
      <c r="H60">
        <v>0</v>
      </c>
      <c r="I60">
        <v>0</v>
      </c>
    </row>
    <row r="61" spans="1:9" x14ac:dyDescent="0.35">
      <c r="A61" t="s">
        <v>308</v>
      </c>
      <c r="B61" t="s">
        <v>739</v>
      </c>
      <c r="C61" t="s">
        <v>1011</v>
      </c>
      <c r="D61" t="s">
        <v>309</v>
      </c>
      <c r="E61">
        <v>1</v>
      </c>
      <c r="F61">
        <v>0</v>
      </c>
      <c r="G61">
        <v>0</v>
      </c>
      <c r="H61">
        <v>0</v>
      </c>
      <c r="I61">
        <v>0</v>
      </c>
    </row>
    <row r="62" spans="1:9" x14ac:dyDescent="0.35">
      <c r="A62" t="s">
        <v>644</v>
      </c>
      <c r="B62">
        <v>383</v>
      </c>
      <c r="C62" t="s">
        <v>1010</v>
      </c>
      <c r="D62" t="s">
        <v>645</v>
      </c>
      <c r="E62">
        <v>1</v>
      </c>
      <c r="F62">
        <v>1</v>
      </c>
      <c r="G62">
        <v>0</v>
      </c>
      <c r="H62">
        <v>0</v>
      </c>
      <c r="I62">
        <v>0</v>
      </c>
    </row>
    <row r="63" spans="1:9" x14ac:dyDescent="0.35">
      <c r="A63" t="s">
        <v>692</v>
      </c>
      <c r="B63">
        <v>208</v>
      </c>
      <c r="C63" t="s">
        <v>1009</v>
      </c>
      <c r="D63" t="s">
        <v>693</v>
      </c>
      <c r="E63">
        <v>1</v>
      </c>
      <c r="F63">
        <v>1</v>
      </c>
      <c r="G63">
        <v>0</v>
      </c>
      <c r="H63">
        <v>0</v>
      </c>
      <c r="I63">
        <v>0</v>
      </c>
    </row>
    <row r="64" spans="1:9" x14ac:dyDescent="0.35">
      <c r="A64" t="s">
        <v>90</v>
      </c>
      <c r="B64">
        <v>872</v>
      </c>
      <c r="C64" t="s">
        <v>1008</v>
      </c>
      <c r="D64" t="s">
        <v>91</v>
      </c>
      <c r="E64">
        <v>1</v>
      </c>
      <c r="F64">
        <v>1</v>
      </c>
      <c r="G64">
        <v>0</v>
      </c>
      <c r="H64">
        <v>0</v>
      </c>
      <c r="I64">
        <v>0</v>
      </c>
    </row>
    <row r="65" spans="1:9" x14ac:dyDescent="0.35">
      <c r="A65" t="s">
        <v>186</v>
      </c>
      <c r="B65" t="s">
        <v>739</v>
      </c>
      <c r="C65" t="s">
        <v>1007</v>
      </c>
      <c r="D65" t="s">
        <v>187</v>
      </c>
      <c r="E65">
        <v>1</v>
      </c>
      <c r="F65">
        <v>0</v>
      </c>
      <c r="G65">
        <v>0</v>
      </c>
      <c r="H65">
        <v>0</v>
      </c>
      <c r="I65">
        <v>0</v>
      </c>
    </row>
    <row r="66" spans="1:9" x14ac:dyDescent="0.35">
      <c r="A66" t="s">
        <v>646</v>
      </c>
      <c r="B66">
        <v>384</v>
      </c>
      <c r="C66" t="s">
        <v>1006</v>
      </c>
      <c r="D66" t="s">
        <v>647</v>
      </c>
      <c r="E66">
        <v>1</v>
      </c>
      <c r="F66">
        <v>1</v>
      </c>
      <c r="G66">
        <v>0</v>
      </c>
      <c r="H66">
        <v>0</v>
      </c>
      <c r="I66">
        <v>0</v>
      </c>
    </row>
    <row r="67" spans="1:9" x14ac:dyDescent="0.35">
      <c r="A67" t="s">
        <v>310</v>
      </c>
      <c r="B67" t="s">
        <v>739</v>
      </c>
      <c r="C67" t="s">
        <v>1005</v>
      </c>
      <c r="D67" t="s">
        <v>311</v>
      </c>
      <c r="E67">
        <v>1</v>
      </c>
      <c r="F67">
        <v>0</v>
      </c>
      <c r="G67">
        <v>0</v>
      </c>
      <c r="H67">
        <v>0</v>
      </c>
      <c r="I67">
        <v>0</v>
      </c>
    </row>
    <row r="68" spans="1:9" x14ac:dyDescent="0.35">
      <c r="A68" t="s">
        <v>694</v>
      </c>
      <c r="B68">
        <v>209</v>
      </c>
      <c r="C68" t="s">
        <v>1004</v>
      </c>
      <c r="D68" t="s">
        <v>695</v>
      </c>
      <c r="E68">
        <v>1</v>
      </c>
      <c r="F68">
        <v>1</v>
      </c>
      <c r="G68">
        <v>0</v>
      </c>
      <c r="H68">
        <v>0</v>
      </c>
      <c r="I68">
        <v>0</v>
      </c>
    </row>
    <row r="69" spans="1:9" x14ac:dyDescent="0.35">
      <c r="A69" t="s">
        <v>188</v>
      </c>
      <c r="B69" t="s">
        <v>739</v>
      </c>
      <c r="C69" t="s">
        <v>1003</v>
      </c>
      <c r="D69" t="s">
        <v>189</v>
      </c>
      <c r="E69">
        <v>1</v>
      </c>
      <c r="F69">
        <v>0</v>
      </c>
      <c r="G69">
        <v>0</v>
      </c>
      <c r="H69">
        <v>0</v>
      </c>
      <c r="I69">
        <v>0</v>
      </c>
    </row>
    <row r="70" spans="1:9" x14ac:dyDescent="0.35">
      <c r="A70" t="s">
        <v>312</v>
      </c>
      <c r="B70" t="s">
        <v>739</v>
      </c>
      <c r="C70" t="s">
        <v>1002</v>
      </c>
      <c r="D70" t="s">
        <v>313</v>
      </c>
      <c r="E70">
        <v>1</v>
      </c>
      <c r="F70">
        <v>0</v>
      </c>
      <c r="G70">
        <v>0</v>
      </c>
      <c r="H70">
        <v>0</v>
      </c>
      <c r="I70">
        <v>0</v>
      </c>
    </row>
    <row r="71" spans="1:9" x14ac:dyDescent="0.35">
      <c r="A71" t="s">
        <v>696</v>
      </c>
      <c r="B71">
        <v>315</v>
      </c>
      <c r="C71" t="s">
        <v>1001</v>
      </c>
      <c r="D71" t="s">
        <v>697</v>
      </c>
      <c r="E71">
        <v>1</v>
      </c>
      <c r="F71">
        <v>1</v>
      </c>
      <c r="G71">
        <v>0</v>
      </c>
      <c r="H71">
        <v>0</v>
      </c>
      <c r="I71">
        <v>0</v>
      </c>
    </row>
    <row r="72" spans="1:9" x14ac:dyDescent="0.35">
      <c r="A72" t="s">
        <v>10</v>
      </c>
      <c r="B72">
        <v>805</v>
      </c>
      <c r="C72" t="s">
        <v>1000</v>
      </c>
      <c r="D72" t="s">
        <v>11</v>
      </c>
      <c r="E72">
        <v>1</v>
      </c>
      <c r="F72">
        <v>1</v>
      </c>
      <c r="G72">
        <v>0</v>
      </c>
      <c r="H72">
        <v>0</v>
      </c>
      <c r="I72">
        <v>0</v>
      </c>
    </row>
    <row r="73" spans="1:9" x14ac:dyDescent="0.35">
      <c r="A73" t="s">
        <v>190</v>
      </c>
      <c r="B73" t="s">
        <v>739</v>
      </c>
      <c r="C73" t="s">
        <v>999</v>
      </c>
      <c r="D73" t="s">
        <v>191</v>
      </c>
      <c r="E73">
        <v>1</v>
      </c>
      <c r="F73">
        <v>0</v>
      </c>
      <c r="G73">
        <v>0</v>
      </c>
      <c r="H73">
        <v>0</v>
      </c>
      <c r="I73">
        <v>0</v>
      </c>
    </row>
    <row r="74" spans="1:9" x14ac:dyDescent="0.35">
      <c r="A74" t="s">
        <v>92</v>
      </c>
      <c r="B74">
        <v>826</v>
      </c>
      <c r="C74" t="s">
        <v>998</v>
      </c>
      <c r="D74" t="s">
        <v>93</v>
      </c>
      <c r="E74">
        <v>1</v>
      </c>
      <c r="F74">
        <v>1</v>
      </c>
      <c r="G74">
        <v>0</v>
      </c>
      <c r="H74">
        <v>0</v>
      </c>
      <c r="I74">
        <v>0</v>
      </c>
    </row>
    <row r="75" spans="1:9" x14ac:dyDescent="0.35">
      <c r="A75" t="s">
        <v>314</v>
      </c>
      <c r="B75" t="s">
        <v>739</v>
      </c>
      <c r="C75" t="s">
        <v>997</v>
      </c>
      <c r="D75" t="s">
        <v>315</v>
      </c>
      <c r="E75">
        <v>1</v>
      </c>
      <c r="F75">
        <v>0</v>
      </c>
      <c r="G75">
        <v>0</v>
      </c>
      <c r="H75">
        <v>0</v>
      </c>
      <c r="I75">
        <v>0</v>
      </c>
    </row>
    <row r="76" spans="1:9" x14ac:dyDescent="0.35">
      <c r="A76" t="s">
        <v>192</v>
      </c>
      <c r="B76" t="s">
        <v>739</v>
      </c>
      <c r="C76" t="s">
        <v>996</v>
      </c>
      <c r="D76" t="s">
        <v>193</v>
      </c>
      <c r="E76">
        <v>1</v>
      </c>
      <c r="F76">
        <v>0</v>
      </c>
      <c r="G76">
        <v>0</v>
      </c>
      <c r="H76">
        <v>0</v>
      </c>
      <c r="I76">
        <v>0</v>
      </c>
    </row>
    <row r="77" spans="1:9" x14ac:dyDescent="0.35">
      <c r="A77" t="s">
        <v>316</v>
      </c>
      <c r="B77" t="s">
        <v>739</v>
      </c>
      <c r="C77" t="s">
        <v>995</v>
      </c>
      <c r="D77" t="s">
        <v>317</v>
      </c>
      <c r="E77">
        <v>1</v>
      </c>
      <c r="F77">
        <v>0</v>
      </c>
      <c r="G77">
        <v>0</v>
      </c>
      <c r="H77">
        <v>0</v>
      </c>
      <c r="I77">
        <v>0</v>
      </c>
    </row>
    <row r="78" spans="1:9" x14ac:dyDescent="0.35">
      <c r="A78" t="s">
        <v>544</v>
      </c>
      <c r="B78" t="s">
        <v>739</v>
      </c>
      <c r="C78" t="s">
        <v>994</v>
      </c>
      <c r="D78" t="s">
        <v>545</v>
      </c>
      <c r="E78">
        <v>1</v>
      </c>
      <c r="F78">
        <v>0</v>
      </c>
      <c r="G78">
        <v>0</v>
      </c>
      <c r="H78">
        <v>0</v>
      </c>
      <c r="I78">
        <v>0</v>
      </c>
    </row>
    <row r="79" spans="1:9" x14ac:dyDescent="0.35">
      <c r="A79" t="s">
        <v>94</v>
      </c>
      <c r="B79">
        <v>846</v>
      </c>
      <c r="C79" t="s">
        <v>993</v>
      </c>
      <c r="D79" t="s">
        <v>95</v>
      </c>
      <c r="E79">
        <v>1</v>
      </c>
      <c r="F79">
        <v>1</v>
      </c>
      <c r="G79">
        <v>0</v>
      </c>
      <c r="H79">
        <v>0</v>
      </c>
      <c r="I79">
        <v>0</v>
      </c>
    </row>
    <row r="80" spans="1:9" x14ac:dyDescent="0.35">
      <c r="A80" t="s">
        <v>12</v>
      </c>
      <c r="B80">
        <v>806</v>
      </c>
      <c r="C80" t="s">
        <v>992</v>
      </c>
      <c r="D80" t="s">
        <v>13</v>
      </c>
      <c r="E80">
        <v>1</v>
      </c>
      <c r="F80">
        <v>1</v>
      </c>
      <c r="G80">
        <v>0</v>
      </c>
      <c r="H80">
        <v>0</v>
      </c>
      <c r="I80">
        <v>0</v>
      </c>
    </row>
    <row r="81" spans="1:9" x14ac:dyDescent="0.35">
      <c r="A81" t="s">
        <v>698</v>
      </c>
      <c r="B81">
        <v>316</v>
      </c>
      <c r="C81" t="s">
        <v>991</v>
      </c>
      <c r="D81" t="s">
        <v>699</v>
      </c>
      <c r="E81">
        <v>1</v>
      </c>
      <c r="F81">
        <v>1</v>
      </c>
      <c r="G81">
        <v>0</v>
      </c>
      <c r="H81">
        <v>0</v>
      </c>
      <c r="I81">
        <v>0</v>
      </c>
    </row>
    <row r="82" spans="1:9" x14ac:dyDescent="0.35">
      <c r="A82" t="s">
        <v>546</v>
      </c>
      <c r="B82" t="s">
        <v>739</v>
      </c>
      <c r="C82" t="s">
        <v>990</v>
      </c>
      <c r="D82" t="s">
        <v>547</v>
      </c>
      <c r="E82">
        <v>1</v>
      </c>
      <c r="F82">
        <v>0</v>
      </c>
      <c r="G82">
        <v>0</v>
      </c>
      <c r="H82">
        <v>0</v>
      </c>
      <c r="I82">
        <v>0</v>
      </c>
    </row>
    <row r="83" spans="1:9" x14ac:dyDescent="0.35">
      <c r="A83" t="s">
        <v>318</v>
      </c>
      <c r="B83" t="s">
        <v>739</v>
      </c>
      <c r="C83" t="s">
        <v>989</v>
      </c>
      <c r="D83" t="s">
        <v>319</v>
      </c>
      <c r="E83">
        <v>1</v>
      </c>
      <c r="F83">
        <v>0</v>
      </c>
      <c r="G83">
        <v>0</v>
      </c>
      <c r="H83">
        <v>0</v>
      </c>
      <c r="I83">
        <v>0</v>
      </c>
    </row>
    <row r="84" spans="1:9" x14ac:dyDescent="0.35">
      <c r="A84" t="s">
        <v>194</v>
      </c>
      <c r="B84" t="s">
        <v>739</v>
      </c>
      <c r="C84" t="s">
        <v>988</v>
      </c>
      <c r="D84" t="s">
        <v>195</v>
      </c>
      <c r="E84">
        <v>1</v>
      </c>
      <c r="F84">
        <v>0</v>
      </c>
      <c r="G84">
        <v>0</v>
      </c>
      <c r="H84">
        <v>0</v>
      </c>
      <c r="I84">
        <v>0</v>
      </c>
    </row>
    <row r="85" spans="1:9" x14ac:dyDescent="0.35">
      <c r="A85" t="s">
        <v>96</v>
      </c>
      <c r="B85">
        <v>851</v>
      </c>
      <c r="C85" t="s">
        <v>987</v>
      </c>
      <c r="D85" t="s">
        <v>97</v>
      </c>
      <c r="E85">
        <v>1</v>
      </c>
      <c r="F85">
        <v>1</v>
      </c>
      <c r="G85">
        <v>0</v>
      </c>
      <c r="H85">
        <v>0</v>
      </c>
      <c r="I85">
        <v>0</v>
      </c>
    </row>
    <row r="86" spans="1:9" x14ac:dyDescent="0.35">
      <c r="A86" t="s">
        <v>548</v>
      </c>
      <c r="B86" t="s">
        <v>739</v>
      </c>
      <c r="C86" t="s">
        <v>986</v>
      </c>
      <c r="D86" t="s">
        <v>549</v>
      </c>
      <c r="E86">
        <v>1</v>
      </c>
      <c r="F86">
        <v>0</v>
      </c>
      <c r="G86">
        <v>0</v>
      </c>
      <c r="H86">
        <v>0</v>
      </c>
      <c r="I86">
        <v>0</v>
      </c>
    </row>
    <row r="87" spans="1:9" x14ac:dyDescent="0.35">
      <c r="A87" t="s">
        <v>198</v>
      </c>
      <c r="B87" t="s">
        <v>739</v>
      </c>
      <c r="C87" t="s">
        <v>985</v>
      </c>
      <c r="D87" t="s">
        <v>199</v>
      </c>
      <c r="E87">
        <v>1</v>
      </c>
      <c r="F87">
        <v>0</v>
      </c>
      <c r="G87">
        <v>0</v>
      </c>
      <c r="H87">
        <v>0</v>
      </c>
      <c r="I87">
        <v>0</v>
      </c>
    </row>
    <row r="88" spans="1:9" x14ac:dyDescent="0.35">
      <c r="A88" t="s">
        <v>320</v>
      </c>
      <c r="B88" t="s">
        <v>739</v>
      </c>
      <c r="C88" t="s">
        <v>984</v>
      </c>
      <c r="D88" t="s">
        <v>321</v>
      </c>
      <c r="E88">
        <v>1</v>
      </c>
      <c r="F88">
        <v>0</v>
      </c>
      <c r="G88">
        <v>0</v>
      </c>
      <c r="H88">
        <v>0</v>
      </c>
      <c r="I88">
        <v>0</v>
      </c>
    </row>
    <row r="89" spans="1:9" x14ac:dyDescent="0.35">
      <c r="A89" t="s">
        <v>414</v>
      </c>
      <c r="B89" t="s">
        <v>739</v>
      </c>
      <c r="C89" t="s">
        <v>983</v>
      </c>
      <c r="D89" t="s">
        <v>415</v>
      </c>
      <c r="E89">
        <v>1</v>
      </c>
      <c r="F89">
        <v>0</v>
      </c>
      <c r="G89">
        <v>0</v>
      </c>
      <c r="H89">
        <v>0</v>
      </c>
      <c r="I89">
        <v>0</v>
      </c>
    </row>
    <row r="90" spans="1:9" x14ac:dyDescent="0.35">
      <c r="A90" t="s">
        <v>98</v>
      </c>
      <c r="B90">
        <v>852</v>
      </c>
      <c r="C90" t="s">
        <v>982</v>
      </c>
      <c r="D90" t="s">
        <v>99</v>
      </c>
      <c r="E90">
        <v>1</v>
      </c>
      <c r="F90">
        <v>1</v>
      </c>
      <c r="G90">
        <v>0</v>
      </c>
      <c r="H90">
        <v>0</v>
      </c>
      <c r="I90">
        <v>0</v>
      </c>
    </row>
    <row r="91" spans="1:9" x14ac:dyDescent="0.35">
      <c r="A91" t="s">
        <v>700</v>
      </c>
      <c r="B91">
        <v>317</v>
      </c>
      <c r="C91" t="s">
        <v>981</v>
      </c>
      <c r="D91" t="s">
        <v>701</v>
      </c>
      <c r="E91">
        <v>1</v>
      </c>
      <c r="F91">
        <v>1</v>
      </c>
      <c r="G91">
        <v>0</v>
      </c>
      <c r="H91">
        <v>0</v>
      </c>
      <c r="I91">
        <v>0</v>
      </c>
    </row>
    <row r="92" spans="1:9" x14ac:dyDescent="0.35">
      <c r="A92" t="s">
        <v>14</v>
      </c>
      <c r="B92">
        <v>807</v>
      </c>
      <c r="C92" t="s">
        <v>980</v>
      </c>
      <c r="D92" t="s">
        <v>15</v>
      </c>
      <c r="E92">
        <v>1</v>
      </c>
      <c r="F92">
        <v>1</v>
      </c>
      <c r="G92">
        <v>0</v>
      </c>
      <c r="H92">
        <v>0</v>
      </c>
      <c r="I92">
        <v>0</v>
      </c>
    </row>
    <row r="93" spans="1:9" x14ac:dyDescent="0.35">
      <c r="A93" t="s">
        <v>200</v>
      </c>
      <c r="B93" t="s">
        <v>739</v>
      </c>
      <c r="C93" t="s">
        <v>979</v>
      </c>
      <c r="D93" t="s">
        <v>201</v>
      </c>
      <c r="E93">
        <v>1</v>
      </c>
      <c r="F93">
        <v>0</v>
      </c>
      <c r="G93">
        <v>0</v>
      </c>
      <c r="H93">
        <v>0</v>
      </c>
      <c r="I93">
        <v>0</v>
      </c>
    </row>
    <row r="94" spans="1:9" x14ac:dyDescent="0.35">
      <c r="A94" t="s">
        <v>322</v>
      </c>
      <c r="B94" t="s">
        <v>739</v>
      </c>
      <c r="C94" t="s">
        <v>978</v>
      </c>
      <c r="D94" t="s">
        <v>323</v>
      </c>
      <c r="E94">
        <v>1</v>
      </c>
      <c r="F94">
        <v>0</v>
      </c>
      <c r="G94">
        <v>0</v>
      </c>
      <c r="H94">
        <v>0</v>
      </c>
      <c r="I94">
        <v>0</v>
      </c>
    </row>
    <row r="95" spans="1:9" x14ac:dyDescent="0.35">
      <c r="A95" t="s">
        <v>550</v>
      </c>
      <c r="B95" t="s">
        <v>739</v>
      </c>
      <c r="C95" t="s">
        <v>977</v>
      </c>
      <c r="D95" t="s">
        <v>551</v>
      </c>
      <c r="E95">
        <v>1</v>
      </c>
      <c r="F95">
        <v>0</v>
      </c>
      <c r="G95">
        <v>0</v>
      </c>
      <c r="H95">
        <v>0</v>
      </c>
      <c r="I95">
        <v>0</v>
      </c>
    </row>
    <row r="96" spans="1:9" x14ac:dyDescent="0.35">
      <c r="A96" t="s">
        <v>418</v>
      </c>
      <c r="B96" t="s">
        <v>739</v>
      </c>
      <c r="C96" t="s">
        <v>976</v>
      </c>
      <c r="D96" t="s">
        <v>419</v>
      </c>
      <c r="E96">
        <v>1</v>
      </c>
      <c r="F96">
        <v>0</v>
      </c>
      <c r="G96">
        <v>0</v>
      </c>
      <c r="H96">
        <v>0</v>
      </c>
      <c r="I96">
        <v>0</v>
      </c>
    </row>
    <row r="97" spans="1:9" x14ac:dyDescent="0.35">
      <c r="A97" t="s">
        <v>16</v>
      </c>
      <c r="B97">
        <v>808</v>
      </c>
      <c r="C97" t="s">
        <v>975</v>
      </c>
      <c r="D97" t="s">
        <v>17</v>
      </c>
      <c r="E97">
        <v>1</v>
      </c>
      <c r="F97">
        <v>1</v>
      </c>
      <c r="G97">
        <v>0</v>
      </c>
      <c r="H97">
        <v>0</v>
      </c>
      <c r="I97">
        <v>0</v>
      </c>
    </row>
    <row r="98" spans="1:9" x14ac:dyDescent="0.35">
      <c r="A98" t="s">
        <v>100</v>
      </c>
      <c r="B98">
        <v>921</v>
      </c>
      <c r="C98" t="s">
        <v>974</v>
      </c>
      <c r="D98" t="s">
        <v>101</v>
      </c>
      <c r="E98">
        <v>1</v>
      </c>
      <c r="F98">
        <v>1</v>
      </c>
      <c r="G98">
        <v>0</v>
      </c>
      <c r="H98">
        <v>0</v>
      </c>
      <c r="I98">
        <v>0</v>
      </c>
    </row>
    <row r="99" spans="1:9" x14ac:dyDescent="0.35">
      <c r="A99" t="s">
        <v>202</v>
      </c>
      <c r="B99" t="s">
        <v>739</v>
      </c>
      <c r="C99" t="s">
        <v>973</v>
      </c>
      <c r="D99" t="s">
        <v>203</v>
      </c>
      <c r="E99">
        <v>1</v>
      </c>
      <c r="F99">
        <v>0</v>
      </c>
      <c r="G99">
        <v>0</v>
      </c>
      <c r="H99">
        <v>0</v>
      </c>
      <c r="I99">
        <v>0</v>
      </c>
    </row>
    <row r="100" spans="1:9" x14ac:dyDescent="0.35">
      <c r="A100" t="s">
        <v>702</v>
      </c>
      <c r="B100">
        <v>318</v>
      </c>
      <c r="C100" t="s">
        <v>972</v>
      </c>
      <c r="D100" t="s">
        <v>703</v>
      </c>
      <c r="E100">
        <v>1</v>
      </c>
      <c r="F100">
        <v>1</v>
      </c>
      <c r="G100">
        <v>0</v>
      </c>
      <c r="H100">
        <v>0</v>
      </c>
      <c r="I100">
        <v>0</v>
      </c>
    </row>
    <row r="101" spans="1:9" x14ac:dyDescent="0.35">
      <c r="A101" t="s">
        <v>324</v>
      </c>
      <c r="B101" t="s">
        <v>739</v>
      </c>
      <c r="C101" t="s">
        <v>971</v>
      </c>
      <c r="D101" t="s">
        <v>325</v>
      </c>
      <c r="E101">
        <v>1</v>
      </c>
      <c r="F101">
        <v>0</v>
      </c>
      <c r="G101">
        <v>0</v>
      </c>
      <c r="H101">
        <v>0</v>
      </c>
      <c r="I101">
        <v>0</v>
      </c>
    </row>
    <row r="102" spans="1:9" x14ac:dyDescent="0.35">
      <c r="A102" t="s">
        <v>552</v>
      </c>
      <c r="B102" t="s">
        <v>739</v>
      </c>
      <c r="C102" t="s">
        <v>970</v>
      </c>
      <c r="D102" t="s">
        <v>553</v>
      </c>
      <c r="E102">
        <v>1</v>
      </c>
      <c r="F102">
        <v>0</v>
      </c>
      <c r="G102">
        <v>0</v>
      </c>
      <c r="H102">
        <v>0</v>
      </c>
      <c r="I102">
        <v>0</v>
      </c>
    </row>
    <row r="103" spans="1:9" x14ac:dyDescent="0.35">
      <c r="A103" t="s">
        <v>328</v>
      </c>
      <c r="B103" t="s">
        <v>739</v>
      </c>
      <c r="C103" t="s">
        <v>969</v>
      </c>
      <c r="D103" t="s">
        <v>329</v>
      </c>
      <c r="E103">
        <v>1</v>
      </c>
      <c r="F103">
        <v>0</v>
      </c>
      <c r="G103">
        <v>0</v>
      </c>
      <c r="H103">
        <v>0</v>
      </c>
      <c r="I103">
        <v>0</v>
      </c>
    </row>
    <row r="104" spans="1:9" x14ac:dyDescent="0.35">
      <c r="A104" t="s">
        <v>704</v>
      </c>
      <c r="B104">
        <v>210</v>
      </c>
      <c r="C104" t="s">
        <v>968</v>
      </c>
      <c r="D104" t="s">
        <v>705</v>
      </c>
      <c r="E104">
        <v>1</v>
      </c>
      <c r="F104">
        <v>1</v>
      </c>
      <c r="G104">
        <v>0</v>
      </c>
      <c r="H104">
        <v>0</v>
      </c>
      <c r="I104">
        <v>0</v>
      </c>
    </row>
    <row r="105" spans="1:9" x14ac:dyDescent="0.35">
      <c r="A105" t="s">
        <v>204</v>
      </c>
      <c r="B105" t="s">
        <v>739</v>
      </c>
      <c r="C105" t="s">
        <v>967</v>
      </c>
      <c r="D105" t="s">
        <v>205</v>
      </c>
      <c r="E105">
        <v>1</v>
      </c>
      <c r="F105">
        <v>0</v>
      </c>
      <c r="G105">
        <v>0</v>
      </c>
      <c r="H105">
        <v>0</v>
      </c>
      <c r="I105">
        <v>0</v>
      </c>
    </row>
    <row r="106" spans="1:9" x14ac:dyDescent="0.35">
      <c r="A106" t="s">
        <v>18</v>
      </c>
      <c r="B106">
        <v>841</v>
      </c>
      <c r="C106" t="s">
        <v>966</v>
      </c>
      <c r="D106" t="s">
        <v>19</v>
      </c>
      <c r="E106">
        <v>1</v>
      </c>
      <c r="F106">
        <v>1</v>
      </c>
      <c r="G106">
        <v>0</v>
      </c>
      <c r="H106">
        <v>0</v>
      </c>
      <c r="I106">
        <v>0</v>
      </c>
    </row>
    <row r="107" spans="1:9" x14ac:dyDescent="0.35">
      <c r="A107" t="s">
        <v>420</v>
      </c>
      <c r="B107" t="s">
        <v>739</v>
      </c>
      <c r="C107" t="s">
        <v>965</v>
      </c>
      <c r="D107" t="s">
        <v>421</v>
      </c>
      <c r="E107">
        <v>1</v>
      </c>
      <c r="F107">
        <v>0</v>
      </c>
      <c r="G107">
        <v>0</v>
      </c>
      <c r="H107">
        <v>0</v>
      </c>
      <c r="I107">
        <v>0</v>
      </c>
    </row>
    <row r="108" spans="1:9" x14ac:dyDescent="0.35">
      <c r="A108" t="s">
        <v>554</v>
      </c>
      <c r="B108" t="s">
        <v>739</v>
      </c>
      <c r="C108" t="s">
        <v>964</v>
      </c>
      <c r="D108" t="s">
        <v>555</v>
      </c>
      <c r="E108">
        <v>1</v>
      </c>
      <c r="F108">
        <v>0</v>
      </c>
      <c r="G108">
        <v>0</v>
      </c>
      <c r="H108">
        <v>0</v>
      </c>
      <c r="I108">
        <v>0</v>
      </c>
    </row>
    <row r="109" spans="1:9" x14ac:dyDescent="0.35">
      <c r="A109" t="s">
        <v>706</v>
      </c>
      <c r="B109">
        <v>319</v>
      </c>
      <c r="C109" t="s">
        <v>963</v>
      </c>
      <c r="D109" t="s">
        <v>707</v>
      </c>
      <c r="E109">
        <v>1</v>
      </c>
      <c r="F109">
        <v>1</v>
      </c>
      <c r="G109">
        <v>0</v>
      </c>
      <c r="H109">
        <v>0</v>
      </c>
      <c r="I109">
        <v>0</v>
      </c>
    </row>
    <row r="110" spans="1:9" x14ac:dyDescent="0.35">
      <c r="A110" t="s">
        <v>330</v>
      </c>
      <c r="B110" t="s">
        <v>739</v>
      </c>
      <c r="C110" t="s">
        <v>962</v>
      </c>
      <c r="D110" t="s">
        <v>331</v>
      </c>
      <c r="E110">
        <v>1</v>
      </c>
      <c r="F110">
        <v>0</v>
      </c>
      <c r="G110">
        <v>0</v>
      </c>
      <c r="H110">
        <v>0</v>
      </c>
      <c r="I110">
        <v>0</v>
      </c>
    </row>
    <row r="111" spans="1:9" x14ac:dyDescent="0.35">
      <c r="A111" t="s">
        <v>102</v>
      </c>
      <c r="B111">
        <v>840</v>
      </c>
      <c r="C111" t="s">
        <v>961</v>
      </c>
      <c r="D111" t="s">
        <v>103</v>
      </c>
      <c r="E111">
        <v>1</v>
      </c>
      <c r="F111">
        <v>1</v>
      </c>
      <c r="G111">
        <v>0</v>
      </c>
      <c r="H111">
        <v>0</v>
      </c>
      <c r="I111">
        <v>0</v>
      </c>
    </row>
    <row r="112" spans="1:9" x14ac:dyDescent="0.35">
      <c r="A112" t="s">
        <v>206</v>
      </c>
      <c r="B112" t="s">
        <v>739</v>
      </c>
      <c r="C112" t="s">
        <v>960</v>
      </c>
      <c r="D112" t="s">
        <v>207</v>
      </c>
      <c r="E112">
        <v>1</v>
      </c>
      <c r="F112">
        <v>0</v>
      </c>
      <c r="G112">
        <v>0</v>
      </c>
      <c r="H112">
        <v>0</v>
      </c>
      <c r="I112">
        <v>0</v>
      </c>
    </row>
    <row r="113" spans="1:9" x14ac:dyDescent="0.35">
      <c r="A113" t="s">
        <v>422</v>
      </c>
      <c r="B113" t="s">
        <v>739</v>
      </c>
      <c r="C113" t="s">
        <v>959</v>
      </c>
      <c r="D113" t="s">
        <v>423</v>
      </c>
      <c r="E113">
        <v>1</v>
      </c>
      <c r="F113">
        <v>0</v>
      </c>
      <c r="G113">
        <v>0</v>
      </c>
      <c r="H113">
        <v>0</v>
      </c>
      <c r="I113">
        <v>0</v>
      </c>
    </row>
    <row r="114" spans="1:9" x14ac:dyDescent="0.35">
      <c r="A114" t="s">
        <v>556</v>
      </c>
      <c r="B114" t="s">
        <v>739</v>
      </c>
      <c r="C114" t="s">
        <v>958</v>
      </c>
      <c r="D114" t="s">
        <v>557</v>
      </c>
      <c r="E114">
        <v>1</v>
      </c>
      <c r="F114">
        <v>0</v>
      </c>
      <c r="G114">
        <v>0</v>
      </c>
      <c r="H114">
        <v>0</v>
      </c>
      <c r="I114">
        <v>0</v>
      </c>
    </row>
    <row r="115" spans="1:9" x14ac:dyDescent="0.35">
      <c r="A115" t="s">
        <v>332</v>
      </c>
      <c r="B115" t="s">
        <v>739</v>
      </c>
      <c r="C115" t="s">
        <v>957</v>
      </c>
      <c r="D115" t="s">
        <v>333</v>
      </c>
      <c r="E115">
        <v>1</v>
      </c>
      <c r="F115">
        <v>0</v>
      </c>
      <c r="G115">
        <v>0</v>
      </c>
      <c r="H115">
        <v>0</v>
      </c>
      <c r="I115">
        <v>0</v>
      </c>
    </row>
    <row r="116" spans="1:9" x14ac:dyDescent="0.35">
      <c r="A116" t="s">
        <v>424</v>
      </c>
      <c r="B116" t="s">
        <v>739</v>
      </c>
      <c r="C116" t="s">
        <v>956</v>
      </c>
      <c r="D116" t="s">
        <v>425</v>
      </c>
      <c r="E116">
        <v>1</v>
      </c>
      <c r="F116">
        <v>0</v>
      </c>
      <c r="G116">
        <v>0</v>
      </c>
      <c r="H116">
        <v>0</v>
      </c>
      <c r="I116">
        <v>0</v>
      </c>
    </row>
    <row r="117" spans="1:9" x14ac:dyDescent="0.35">
      <c r="A117" t="s">
        <v>208</v>
      </c>
      <c r="B117" t="s">
        <v>739</v>
      </c>
      <c r="C117" t="s">
        <v>955</v>
      </c>
      <c r="D117" t="s">
        <v>209</v>
      </c>
      <c r="E117">
        <v>1</v>
      </c>
      <c r="F117">
        <v>0</v>
      </c>
      <c r="G117">
        <v>0</v>
      </c>
      <c r="H117">
        <v>0</v>
      </c>
      <c r="I117">
        <v>0</v>
      </c>
    </row>
    <row r="118" spans="1:9" x14ac:dyDescent="0.35">
      <c r="A118" t="s">
        <v>120</v>
      </c>
      <c r="B118">
        <v>929</v>
      </c>
      <c r="C118" t="s">
        <v>954</v>
      </c>
      <c r="D118" t="s">
        <v>121</v>
      </c>
      <c r="E118">
        <v>1</v>
      </c>
      <c r="F118">
        <v>1</v>
      </c>
      <c r="G118">
        <v>0</v>
      </c>
      <c r="H118">
        <v>0</v>
      </c>
      <c r="I118">
        <v>0</v>
      </c>
    </row>
    <row r="119" spans="1:9" x14ac:dyDescent="0.35">
      <c r="A119" t="s">
        <v>708</v>
      </c>
      <c r="B119">
        <v>211</v>
      </c>
      <c r="C119" t="s">
        <v>953</v>
      </c>
      <c r="D119" t="s">
        <v>709</v>
      </c>
      <c r="E119">
        <v>1</v>
      </c>
      <c r="F119">
        <v>1</v>
      </c>
      <c r="G119">
        <v>0</v>
      </c>
      <c r="H119">
        <v>0</v>
      </c>
      <c r="I119">
        <v>0</v>
      </c>
    </row>
    <row r="120" spans="1:9" x14ac:dyDescent="0.35">
      <c r="A120" t="s">
        <v>560</v>
      </c>
      <c r="B120" t="s">
        <v>739</v>
      </c>
      <c r="C120" t="s">
        <v>952</v>
      </c>
      <c r="D120" t="s">
        <v>561</v>
      </c>
      <c r="E120">
        <v>1</v>
      </c>
      <c r="F120">
        <v>0</v>
      </c>
      <c r="G120">
        <v>0</v>
      </c>
      <c r="H120">
        <v>0</v>
      </c>
      <c r="I120">
        <v>0</v>
      </c>
    </row>
    <row r="121" spans="1:9" x14ac:dyDescent="0.35">
      <c r="A121" t="s">
        <v>334</v>
      </c>
      <c r="B121" t="s">
        <v>739</v>
      </c>
      <c r="C121" t="s">
        <v>951</v>
      </c>
      <c r="D121" t="s">
        <v>335</v>
      </c>
      <c r="E121">
        <v>1</v>
      </c>
      <c r="F121">
        <v>0</v>
      </c>
      <c r="G121">
        <v>0</v>
      </c>
      <c r="H121">
        <v>0</v>
      </c>
      <c r="I121">
        <v>0</v>
      </c>
    </row>
    <row r="122" spans="1:9" x14ac:dyDescent="0.35">
      <c r="A122" t="s">
        <v>212</v>
      </c>
      <c r="B122" t="s">
        <v>739</v>
      </c>
      <c r="C122" t="s">
        <v>950</v>
      </c>
      <c r="D122" t="s">
        <v>213</v>
      </c>
      <c r="E122">
        <v>1</v>
      </c>
      <c r="F122">
        <v>0</v>
      </c>
      <c r="G122">
        <v>0</v>
      </c>
      <c r="H122">
        <v>0</v>
      </c>
      <c r="I122">
        <v>0</v>
      </c>
    </row>
    <row r="123" spans="1:9" x14ac:dyDescent="0.35">
      <c r="A123" t="s">
        <v>710</v>
      </c>
      <c r="B123">
        <v>320</v>
      </c>
      <c r="C123" t="s">
        <v>949</v>
      </c>
      <c r="D123" t="s">
        <v>711</v>
      </c>
      <c r="E123">
        <v>1</v>
      </c>
      <c r="F123">
        <v>1</v>
      </c>
      <c r="G123">
        <v>0</v>
      </c>
      <c r="H123">
        <v>0</v>
      </c>
      <c r="I123">
        <v>0</v>
      </c>
    </row>
    <row r="124" spans="1:9" x14ac:dyDescent="0.35">
      <c r="A124" t="s">
        <v>426</v>
      </c>
      <c r="B124" t="s">
        <v>739</v>
      </c>
      <c r="C124" t="s">
        <v>948</v>
      </c>
      <c r="D124" t="s">
        <v>427</v>
      </c>
      <c r="E124">
        <v>1</v>
      </c>
      <c r="F124">
        <v>0</v>
      </c>
      <c r="G124">
        <v>0</v>
      </c>
      <c r="H124">
        <v>0</v>
      </c>
      <c r="I124">
        <v>0</v>
      </c>
    </row>
    <row r="125" spans="1:9" x14ac:dyDescent="0.35">
      <c r="A125" t="s">
        <v>104</v>
      </c>
      <c r="B125">
        <v>895</v>
      </c>
      <c r="C125" t="s">
        <v>947</v>
      </c>
      <c r="D125" t="s">
        <v>105</v>
      </c>
      <c r="E125">
        <v>1</v>
      </c>
      <c r="F125">
        <v>1</v>
      </c>
      <c r="G125">
        <v>0</v>
      </c>
      <c r="H125">
        <v>0</v>
      </c>
      <c r="I125">
        <v>0</v>
      </c>
    </row>
    <row r="126" spans="1:9" x14ac:dyDescent="0.35">
      <c r="A126" t="s">
        <v>562</v>
      </c>
      <c r="B126" t="s">
        <v>739</v>
      </c>
      <c r="C126" t="s">
        <v>946</v>
      </c>
      <c r="D126" t="s">
        <v>563</v>
      </c>
      <c r="E126">
        <v>1</v>
      </c>
      <c r="F126">
        <v>0</v>
      </c>
      <c r="G126">
        <v>0</v>
      </c>
      <c r="H126">
        <v>0</v>
      </c>
      <c r="I126">
        <v>0</v>
      </c>
    </row>
    <row r="127" spans="1:9" x14ac:dyDescent="0.35">
      <c r="A127" t="s">
        <v>336</v>
      </c>
      <c r="B127" t="s">
        <v>739</v>
      </c>
      <c r="C127" t="s">
        <v>945</v>
      </c>
      <c r="D127" t="s">
        <v>337</v>
      </c>
      <c r="E127">
        <v>1</v>
      </c>
      <c r="F127">
        <v>0</v>
      </c>
      <c r="G127">
        <v>0</v>
      </c>
      <c r="H127">
        <v>0</v>
      </c>
      <c r="I127">
        <v>0</v>
      </c>
    </row>
    <row r="128" spans="1:9" x14ac:dyDescent="0.35">
      <c r="A128" t="s">
        <v>214</v>
      </c>
      <c r="B128" t="s">
        <v>739</v>
      </c>
      <c r="C128" t="s">
        <v>944</v>
      </c>
      <c r="D128" t="s">
        <v>215</v>
      </c>
      <c r="E128">
        <v>1</v>
      </c>
      <c r="F128">
        <v>0</v>
      </c>
      <c r="G128">
        <v>0</v>
      </c>
      <c r="H128">
        <v>0</v>
      </c>
      <c r="I128">
        <v>0</v>
      </c>
    </row>
    <row r="129" spans="1:9" x14ac:dyDescent="0.35">
      <c r="A129" t="s">
        <v>712</v>
      </c>
      <c r="B129">
        <v>212</v>
      </c>
      <c r="C129" t="s">
        <v>943</v>
      </c>
      <c r="D129" t="s">
        <v>713</v>
      </c>
      <c r="E129">
        <v>1</v>
      </c>
      <c r="F129">
        <v>1</v>
      </c>
      <c r="G129">
        <v>0</v>
      </c>
      <c r="H129">
        <v>0</v>
      </c>
      <c r="I129">
        <v>0</v>
      </c>
    </row>
    <row r="130" spans="1:9" x14ac:dyDescent="0.35">
      <c r="A130" t="s">
        <v>428</v>
      </c>
      <c r="B130" t="s">
        <v>739</v>
      </c>
      <c r="C130" t="s">
        <v>942</v>
      </c>
      <c r="D130" t="s">
        <v>429</v>
      </c>
      <c r="E130">
        <v>1</v>
      </c>
      <c r="F130">
        <v>0</v>
      </c>
      <c r="G130">
        <v>0</v>
      </c>
      <c r="H130">
        <v>0</v>
      </c>
      <c r="I130">
        <v>0</v>
      </c>
    </row>
    <row r="131" spans="1:9" x14ac:dyDescent="0.35">
      <c r="A131" t="s">
        <v>20</v>
      </c>
      <c r="B131">
        <v>876</v>
      </c>
      <c r="C131" t="s">
        <v>941</v>
      </c>
      <c r="D131" t="s">
        <v>21</v>
      </c>
      <c r="E131">
        <v>1</v>
      </c>
      <c r="F131">
        <v>1</v>
      </c>
      <c r="G131">
        <v>0</v>
      </c>
      <c r="H131">
        <v>0</v>
      </c>
      <c r="I131">
        <v>0</v>
      </c>
    </row>
    <row r="132" spans="1:9" x14ac:dyDescent="0.35">
      <c r="A132" t="s">
        <v>564</v>
      </c>
      <c r="B132" t="s">
        <v>739</v>
      </c>
      <c r="C132" t="s">
        <v>940</v>
      </c>
      <c r="D132" t="s">
        <v>565</v>
      </c>
      <c r="E132">
        <v>1</v>
      </c>
      <c r="F132">
        <v>0</v>
      </c>
      <c r="G132">
        <v>0</v>
      </c>
      <c r="H132">
        <v>0</v>
      </c>
      <c r="I132">
        <v>0</v>
      </c>
    </row>
    <row r="133" spans="1:9" x14ac:dyDescent="0.35">
      <c r="A133" t="s">
        <v>216</v>
      </c>
      <c r="B133" t="s">
        <v>739</v>
      </c>
      <c r="C133" t="s">
        <v>939</v>
      </c>
      <c r="D133" t="s">
        <v>217</v>
      </c>
      <c r="E133">
        <v>1</v>
      </c>
      <c r="F133">
        <v>0</v>
      </c>
      <c r="G133">
        <v>0</v>
      </c>
      <c r="H133">
        <v>0</v>
      </c>
      <c r="I133">
        <v>0</v>
      </c>
    </row>
    <row r="134" spans="1:9" x14ac:dyDescent="0.35">
      <c r="A134" t="s">
        <v>714</v>
      </c>
      <c r="B134">
        <v>213</v>
      </c>
      <c r="C134" t="s">
        <v>938</v>
      </c>
      <c r="D134" t="s">
        <v>715</v>
      </c>
      <c r="E134">
        <v>1</v>
      </c>
      <c r="F134">
        <v>1</v>
      </c>
      <c r="G134">
        <v>0</v>
      </c>
      <c r="H134">
        <v>0</v>
      </c>
      <c r="I134">
        <v>0</v>
      </c>
    </row>
    <row r="135" spans="1:9" x14ac:dyDescent="0.35">
      <c r="A135" t="s">
        <v>338</v>
      </c>
      <c r="B135" t="s">
        <v>739</v>
      </c>
      <c r="C135" t="s">
        <v>937</v>
      </c>
      <c r="D135" t="s">
        <v>339</v>
      </c>
      <c r="E135">
        <v>1</v>
      </c>
      <c r="F135">
        <v>0</v>
      </c>
      <c r="G135">
        <v>0</v>
      </c>
      <c r="H135">
        <v>0</v>
      </c>
      <c r="I135">
        <v>0</v>
      </c>
    </row>
    <row r="136" spans="1:9" x14ac:dyDescent="0.35">
      <c r="A136" t="s">
        <v>430</v>
      </c>
      <c r="B136" t="s">
        <v>739</v>
      </c>
      <c r="C136" t="s">
        <v>936</v>
      </c>
      <c r="D136" t="s">
        <v>431</v>
      </c>
      <c r="E136">
        <v>1</v>
      </c>
      <c r="F136">
        <v>0</v>
      </c>
      <c r="G136">
        <v>0</v>
      </c>
      <c r="H136">
        <v>0</v>
      </c>
      <c r="I136">
        <v>0</v>
      </c>
    </row>
    <row r="137" spans="1:9" x14ac:dyDescent="0.35">
      <c r="A137" t="s">
        <v>22</v>
      </c>
      <c r="B137">
        <v>877</v>
      </c>
      <c r="C137" t="s">
        <v>935</v>
      </c>
      <c r="D137" t="s">
        <v>23</v>
      </c>
      <c r="E137">
        <v>1</v>
      </c>
      <c r="F137">
        <v>1</v>
      </c>
      <c r="G137">
        <v>0</v>
      </c>
      <c r="H137">
        <v>0</v>
      </c>
      <c r="I137">
        <v>0</v>
      </c>
    </row>
    <row r="138" spans="1:9" x14ac:dyDescent="0.35">
      <c r="A138" t="s">
        <v>566</v>
      </c>
      <c r="B138" t="s">
        <v>739</v>
      </c>
      <c r="C138" t="s">
        <v>934</v>
      </c>
      <c r="D138" t="s">
        <v>567</v>
      </c>
      <c r="E138">
        <v>1</v>
      </c>
      <c r="F138">
        <v>0</v>
      </c>
      <c r="G138">
        <v>0</v>
      </c>
      <c r="H138">
        <v>0</v>
      </c>
      <c r="I138">
        <v>0</v>
      </c>
    </row>
    <row r="139" spans="1:9" x14ac:dyDescent="0.35">
      <c r="A139" t="s">
        <v>218</v>
      </c>
      <c r="B139" t="s">
        <v>739</v>
      </c>
      <c r="C139" t="s">
        <v>933</v>
      </c>
      <c r="D139" t="s">
        <v>219</v>
      </c>
      <c r="E139">
        <v>1</v>
      </c>
      <c r="F139">
        <v>0</v>
      </c>
      <c r="G139">
        <v>0</v>
      </c>
      <c r="H139">
        <v>0</v>
      </c>
      <c r="I139">
        <v>0</v>
      </c>
    </row>
    <row r="140" spans="1:9" x14ac:dyDescent="0.35">
      <c r="A140" t="s">
        <v>340</v>
      </c>
      <c r="B140" t="s">
        <v>739</v>
      </c>
      <c r="C140" t="s">
        <v>932</v>
      </c>
      <c r="D140" t="s">
        <v>341</v>
      </c>
      <c r="E140">
        <v>1</v>
      </c>
      <c r="F140">
        <v>0</v>
      </c>
      <c r="G140">
        <v>0</v>
      </c>
      <c r="H140">
        <v>0</v>
      </c>
      <c r="I140">
        <v>0</v>
      </c>
    </row>
    <row r="141" spans="1:9" x14ac:dyDescent="0.35">
      <c r="A141" t="s">
        <v>106</v>
      </c>
      <c r="B141">
        <v>896</v>
      </c>
      <c r="C141" t="s">
        <v>931</v>
      </c>
      <c r="D141" t="s">
        <v>107</v>
      </c>
      <c r="E141">
        <v>1</v>
      </c>
      <c r="F141">
        <v>1</v>
      </c>
      <c r="G141">
        <v>0</v>
      </c>
      <c r="H141">
        <v>0</v>
      </c>
      <c r="I141">
        <v>0</v>
      </c>
    </row>
    <row r="142" spans="1:9" x14ac:dyDescent="0.35">
      <c r="A142" t="s">
        <v>578</v>
      </c>
      <c r="B142">
        <v>350</v>
      </c>
      <c r="C142" t="s">
        <v>930</v>
      </c>
      <c r="D142" t="s">
        <v>579</v>
      </c>
      <c r="E142">
        <v>1</v>
      </c>
      <c r="F142">
        <v>1</v>
      </c>
      <c r="G142">
        <v>0</v>
      </c>
      <c r="H142">
        <v>0</v>
      </c>
      <c r="I142">
        <v>0</v>
      </c>
    </row>
    <row r="143" spans="1:9" x14ac:dyDescent="0.35">
      <c r="A143" t="s">
        <v>434</v>
      </c>
      <c r="B143" t="s">
        <v>739</v>
      </c>
      <c r="C143" t="s">
        <v>929</v>
      </c>
      <c r="D143" t="s">
        <v>435</v>
      </c>
      <c r="E143">
        <v>1</v>
      </c>
      <c r="F143">
        <v>0</v>
      </c>
      <c r="G143">
        <v>0</v>
      </c>
      <c r="H143">
        <v>0</v>
      </c>
      <c r="I143">
        <v>0</v>
      </c>
    </row>
    <row r="144" spans="1:9" x14ac:dyDescent="0.35">
      <c r="A144" t="s">
        <v>342</v>
      </c>
      <c r="B144" t="s">
        <v>739</v>
      </c>
      <c r="C144" t="s">
        <v>928</v>
      </c>
      <c r="D144" t="s">
        <v>343</v>
      </c>
      <c r="E144">
        <v>1</v>
      </c>
      <c r="F144">
        <v>0</v>
      </c>
      <c r="G144">
        <v>0</v>
      </c>
      <c r="H144">
        <v>0</v>
      </c>
      <c r="I144">
        <v>0</v>
      </c>
    </row>
    <row r="145" spans="1:9" x14ac:dyDescent="0.35">
      <c r="A145" t="s">
        <v>568</v>
      </c>
      <c r="B145" t="s">
        <v>739</v>
      </c>
      <c r="C145" t="s">
        <v>927</v>
      </c>
      <c r="D145" t="s">
        <v>569</v>
      </c>
      <c r="E145">
        <v>1</v>
      </c>
      <c r="F145">
        <v>0</v>
      </c>
      <c r="G145">
        <v>0</v>
      </c>
      <c r="H145">
        <v>0</v>
      </c>
      <c r="I145">
        <v>0</v>
      </c>
    </row>
    <row r="146" spans="1:9" x14ac:dyDescent="0.35">
      <c r="A146" t="s">
        <v>24</v>
      </c>
      <c r="B146">
        <v>889</v>
      </c>
      <c r="C146" t="s">
        <v>926</v>
      </c>
      <c r="D146" t="s">
        <v>25</v>
      </c>
      <c r="E146">
        <v>1</v>
      </c>
      <c r="F146">
        <v>1</v>
      </c>
      <c r="G146">
        <v>0</v>
      </c>
      <c r="H146">
        <v>0</v>
      </c>
      <c r="I146">
        <v>0</v>
      </c>
    </row>
    <row r="147" spans="1:9" x14ac:dyDescent="0.35">
      <c r="A147" t="s">
        <v>220</v>
      </c>
      <c r="B147" t="s">
        <v>739</v>
      </c>
      <c r="C147" t="s">
        <v>925</v>
      </c>
      <c r="D147" t="s">
        <v>221</v>
      </c>
      <c r="E147">
        <v>1</v>
      </c>
      <c r="F147">
        <v>0</v>
      </c>
      <c r="G147">
        <v>0</v>
      </c>
      <c r="H147">
        <v>0</v>
      </c>
      <c r="I147">
        <v>0</v>
      </c>
    </row>
    <row r="148" spans="1:9" x14ac:dyDescent="0.35">
      <c r="A148" t="s">
        <v>580</v>
      </c>
      <c r="B148">
        <v>351</v>
      </c>
      <c r="C148" t="s">
        <v>924</v>
      </c>
      <c r="D148" t="s">
        <v>581</v>
      </c>
      <c r="E148">
        <v>1</v>
      </c>
      <c r="F148">
        <v>1</v>
      </c>
      <c r="G148">
        <v>0</v>
      </c>
      <c r="H148">
        <v>0</v>
      </c>
      <c r="I148">
        <v>0</v>
      </c>
    </row>
    <row r="149" spans="1:9" x14ac:dyDescent="0.35">
      <c r="A149" t="s">
        <v>436</v>
      </c>
      <c r="B149" t="s">
        <v>739</v>
      </c>
      <c r="C149" t="s">
        <v>923</v>
      </c>
      <c r="D149" t="s">
        <v>437</v>
      </c>
      <c r="E149">
        <v>1</v>
      </c>
      <c r="F149">
        <v>0</v>
      </c>
      <c r="G149">
        <v>0</v>
      </c>
      <c r="H149">
        <v>0</v>
      </c>
      <c r="I149">
        <v>0</v>
      </c>
    </row>
    <row r="150" spans="1:9" x14ac:dyDescent="0.35">
      <c r="A150" t="s">
        <v>26</v>
      </c>
      <c r="B150">
        <v>890</v>
      </c>
      <c r="C150" t="s">
        <v>922</v>
      </c>
      <c r="D150" t="s">
        <v>27</v>
      </c>
      <c r="E150">
        <v>1</v>
      </c>
      <c r="F150">
        <v>1</v>
      </c>
      <c r="G150">
        <v>0</v>
      </c>
      <c r="H150">
        <v>0</v>
      </c>
      <c r="I150">
        <v>0</v>
      </c>
    </row>
    <row r="151" spans="1:9" x14ac:dyDescent="0.35">
      <c r="A151" t="s">
        <v>224</v>
      </c>
      <c r="B151" t="s">
        <v>739</v>
      </c>
      <c r="C151" t="s">
        <v>921</v>
      </c>
      <c r="D151" t="s">
        <v>225</v>
      </c>
      <c r="E151">
        <v>1</v>
      </c>
      <c r="F151">
        <v>0</v>
      </c>
      <c r="G151">
        <v>0</v>
      </c>
      <c r="H151">
        <v>0</v>
      </c>
      <c r="I151">
        <v>0</v>
      </c>
    </row>
    <row r="152" spans="1:9" x14ac:dyDescent="0.35">
      <c r="A152" t="s">
        <v>582</v>
      </c>
      <c r="B152">
        <v>352</v>
      </c>
      <c r="C152" t="s">
        <v>920</v>
      </c>
      <c r="D152" t="s">
        <v>583</v>
      </c>
      <c r="E152">
        <v>1</v>
      </c>
      <c r="F152">
        <v>1</v>
      </c>
      <c r="G152">
        <v>0</v>
      </c>
      <c r="H152">
        <v>0</v>
      </c>
      <c r="I152">
        <v>0</v>
      </c>
    </row>
    <row r="153" spans="1:9" x14ac:dyDescent="0.35">
      <c r="A153" t="s">
        <v>344</v>
      </c>
      <c r="B153" t="s">
        <v>739</v>
      </c>
      <c r="C153" t="s">
        <v>919</v>
      </c>
      <c r="D153" t="s">
        <v>345</v>
      </c>
      <c r="E153">
        <v>1</v>
      </c>
      <c r="F153">
        <v>0</v>
      </c>
      <c r="G153">
        <v>0</v>
      </c>
      <c r="H153">
        <v>0</v>
      </c>
      <c r="I153">
        <v>0</v>
      </c>
    </row>
    <row r="154" spans="1:9" x14ac:dyDescent="0.35">
      <c r="A154" t="s">
        <v>438</v>
      </c>
      <c r="B154" t="s">
        <v>739</v>
      </c>
      <c r="C154" t="s">
        <v>918</v>
      </c>
      <c r="D154" t="s">
        <v>439</v>
      </c>
      <c r="E154">
        <v>1</v>
      </c>
      <c r="F154">
        <v>0</v>
      </c>
      <c r="G154">
        <v>0</v>
      </c>
      <c r="H154">
        <v>0</v>
      </c>
      <c r="I154">
        <v>0</v>
      </c>
    </row>
    <row r="155" spans="1:9" x14ac:dyDescent="0.35">
      <c r="A155" t="s">
        <v>226</v>
      </c>
      <c r="B155" t="s">
        <v>739</v>
      </c>
      <c r="C155" t="s">
        <v>917</v>
      </c>
      <c r="D155" t="s">
        <v>227</v>
      </c>
      <c r="E155">
        <v>1</v>
      </c>
      <c r="F155">
        <v>0</v>
      </c>
      <c r="G155">
        <v>0</v>
      </c>
      <c r="H155">
        <v>0</v>
      </c>
      <c r="I155">
        <v>0</v>
      </c>
    </row>
    <row r="156" spans="1:9" x14ac:dyDescent="0.35">
      <c r="A156" t="s">
        <v>28</v>
      </c>
      <c r="B156">
        <v>810</v>
      </c>
      <c r="C156" t="s">
        <v>916</v>
      </c>
      <c r="D156" t="s">
        <v>29</v>
      </c>
      <c r="E156">
        <v>1</v>
      </c>
      <c r="F156">
        <v>1</v>
      </c>
      <c r="G156">
        <v>0</v>
      </c>
      <c r="H156">
        <v>0</v>
      </c>
      <c r="I156">
        <v>0</v>
      </c>
    </row>
    <row r="157" spans="1:9" x14ac:dyDescent="0.35">
      <c r="A157" t="s">
        <v>440</v>
      </c>
      <c r="B157" t="s">
        <v>739</v>
      </c>
      <c r="C157" t="s">
        <v>915</v>
      </c>
      <c r="D157" t="s">
        <v>441</v>
      </c>
      <c r="E157">
        <v>1</v>
      </c>
      <c r="F157">
        <v>0</v>
      </c>
      <c r="G157">
        <v>0</v>
      </c>
      <c r="H157">
        <v>0</v>
      </c>
      <c r="I157">
        <v>0</v>
      </c>
    </row>
    <row r="158" spans="1:9" x14ac:dyDescent="0.35">
      <c r="A158" t="s">
        <v>346</v>
      </c>
      <c r="B158" t="s">
        <v>739</v>
      </c>
      <c r="C158" t="s">
        <v>914</v>
      </c>
      <c r="D158" t="s">
        <v>347</v>
      </c>
      <c r="E158">
        <v>1</v>
      </c>
      <c r="F158">
        <v>0</v>
      </c>
      <c r="G158">
        <v>0</v>
      </c>
      <c r="H158">
        <v>0</v>
      </c>
      <c r="I158">
        <v>0</v>
      </c>
    </row>
    <row r="159" spans="1:9" x14ac:dyDescent="0.35">
      <c r="A159" t="s">
        <v>584</v>
      </c>
      <c r="B159">
        <v>353</v>
      </c>
      <c r="C159" t="s">
        <v>913</v>
      </c>
      <c r="D159" t="s">
        <v>585</v>
      </c>
      <c r="E159">
        <v>1</v>
      </c>
      <c r="F159">
        <v>1</v>
      </c>
      <c r="G159">
        <v>0</v>
      </c>
      <c r="H159">
        <v>0</v>
      </c>
      <c r="I159">
        <v>0</v>
      </c>
    </row>
    <row r="160" spans="1:9" x14ac:dyDescent="0.35">
      <c r="A160" t="s">
        <v>228</v>
      </c>
      <c r="B160" t="s">
        <v>739</v>
      </c>
      <c r="C160" t="s">
        <v>912</v>
      </c>
      <c r="D160" t="s">
        <v>229</v>
      </c>
      <c r="E160">
        <v>1</v>
      </c>
      <c r="F160">
        <v>0</v>
      </c>
      <c r="G160">
        <v>0</v>
      </c>
      <c r="H160">
        <v>0</v>
      </c>
      <c r="I160">
        <v>0</v>
      </c>
    </row>
    <row r="161" spans="1:9" x14ac:dyDescent="0.35">
      <c r="A161" t="s">
        <v>30</v>
      </c>
      <c r="B161">
        <v>811</v>
      </c>
      <c r="C161" t="s">
        <v>911</v>
      </c>
      <c r="D161" t="s">
        <v>31</v>
      </c>
      <c r="E161">
        <v>1</v>
      </c>
      <c r="F161">
        <v>1</v>
      </c>
      <c r="G161">
        <v>0</v>
      </c>
      <c r="H161">
        <v>0</v>
      </c>
      <c r="I161">
        <v>0</v>
      </c>
    </row>
    <row r="162" spans="1:9" x14ac:dyDescent="0.35">
      <c r="A162" t="s">
        <v>348</v>
      </c>
      <c r="B162" t="s">
        <v>739</v>
      </c>
      <c r="C162" t="s">
        <v>910</v>
      </c>
      <c r="D162" t="s">
        <v>349</v>
      </c>
      <c r="E162">
        <v>1</v>
      </c>
      <c r="F162">
        <v>0</v>
      </c>
      <c r="G162">
        <v>0</v>
      </c>
      <c r="H162">
        <v>0</v>
      </c>
      <c r="I162">
        <v>0</v>
      </c>
    </row>
    <row r="163" spans="1:9" x14ac:dyDescent="0.35">
      <c r="A163" t="s">
        <v>442</v>
      </c>
      <c r="B163" t="s">
        <v>739</v>
      </c>
      <c r="C163" t="s">
        <v>909</v>
      </c>
      <c r="D163" t="s">
        <v>443</v>
      </c>
      <c r="E163">
        <v>1</v>
      </c>
      <c r="F163">
        <v>0</v>
      </c>
      <c r="G163">
        <v>0</v>
      </c>
      <c r="H163">
        <v>0</v>
      </c>
      <c r="I163">
        <v>0</v>
      </c>
    </row>
    <row r="164" spans="1:9" x14ac:dyDescent="0.35">
      <c r="A164" t="s">
        <v>586</v>
      </c>
      <c r="B164">
        <v>354</v>
      </c>
      <c r="C164" t="s">
        <v>908</v>
      </c>
      <c r="D164" t="s">
        <v>587</v>
      </c>
      <c r="E164">
        <v>1</v>
      </c>
      <c r="F164">
        <v>1</v>
      </c>
      <c r="G164">
        <v>0</v>
      </c>
      <c r="H164">
        <v>0</v>
      </c>
      <c r="I164">
        <v>0</v>
      </c>
    </row>
    <row r="165" spans="1:9" x14ac:dyDescent="0.35">
      <c r="A165" t="s">
        <v>32</v>
      </c>
      <c r="B165">
        <v>812</v>
      </c>
      <c r="C165" t="s">
        <v>907</v>
      </c>
      <c r="D165" t="s">
        <v>33</v>
      </c>
      <c r="E165">
        <v>1</v>
      </c>
      <c r="F165">
        <v>1</v>
      </c>
      <c r="G165">
        <v>0</v>
      </c>
      <c r="H165">
        <v>0</v>
      </c>
      <c r="I165">
        <v>0</v>
      </c>
    </row>
    <row r="166" spans="1:9" x14ac:dyDescent="0.35">
      <c r="A166" t="s">
        <v>350</v>
      </c>
      <c r="B166" t="s">
        <v>739</v>
      </c>
      <c r="C166" t="s">
        <v>906</v>
      </c>
      <c r="D166" t="s">
        <v>351</v>
      </c>
      <c r="E166">
        <v>1</v>
      </c>
      <c r="F166">
        <v>0</v>
      </c>
      <c r="G166">
        <v>0</v>
      </c>
      <c r="H166">
        <v>0</v>
      </c>
      <c r="I166">
        <v>0</v>
      </c>
    </row>
    <row r="167" spans="1:9" x14ac:dyDescent="0.35">
      <c r="A167" t="s">
        <v>230</v>
      </c>
      <c r="B167" t="s">
        <v>739</v>
      </c>
      <c r="C167" t="s">
        <v>905</v>
      </c>
      <c r="D167" t="s">
        <v>231</v>
      </c>
      <c r="E167">
        <v>1</v>
      </c>
      <c r="F167">
        <v>0</v>
      </c>
      <c r="G167">
        <v>0</v>
      </c>
      <c r="H167">
        <v>0</v>
      </c>
      <c r="I167">
        <v>0</v>
      </c>
    </row>
    <row r="168" spans="1:9" x14ac:dyDescent="0.35">
      <c r="A168" t="s">
        <v>444</v>
      </c>
      <c r="B168" t="s">
        <v>739</v>
      </c>
      <c r="C168" t="s">
        <v>904</v>
      </c>
      <c r="D168" t="s">
        <v>445</v>
      </c>
      <c r="E168">
        <v>1</v>
      </c>
      <c r="F168">
        <v>0</v>
      </c>
      <c r="G168">
        <v>0</v>
      </c>
      <c r="H168">
        <v>0</v>
      </c>
      <c r="I168">
        <v>0</v>
      </c>
    </row>
    <row r="169" spans="1:9" x14ac:dyDescent="0.35">
      <c r="A169" t="s">
        <v>588</v>
      </c>
      <c r="B169">
        <v>355</v>
      </c>
      <c r="C169" t="s">
        <v>903</v>
      </c>
      <c r="D169" t="s">
        <v>589</v>
      </c>
      <c r="E169">
        <v>1</v>
      </c>
      <c r="F169">
        <v>1</v>
      </c>
      <c r="G169">
        <v>0</v>
      </c>
      <c r="H169">
        <v>0</v>
      </c>
      <c r="I169">
        <v>0</v>
      </c>
    </row>
    <row r="170" spans="1:9" x14ac:dyDescent="0.35">
      <c r="A170" t="s">
        <v>34</v>
      </c>
      <c r="B170">
        <v>813</v>
      </c>
      <c r="C170" t="s">
        <v>902</v>
      </c>
      <c r="D170" t="s">
        <v>35</v>
      </c>
      <c r="E170">
        <v>1</v>
      </c>
      <c r="F170">
        <v>1</v>
      </c>
      <c r="G170">
        <v>0</v>
      </c>
      <c r="H170">
        <v>0</v>
      </c>
      <c r="I170">
        <v>0</v>
      </c>
    </row>
    <row r="171" spans="1:9" x14ac:dyDescent="0.35">
      <c r="A171" t="s">
        <v>354</v>
      </c>
      <c r="B171" t="s">
        <v>739</v>
      </c>
      <c r="C171" t="s">
        <v>901</v>
      </c>
      <c r="D171" t="s">
        <v>355</v>
      </c>
      <c r="E171">
        <v>1</v>
      </c>
      <c r="F171">
        <v>0</v>
      </c>
      <c r="G171">
        <v>0</v>
      </c>
      <c r="H171">
        <v>0</v>
      </c>
      <c r="I171">
        <v>0</v>
      </c>
    </row>
    <row r="172" spans="1:9" x14ac:dyDescent="0.35">
      <c r="A172" t="s">
        <v>232</v>
      </c>
      <c r="B172" t="s">
        <v>739</v>
      </c>
      <c r="C172" t="s">
        <v>900</v>
      </c>
      <c r="D172" t="s">
        <v>233</v>
      </c>
      <c r="E172">
        <v>1</v>
      </c>
      <c r="F172">
        <v>0</v>
      </c>
      <c r="G172">
        <v>0</v>
      </c>
      <c r="H172">
        <v>0</v>
      </c>
      <c r="I172">
        <v>0</v>
      </c>
    </row>
    <row r="173" spans="1:9" x14ac:dyDescent="0.35">
      <c r="A173" t="s">
        <v>446</v>
      </c>
      <c r="B173" t="s">
        <v>739</v>
      </c>
      <c r="C173" t="s">
        <v>899</v>
      </c>
      <c r="D173" t="s">
        <v>447</v>
      </c>
      <c r="E173">
        <v>1</v>
      </c>
      <c r="F173">
        <v>0</v>
      </c>
      <c r="G173">
        <v>0</v>
      </c>
      <c r="H173">
        <v>0</v>
      </c>
      <c r="I173">
        <v>0</v>
      </c>
    </row>
    <row r="174" spans="1:9" x14ac:dyDescent="0.35">
      <c r="A174" t="s">
        <v>590</v>
      </c>
      <c r="B174">
        <v>356</v>
      </c>
      <c r="C174" t="s">
        <v>898</v>
      </c>
      <c r="D174" t="s">
        <v>591</v>
      </c>
      <c r="E174">
        <v>1</v>
      </c>
      <c r="F174">
        <v>1</v>
      </c>
      <c r="G174">
        <v>0</v>
      </c>
      <c r="H174">
        <v>0</v>
      </c>
      <c r="I174">
        <v>0</v>
      </c>
    </row>
    <row r="175" spans="1:9" x14ac:dyDescent="0.35">
      <c r="A175" t="s">
        <v>450</v>
      </c>
      <c r="B175" t="s">
        <v>739</v>
      </c>
      <c r="C175" t="s">
        <v>897</v>
      </c>
      <c r="D175" t="s">
        <v>451</v>
      </c>
      <c r="E175">
        <v>1</v>
      </c>
      <c r="F175">
        <v>0</v>
      </c>
      <c r="G175">
        <v>0</v>
      </c>
      <c r="H175">
        <v>0</v>
      </c>
      <c r="I175">
        <v>0</v>
      </c>
    </row>
    <row r="176" spans="1:9" x14ac:dyDescent="0.35">
      <c r="A176" t="s">
        <v>356</v>
      </c>
      <c r="B176" t="s">
        <v>739</v>
      </c>
      <c r="C176" t="s">
        <v>896</v>
      </c>
      <c r="D176" t="s">
        <v>357</v>
      </c>
      <c r="E176">
        <v>1</v>
      </c>
      <c r="F176">
        <v>0</v>
      </c>
      <c r="G176">
        <v>0</v>
      </c>
      <c r="H176">
        <v>0</v>
      </c>
      <c r="I176">
        <v>0</v>
      </c>
    </row>
    <row r="177" spans="1:9" x14ac:dyDescent="0.35">
      <c r="A177" t="s">
        <v>234</v>
      </c>
      <c r="B177" t="s">
        <v>739</v>
      </c>
      <c r="C177" t="s">
        <v>895</v>
      </c>
      <c r="D177" t="s">
        <v>235</v>
      </c>
      <c r="E177">
        <v>1</v>
      </c>
      <c r="F177">
        <v>0</v>
      </c>
      <c r="G177">
        <v>0</v>
      </c>
      <c r="H177">
        <v>0</v>
      </c>
      <c r="I177">
        <v>0</v>
      </c>
    </row>
    <row r="178" spans="1:9" x14ac:dyDescent="0.35">
      <c r="A178" t="s">
        <v>592</v>
      </c>
      <c r="B178">
        <v>357</v>
      </c>
      <c r="C178" t="s">
        <v>894</v>
      </c>
      <c r="D178" t="s">
        <v>593</v>
      </c>
      <c r="E178">
        <v>1</v>
      </c>
      <c r="F178">
        <v>1</v>
      </c>
      <c r="G178">
        <v>0</v>
      </c>
      <c r="H178">
        <v>0</v>
      </c>
      <c r="I178">
        <v>0</v>
      </c>
    </row>
    <row r="179" spans="1:9" x14ac:dyDescent="0.35">
      <c r="A179" t="s">
        <v>36</v>
      </c>
      <c r="B179">
        <v>816</v>
      </c>
      <c r="C179" t="s">
        <v>893</v>
      </c>
      <c r="D179" t="s">
        <v>37</v>
      </c>
      <c r="E179">
        <v>1</v>
      </c>
      <c r="F179">
        <v>1</v>
      </c>
      <c r="G179">
        <v>0</v>
      </c>
      <c r="H179">
        <v>0</v>
      </c>
      <c r="I179">
        <v>0</v>
      </c>
    </row>
    <row r="180" spans="1:9" x14ac:dyDescent="0.35">
      <c r="A180" t="s">
        <v>236</v>
      </c>
      <c r="B180" t="s">
        <v>739</v>
      </c>
      <c r="C180" t="s">
        <v>892</v>
      </c>
      <c r="D180" t="s">
        <v>237</v>
      </c>
      <c r="E180">
        <v>1</v>
      </c>
      <c r="F180">
        <v>0</v>
      </c>
      <c r="G180">
        <v>0</v>
      </c>
      <c r="H180">
        <v>0</v>
      </c>
      <c r="I180">
        <v>0</v>
      </c>
    </row>
    <row r="181" spans="1:9" x14ac:dyDescent="0.35">
      <c r="A181" t="s">
        <v>594</v>
      </c>
      <c r="B181">
        <v>358</v>
      </c>
      <c r="C181" t="s">
        <v>891</v>
      </c>
      <c r="D181" t="s">
        <v>595</v>
      </c>
      <c r="E181">
        <v>1</v>
      </c>
      <c r="F181">
        <v>1</v>
      </c>
      <c r="G181">
        <v>0</v>
      </c>
      <c r="H181">
        <v>0</v>
      </c>
      <c r="I181">
        <v>0</v>
      </c>
    </row>
    <row r="182" spans="1:9" x14ac:dyDescent="0.35">
      <c r="A182" t="s">
        <v>358</v>
      </c>
      <c r="B182" t="s">
        <v>739</v>
      </c>
      <c r="C182" t="s">
        <v>890</v>
      </c>
      <c r="D182" t="s">
        <v>359</v>
      </c>
      <c r="E182">
        <v>1</v>
      </c>
      <c r="F182">
        <v>0</v>
      </c>
      <c r="G182">
        <v>0</v>
      </c>
      <c r="H182">
        <v>0</v>
      </c>
      <c r="I182">
        <v>0</v>
      </c>
    </row>
    <row r="183" spans="1:9" x14ac:dyDescent="0.35">
      <c r="A183" t="s">
        <v>38</v>
      </c>
      <c r="B183">
        <v>831</v>
      </c>
      <c r="C183" t="s">
        <v>889</v>
      </c>
      <c r="D183" t="s">
        <v>39</v>
      </c>
      <c r="E183">
        <v>1</v>
      </c>
      <c r="F183">
        <v>1</v>
      </c>
      <c r="G183">
        <v>0</v>
      </c>
      <c r="H183">
        <v>0</v>
      </c>
      <c r="I183">
        <v>0</v>
      </c>
    </row>
    <row r="184" spans="1:9" x14ac:dyDescent="0.35">
      <c r="A184" t="s">
        <v>452</v>
      </c>
      <c r="B184" t="s">
        <v>739</v>
      </c>
      <c r="C184" t="s">
        <v>888</v>
      </c>
      <c r="D184" t="s">
        <v>453</v>
      </c>
      <c r="E184">
        <v>1</v>
      </c>
      <c r="F184">
        <v>0</v>
      </c>
      <c r="G184">
        <v>0</v>
      </c>
      <c r="H184">
        <v>0</v>
      </c>
      <c r="I184">
        <v>0</v>
      </c>
    </row>
    <row r="185" spans="1:9" x14ac:dyDescent="0.35">
      <c r="A185" t="s">
        <v>238</v>
      </c>
      <c r="B185" t="s">
        <v>739</v>
      </c>
      <c r="C185" t="s">
        <v>887</v>
      </c>
      <c r="D185" t="s">
        <v>239</v>
      </c>
      <c r="E185">
        <v>1</v>
      </c>
      <c r="F185">
        <v>0</v>
      </c>
      <c r="G185">
        <v>0</v>
      </c>
      <c r="H185">
        <v>0</v>
      </c>
      <c r="I185">
        <v>0</v>
      </c>
    </row>
    <row r="186" spans="1:9" x14ac:dyDescent="0.35">
      <c r="A186" t="s">
        <v>360</v>
      </c>
      <c r="B186" t="s">
        <v>739</v>
      </c>
      <c r="C186" t="s">
        <v>886</v>
      </c>
      <c r="D186" t="s">
        <v>361</v>
      </c>
      <c r="E186">
        <v>1</v>
      </c>
      <c r="F186">
        <v>0</v>
      </c>
      <c r="G186">
        <v>0</v>
      </c>
      <c r="H186">
        <v>0</v>
      </c>
      <c r="I186">
        <v>0</v>
      </c>
    </row>
    <row r="187" spans="1:9" x14ac:dyDescent="0.35">
      <c r="A187" t="s">
        <v>40</v>
      </c>
      <c r="B187">
        <v>856</v>
      </c>
      <c r="C187" t="s">
        <v>885</v>
      </c>
      <c r="D187" t="s">
        <v>41</v>
      </c>
      <c r="E187">
        <v>1</v>
      </c>
      <c r="F187">
        <v>1</v>
      </c>
      <c r="G187">
        <v>0</v>
      </c>
      <c r="H187">
        <v>0</v>
      </c>
      <c r="I187">
        <v>0</v>
      </c>
    </row>
    <row r="188" spans="1:9" x14ac:dyDescent="0.35">
      <c r="A188" t="s">
        <v>454</v>
      </c>
      <c r="B188" t="s">
        <v>739</v>
      </c>
      <c r="C188" t="s">
        <v>884</v>
      </c>
      <c r="D188" t="s">
        <v>455</v>
      </c>
      <c r="E188">
        <v>1</v>
      </c>
      <c r="F188">
        <v>0</v>
      </c>
      <c r="G188">
        <v>0</v>
      </c>
      <c r="H188">
        <v>0</v>
      </c>
      <c r="I188">
        <v>0</v>
      </c>
    </row>
    <row r="189" spans="1:9" x14ac:dyDescent="0.35">
      <c r="A189" t="s">
        <v>596</v>
      </c>
      <c r="B189">
        <v>359</v>
      </c>
      <c r="C189" t="s">
        <v>883</v>
      </c>
      <c r="D189" t="s">
        <v>597</v>
      </c>
      <c r="E189">
        <v>1</v>
      </c>
      <c r="F189">
        <v>1</v>
      </c>
      <c r="G189">
        <v>0</v>
      </c>
      <c r="H189">
        <v>0</v>
      </c>
      <c r="I189">
        <v>0</v>
      </c>
    </row>
    <row r="190" spans="1:9" x14ac:dyDescent="0.35">
      <c r="A190" t="s">
        <v>42</v>
      </c>
      <c r="B190">
        <v>857</v>
      </c>
      <c r="C190" t="s">
        <v>882</v>
      </c>
      <c r="D190" t="s">
        <v>43</v>
      </c>
      <c r="E190">
        <v>1</v>
      </c>
      <c r="F190">
        <v>1</v>
      </c>
      <c r="G190">
        <v>0</v>
      </c>
      <c r="H190">
        <v>0</v>
      </c>
      <c r="I190">
        <v>0</v>
      </c>
    </row>
    <row r="191" spans="1:9" x14ac:dyDescent="0.35">
      <c r="A191" t="s">
        <v>240</v>
      </c>
      <c r="B191" t="s">
        <v>739</v>
      </c>
      <c r="C191" t="s">
        <v>881</v>
      </c>
      <c r="D191" t="s">
        <v>241</v>
      </c>
      <c r="E191">
        <v>1</v>
      </c>
      <c r="F191">
        <v>0</v>
      </c>
      <c r="G191">
        <v>0</v>
      </c>
      <c r="H191">
        <v>0</v>
      </c>
      <c r="I191">
        <v>0</v>
      </c>
    </row>
    <row r="192" spans="1:9" x14ac:dyDescent="0.35">
      <c r="A192" t="s">
        <v>456</v>
      </c>
      <c r="B192" t="s">
        <v>739</v>
      </c>
      <c r="C192" t="s">
        <v>880</v>
      </c>
      <c r="D192" t="s">
        <v>457</v>
      </c>
      <c r="E192">
        <v>1</v>
      </c>
      <c r="F192">
        <v>0</v>
      </c>
      <c r="G192">
        <v>0</v>
      </c>
      <c r="H192">
        <v>0</v>
      </c>
      <c r="I192">
        <v>0</v>
      </c>
    </row>
    <row r="193" spans="1:9" x14ac:dyDescent="0.35">
      <c r="A193" t="s">
        <v>362</v>
      </c>
      <c r="B193" t="s">
        <v>739</v>
      </c>
      <c r="C193" t="s">
        <v>879</v>
      </c>
      <c r="D193" t="s">
        <v>363</v>
      </c>
      <c r="E193">
        <v>1</v>
      </c>
      <c r="F193">
        <v>0</v>
      </c>
      <c r="G193">
        <v>0</v>
      </c>
      <c r="H193">
        <v>0</v>
      </c>
      <c r="I193">
        <v>0</v>
      </c>
    </row>
    <row r="194" spans="1:9" x14ac:dyDescent="0.35">
      <c r="A194" t="s">
        <v>598</v>
      </c>
      <c r="B194">
        <v>340</v>
      </c>
      <c r="C194" t="s">
        <v>878</v>
      </c>
      <c r="D194" t="s">
        <v>599</v>
      </c>
      <c r="E194">
        <v>1</v>
      </c>
      <c r="F194">
        <v>1</v>
      </c>
      <c r="G194">
        <v>0</v>
      </c>
      <c r="H194">
        <v>0</v>
      </c>
      <c r="I194">
        <v>0</v>
      </c>
    </row>
    <row r="195" spans="1:9" x14ac:dyDescent="0.35">
      <c r="A195" t="s">
        <v>44</v>
      </c>
      <c r="B195">
        <v>892</v>
      </c>
      <c r="C195" t="s">
        <v>877</v>
      </c>
      <c r="D195" t="s">
        <v>45</v>
      </c>
      <c r="E195">
        <v>1</v>
      </c>
      <c r="F195">
        <v>1</v>
      </c>
      <c r="G195">
        <v>0</v>
      </c>
      <c r="H195">
        <v>0</v>
      </c>
      <c r="I195">
        <v>0</v>
      </c>
    </row>
    <row r="196" spans="1:9" x14ac:dyDescent="0.35">
      <c r="A196" t="s">
        <v>242</v>
      </c>
      <c r="B196" t="s">
        <v>739</v>
      </c>
      <c r="C196" t="s">
        <v>876</v>
      </c>
      <c r="D196" t="s">
        <v>243</v>
      </c>
      <c r="E196">
        <v>1</v>
      </c>
      <c r="F196">
        <v>0</v>
      </c>
      <c r="G196">
        <v>0</v>
      </c>
      <c r="H196">
        <v>0</v>
      </c>
      <c r="I196">
        <v>0</v>
      </c>
    </row>
    <row r="197" spans="1:9" x14ac:dyDescent="0.35">
      <c r="A197" t="s">
        <v>600</v>
      </c>
      <c r="B197">
        <v>341</v>
      </c>
      <c r="C197" t="s">
        <v>875</v>
      </c>
      <c r="D197" t="s">
        <v>601</v>
      </c>
      <c r="E197">
        <v>1</v>
      </c>
      <c r="F197">
        <v>1</v>
      </c>
      <c r="G197">
        <v>0</v>
      </c>
      <c r="H197">
        <v>0</v>
      </c>
      <c r="I197">
        <v>0</v>
      </c>
    </row>
    <row r="198" spans="1:9" x14ac:dyDescent="0.35">
      <c r="A198" t="s">
        <v>364</v>
      </c>
      <c r="B198" t="s">
        <v>739</v>
      </c>
      <c r="C198" t="s">
        <v>874</v>
      </c>
      <c r="D198" t="s">
        <v>365</v>
      </c>
      <c r="E198">
        <v>1</v>
      </c>
      <c r="F198">
        <v>0</v>
      </c>
      <c r="G198">
        <v>0</v>
      </c>
      <c r="H198">
        <v>0</v>
      </c>
      <c r="I198">
        <v>0</v>
      </c>
    </row>
    <row r="199" spans="1:9" x14ac:dyDescent="0.35">
      <c r="A199" t="s">
        <v>458</v>
      </c>
      <c r="B199" t="s">
        <v>739</v>
      </c>
      <c r="C199" t="s">
        <v>873</v>
      </c>
      <c r="D199" t="s">
        <v>459</v>
      </c>
      <c r="E199">
        <v>1</v>
      </c>
      <c r="F199">
        <v>0</v>
      </c>
      <c r="G199">
        <v>0</v>
      </c>
      <c r="H199">
        <v>0</v>
      </c>
      <c r="I199">
        <v>0</v>
      </c>
    </row>
    <row r="200" spans="1:9" x14ac:dyDescent="0.35">
      <c r="A200" t="s">
        <v>46</v>
      </c>
      <c r="B200">
        <v>884</v>
      </c>
      <c r="C200" t="s">
        <v>872</v>
      </c>
      <c r="D200" t="s">
        <v>47</v>
      </c>
      <c r="E200">
        <v>1</v>
      </c>
      <c r="F200">
        <v>1</v>
      </c>
      <c r="G200">
        <v>0</v>
      </c>
      <c r="H200">
        <v>0</v>
      </c>
      <c r="I200">
        <v>0</v>
      </c>
    </row>
    <row r="201" spans="1:9" x14ac:dyDescent="0.35">
      <c r="A201" t="s">
        <v>244</v>
      </c>
      <c r="B201" t="s">
        <v>739</v>
      </c>
      <c r="C201" t="s">
        <v>871</v>
      </c>
      <c r="D201" t="s">
        <v>245</v>
      </c>
      <c r="E201">
        <v>1</v>
      </c>
      <c r="F201">
        <v>0</v>
      </c>
      <c r="G201">
        <v>0</v>
      </c>
      <c r="H201">
        <v>0</v>
      </c>
      <c r="I201">
        <v>0</v>
      </c>
    </row>
    <row r="202" spans="1:9" x14ac:dyDescent="0.35">
      <c r="A202" t="s">
        <v>462</v>
      </c>
      <c r="B202" t="s">
        <v>739</v>
      </c>
      <c r="C202" t="s">
        <v>870</v>
      </c>
      <c r="D202" t="s">
        <v>463</v>
      </c>
      <c r="E202">
        <v>1</v>
      </c>
      <c r="F202">
        <v>0</v>
      </c>
      <c r="G202">
        <v>0</v>
      </c>
      <c r="H202">
        <v>0</v>
      </c>
      <c r="I202">
        <v>0</v>
      </c>
    </row>
    <row r="203" spans="1:9" x14ac:dyDescent="0.35">
      <c r="A203" t="s">
        <v>366</v>
      </c>
      <c r="B203" t="s">
        <v>739</v>
      </c>
      <c r="C203" t="s">
        <v>869</v>
      </c>
      <c r="D203" t="s">
        <v>367</v>
      </c>
      <c r="E203">
        <v>1</v>
      </c>
      <c r="F203">
        <v>0</v>
      </c>
      <c r="G203">
        <v>0</v>
      </c>
      <c r="H203">
        <v>0</v>
      </c>
      <c r="I203">
        <v>0</v>
      </c>
    </row>
    <row r="204" spans="1:9" x14ac:dyDescent="0.35">
      <c r="A204" t="s">
        <v>602</v>
      </c>
      <c r="B204">
        <v>342</v>
      </c>
      <c r="C204" t="s">
        <v>868</v>
      </c>
      <c r="D204" t="s">
        <v>603</v>
      </c>
      <c r="E204">
        <v>1</v>
      </c>
      <c r="F204">
        <v>1</v>
      </c>
      <c r="G204">
        <v>0</v>
      </c>
      <c r="H204">
        <v>0</v>
      </c>
      <c r="I204">
        <v>0</v>
      </c>
    </row>
    <row r="205" spans="1:9" x14ac:dyDescent="0.35">
      <c r="A205" t="s">
        <v>48</v>
      </c>
      <c r="B205">
        <v>894</v>
      </c>
      <c r="C205" t="s">
        <v>867</v>
      </c>
      <c r="D205" t="s">
        <v>49</v>
      </c>
      <c r="E205">
        <v>1</v>
      </c>
      <c r="F205">
        <v>1</v>
      </c>
      <c r="G205">
        <v>0</v>
      </c>
      <c r="H205">
        <v>0</v>
      </c>
      <c r="I205">
        <v>0</v>
      </c>
    </row>
    <row r="206" spans="1:9" x14ac:dyDescent="0.35">
      <c r="A206" t="s">
        <v>246</v>
      </c>
      <c r="B206" t="s">
        <v>739</v>
      </c>
      <c r="C206" t="s">
        <v>866</v>
      </c>
      <c r="D206" t="s">
        <v>247</v>
      </c>
      <c r="E206">
        <v>1</v>
      </c>
      <c r="F206">
        <v>0</v>
      </c>
      <c r="G206">
        <v>0</v>
      </c>
      <c r="H206">
        <v>0</v>
      </c>
      <c r="I206">
        <v>0</v>
      </c>
    </row>
    <row r="207" spans="1:9" x14ac:dyDescent="0.35">
      <c r="A207" t="s">
        <v>370</v>
      </c>
      <c r="B207" t="s">
        <v>739</v>
      </c>
      <c r="C207" t="s">
        <v>865</v>
      </c>
      <c r="D207" t="s">
        <v>371</v>
      </c>
      <c r="E207">
        <v>1</v>
      </c>
      <c r="F207">
        <v>0</v>
      </c>
      <c r="G207">
        <v>0</v>
      </c>
      <c r="H207">
        <v>0</v>
      </c>
      <c r="I207">
        <v>0</v>
      </c>
    </row>
    <row r="208" spans="1:9" x14ac:dyDescent="0.35">
      <c r="A208" t="s">
        <v>604</v>
      </c>
      <c r="B208">
        <v>343</v>
      </c>
      <c r="C208" t="s">
        <v>864</v>
      </c>
      <c r="D208" t="s">
        <v>605</v>
      </c>
      <c r="E208">
        <v>1</v>
      </c>
      <c r="F208">
        <v>1</v>
      </c>
      <c r="G208">
        <v>0</v>
      </c>
      <c r="H208">
        <v>0</v>
      </c>
      <c r="I208">
        <v>0</v>
      </c>
    </row>
    <row r="209" spans="1:9" x14ac:dyDescent="0.35">
      <c r="A209" t="s">
        <v>464</v>
      </c>
      <c r="B209" t="s">
        <v>739</v>
      </c>
      <c r="C209" t="s">
        <v>863</v>
      </c>
      <c r="D209" t="s">
        <v>465</v>
      </c>
      <c r="E209">
        <v>1</v>
      </c>
      <c r="F209">
        <v>0</v>
      </c>
      <c r="G209">
        <v>0</v>
      </c>
      <c r="H209">
        <v>0</v>
      </c>
      <c r="I209">
        <v>0</v>
      </c>
    </row>
    <row r="210" spans="1:9" x14ac:dyDescent="0.35">
      <c r="A210" t="s">
        <v>108</v>
      </c>
      <c r="B210">
        <v>893</v>
      </c>
      <c r="C210" t="s">
        <v>862</v>
      </c>
      <c r="D210" t="s">
        <v>109</v>
      </c>
      <c r="E210">
        <v>1</v>
      </c>
      <c r="F210">
        <v>1</v>
      </c>
      <c r="G210">
        <v>0</v>
      </c>
      <c r="H210">
        <v>0</v>
      </c>
      <c r="I210">
        <v>0</v>
      </c>
    </row>
    <row r="211" spans="1:9" x14ac:dyDescent="0.35">
      <c r="A211" t="s">
        <v>372</v>
      </c>
      <c r="B211" t="s">
        <v>739</v>
      </c>
      <c r="C211" t="s">
        <v>861</v>
      </c>
      <c r="D211" t="s">
        <v>373</v>
      </c>
      <c r="E211">
        <v>1</v>
      </c>
      <c r="F211">
        <v>0</v>
      </c>
      <c r="G211">
        <v>0</v>
      </c>
      <c r="H211">
        <v>0</v>
      </c>
      <c r="I211">
        <v>0</v>
      </c>
    </row>
    <row r="212" spans="1:9" x14ac:dyDescent="0.35">
      <c r="A212" t="s">
        <v>606</v>
      </c>
      <c r="B212">
        <v>344</v>
      </c>
      <c r="C212" t="s">
        <v>860</v>
      </c>
      <c r="D212" t="s">
        <v>607</v>
      </c>
      <c r="E212">
        <v>1</v>
      </c>
      <c r="F212">
        <v>1</v>
      </c>
      <c r="G212">
        <v>0</v>
      </c>
      <c r="H212">
        <v>0</v>
      </c>
      <c r="I212">
        <v>0</v>
      </c>
    </row>
    <row r="213" spans="1:9" x14ac:dyDescent="0.35">
      <c r="A213" t="s">
        <v>250</v>
      </c>
      <c r="B213" t="s">
        <v>739</v>
      </c>
      <c r="C213" t="s">
        <v>859</v>
      </c>
      <c r="D213" t="s">
        <v>251</v>
      </c>
      <c r="E213">
        <v>1</v>
      </c>
      <c r="F213">
        <v>0</v>
      </c>
      <c r="G213">
        <v>0</v>
      </c>
      <c r="H213">
        <v>0</v>
      </c>
      <c r="I213">
        <v>0</v>
      </c>
    </row>
    <row r="214" spans="1:9" x14ac:dyDescent="0.35">
      <c r="A214" t="s">
        <v>466</v>
      </c>
      <c r="B214" t="s">
        <v>739</v>
      </c>
      <c r="C214" t="s">
        <v>858</v>
      </c>
      <c r="D214" t="s">
        <v>467</v>
      </c>
      <c r="E214">
        <v>1</v>
      </c>
      <c r="F214">
        <v>0</v>
      </c>
      <c r="G214">
        <v>0</v>
      </c>
      <c r="H214">
        <v>0</v>
      </c>
      <c r="I214">
        <v>0</v>
      </c>
    </row>
    <row r="215" spans="1:9" x14ac:dyDescent="0.35">
      <c r="A215" t="s">
        <v>50</v>
      </c>
      <c r="B215">
        <v>861</v>
      </c>
      <c r="C215" t="s">
        <v>857</v>
      </c>
      <c r="D215" t="s">
        <v>51</v>
      </c>
      <c r="E215">
        <v>1</v>
      </c>
      <c r="F215">
        <v>1</v>
      </c>
      <c r="G215">
        <v>0</v>
      </c>
      <c r="H215">
        <v>0</v>
      </c>
      <c r="I215">
        <v>0</v>
      </c>
    </row>
    <row r="216" spans="1:9" x14ac:dyDescent="0.35">
      <c r="A216" t="s">
        <v>252</v>
      </c>
      <c r="B216" t="s">
        <v>739</v>
      </c>
      <c r="C216" t="s">
        <v>856</v>
      </c>
      <c r="D216" t="s">
        <v>253</v>
      </c>
      <c r="E216">
        <v>1</v>
      </c>
      <c r="F216">
        <v>0</v>
      </c>
      <c r="G216">
        <v>0</v>
      </c>
      <c r="H216">
        <v>0</v>
      </c>
      <c r="I216">
        <v>0</v>
      </c>
    </row>
    <row r="217" spans="1:9" x14ac:dyDescent="0.35">
      <c r="A217" t="s">
        <v>608</v>
      </c>
      <c r="B217">
        <v>370</v>
      </c>
      <c r="C217" t="s">
        <v>855</v>
      </c>
      <c r="D217" t="s">
        <v>609</v>
      </c>
      <c r="E217">
        <v>1</v>
      </c>
      <c r="F217">
        <v>1</v>
      </c>
      <c r="G217">
        <v>0</v>
      </c>
      <c r="H217">
        <v>0</v>
      </c>
      <c r="I217">
        <v>0</v>
      </c>
    </row>
    <row r="218" spans="1:9" x14ac:dyDescent="0.35">
      <c r="A218" t="s">
        <v>374</v>
      </c>
      <c r="B218" t="s">
        <v>739</v>
      </c>
      <c r="C218" t="s">
        <v>854</v>
      </c>
      <c r="D218" t="s">
        <v>375</v>
      </c>
      <c r="E218">
        <v>1</v>
      </c>
      <c r="F218">
        <v>0</v>
      </c>
      <c r="G218">
        <v>0</v>
      </c>
      <c r="H218">
        <v>0</v>
      </c>
      <c r="I218">
        <v>0</v>
      </c>
    </row>
    <row r="219" spans="1:9" x14ac:dyDescent="0.35">
      <c r="A219" t="s">
        <v>468</v>
      </c>
      <c r="B219" t="s">
        <v>739</v>
      </c>
      <c r="C219" t="s">
        <v>853</v>
      </c>
      <c r="D219" t="s">
        <v>469</v>
      </c>
      <c r="E219">
        <v>1</v>
      </c>
      <c r="F219">
        <v>0</v>
      </c>
      <c r="G219">
        <v>0</v>
      </c>
      <c r="H219">
        <v>0</v>
      </c>
      <c r="I219">
        <v>0</v>
      </c>
    </row>
    <row r="220" spans="1:9" x14ac:dyDescent="0.35">
      <c r="A220" t="s">
        <v>122</v>
      </c>
      <c r="B220" t="s">
        <v>739</v>
      </c>
      <c r="C220" t="s">
        <v>852</v>
      </c>
      <c r="D220" t="s">
        <v>123</v>
      </c>
      <c r="E220">
        <v>1</v>
      </c>
      <c r="F220">
        <v>0</v>
      </c>
      <c r="G220">
        <v>0</v>
      </c>
      <c r="H220">
        <v>0</v>
      </c>
      <c r="I220">
        <v>0</v>
      </c>
    </row>
    <row r="221" spans="1:9" x14ac:dyDescent="0.35">
      <c r="A221" t="s">
        <v>52</v>
      </c>
      <c r="B221">
        <v>800</v>
      </c>
      <c r="C221" t="s">
        <v>851</v>
      </c>
      <c r="D221" t="s">
        <v>53</v>
      </c>
      <c r="E221">
        <v>1</v>
      </c>
      <c r="F221">
        <v>1</v>
      </c>
      <c r="G221">
        <v>0</v>
      </c>
      <c r="H221">
        <v>0</v>
      </c>
      <c r="I221">
        <v>0</v>
      </c>
    </row>
    <row r="222" spans="1:9" x14ac:dyDescent="0.35">
      <c r="A222" t="s">
        <v>254</v>
      </c>
      <c r="B222" t="s">
        <v>739</v>
      </c>
      <c r="C222" t="s">
        <v>850</v>
      </c>
      <c r="D222" t="s">
        <v>255</v>
      </c>
      <c r="E222">
        <v>1</v>
      </c>
      <c r="F222">
        <v>0</v>
      </c>
      <c r="G222">
        <v>0</v>
      </c>
      <c r="H222">
        <v>0</v>
      </c>
      <c r="I222">
        <v>0</v>
      </c>
    </row>
    <row r="223" spans="1:9" x14ac:dyDescent="0.35">
      <c r="A223" t="s">
        <v>610</v>
      </c>
      <c r="B223">
        <v>371</v>
      </c>
      <c r="C223" t="s">
        <v>849</v>
      </c>
      <c r="D223" t="s">
        <v>611</v>
      </c>
      <c r="E223">
        <v>1</v>
      </c>
      <c r="F223">
        <v>1</v>
      </c>
      <c r="G223">
        <v>0</v>
      </c>
      <c r="H223">
        <v>0</v>
      </c>
      <c r="I223">
        <v>0</v>
      </c>
    </row>
    <row r="224" spans="1:9" x14ac:dyDescent="0.35">
      <c r="A224" t="s">
        <v>376</v>
      </c>
      <c r="B224" t="s">
        <v>739</v>
      </c>
      <c r="C224" t="s">
        <v>848</v>
      </c>
      <c r="D224" t="s">
        <v>377</v>
      </c>
      <c r="E224">
        <v>1</v>
      </c>
      <c r="F224">
        <v>0</v>
      </c>
      <c r="G224">
        <v>0</v>
      </c>
      <c r="H224">
        <v>0</v>
      </c>
      <c r="I224">
        <v>0</v>
      </c>
    </row>
    <row r="225" spans="1:9" x14ac:dyDescent="0.35">
      <c r="A225" t="s">
        <v>470</v>
      </c>
      <c r="B225" t="s">
        <v>739</v>
      </c>
      <c r="C225" t="s">
        <v>847</v>
      </c>
      <c r="D225" t="s">
        <v>471</v>
      </c>
      <c r="E225">
        <v>1</v>
      </c>
      <c r="F225">
        <v>0</v>
      </c>
      <c r="G225">
        <v>0</v>
      </c>
      <c r="H225">
        <v>0</v>
      </c>
      <c r="I225">
        <v>0</v>
      </c>
    </row>
    <row r="226" spans="1:9" x14ac:dyDescent="0.35">
      <c r="A226" t="s">
        <v>126</v>
      </c>
      <c r="B226" t="s">
        <v>739</v>
      </c>
      <c r="C226" t="s">
        <v>846</v>
      </c>
      <c r="D226" t="s">
        <v>127</v>
      </c>
      <c r="E226">
        <v>1</v>
      </c>
      <c r="F226">
        <v>0</v>
      </c>
      <c r="G226">
        <v>0</v>
      </c>
      <c r="H226">
        <v>0</v>
      </c>
      <c r="I226">
        <v>0</v>
      </c>
    </row>
    <row r="227" spans="1:9" x14ac:dyDescent="0.35">
      <c r="A227" t="s">
        <v>256</v>
      </c>
      <c r="B227" t="s">
        <v>739</v>
      </c>
      <c r="C227" t="s">
        <v>845</v>
      </c>
      <c r="D227" t="s">
        <v>257</v>
      </c>
      <c r="E227">
        <v>1</v>
      </c>
      <c r="F227">
        <v>0</v>
      </c>
      <c r="G227">
        <v>0</v>
      </c>
      <c r="H227">
        <v>0</v>
      </c>
      <c r="I227">
        <v>0</v>
      </c>
    </row>
    <row r="228" spans="1:9" x14ac:dyDescent="0.35">
      <c r="A228" t="s">
        <v>54</v>
      </c>
      <c r="B228">
        <v>801</v>
      </c>
      <c r="C228" t="s">
        <v>844</v>
      </c>
      <c r="D228" t="s">
        <v>55</v>
      </c>
      <c r="E228">
        <v>1</v>
      </c>
      <c r="F228">
        <v>1</v>
      </c>
      <c r="G228">
        <v>0</v>
      </c>
      <c r="H228">
        <v>0</v>
      </c>
      <c r="I228">
        <v>0</v>
      </c>
    </row>
    <row r="229" spans="1:9" x14ac:dyDescent="0.35">
      <c r="A229" t="s">
        <v>612</v>
      </c>
      <c r="B229">
        <v>372</v>
      </c>
      <c r="C229" t="s">
        <v>843</v>
      </c>
      <c r="D229" t="s">
        <v>613</v>
      </c>
      <c r="E229">
        <v>1</v>
      </c>
      <c r="F229">
        <v>1</v>
      </c>
      <c r="G229">
        <v>0</v>
      </c>
      <c r="H229">
        <v>0</v>
      </c>
      <c r="I229">
        <v>0</v>
      </c>
    </row>
    <row r="230" spans="1:9" x14ac:dyDescent="0.35">
      <c r="A230" t="s">
        <v>474</v>
      </c>
      <c r="B230" t="s">
        <v>739</v>
      </c>
      <c r="C230" t="s">
        <v>842</v>
      </c>
      <c r="D230" t="s">
        <v>475</v>
      </c>
      <c r="E230">
        <v>1</v>
      </c>
      <c r="F230">
        <v>0</v>
      </c>
      <c r="G230">
        <v>0</v>
      </c>
      <c r="H230">
        <v>0</v>
      </c>
      <c r="I230">
        <v>0</v>
      </c>
    </row>
    <row r="231" spans="1:9" x14ac:dyDescent="0.35">
      <c r="A231" t="s">
        <v>378</v>
      </c>
      <c r="B231" t="s">
        <v>739</v>
      </c>
      <c r="C231" t="s">
        <v>841</v>
      </c>
      <c r="D231" t="s">
        <v>379</v>
      </c>
      <c r="E231">
        <v>1</v>
      </c>
      <c r="F231">
        <v>0</v>
      </c>
      <c r="G231">
        <v>0</v>
      </c>
      <c r="H231">
        <v>0</v>
      </c>
      <c r="I231">
        <v>0</v>
      </c>
    </row>
    <row r="232" spans="1:9" x14ac:dyDescent="0.35">
      <c r="A232" t="s">
        <v>128</v>
      </c>
      <c r="B232" t="s">
        <v>739</v>
      </c>
      <c r="C232" t="s">
        <v>840</v>
      </c>
      <c r="D232" t="s">
        <v>129</v>
      </c>
      <c r="E232">
        <v>1</v>
      </c>
      <c r="F232">
        <v>0</v>
      </c>
      <c r="G232">
        <v>0</v>
      </c>
      <c r="H232">
        <v>0</v>
      </c>
      <c r="I232">
        <v>0</v>
      </c>
    </row>
    <row r="233" spans="1:9" x14ac:dyDescent="0.35">
      <c r="A233" t="s">
        <v>380</v>
      </c>
      <c r="B233" t="s">
        <v>739</v>
      </c>
      <c r="C233" t="s">
        <v>839</v>
      </c>
      <c r="D233" t="s">
        <v>381</v>
      </c>
      <c r="E233">
        <v>1</v>
      </c>
      <c r="F233">
        <v>0</v>
      </c>
      <c r="G233">
        <v>0</v>
      </c>
      <c r="H233">
        <v>0</v>
      </c>
      <c r="I233">
        <v>0</v>
      </c>
    </row>
    <row r="234" spans="1:9" x14ac:dyDescent="0.35">
      <c r="A234" t="s">
        <v>130</v>
      </c>
      <c r="B234" t="s">
        <v>739</v>
      </c>
      <c r="C234" t="s">
        <v>838</v>
      </c>
      <c r="D234" t="s">
        <v>131</v>
      </c>
      <c r="E234">
        <v>1</v>
      </c>
      <c r="F234">
        <v>0</v>
      </c>
      <c r="G234">
        <v>0</v>
      </c>
      <c r="H234">
        <v>0</v>
      </c>
      <c r="I234">
        <v>0</v>
      </c>
    </row>
    <row r="235" spans="1:9" x14ac:dyDescent="0.35">
      <c r="A235" t="s">
        <v>614</v>
      </c>
      <c r="B235">
        <v>373</v>
      </c>
      <c r="C235" t="s">
        <v>837</v>
      </c>
      <c r="D235" t="s">
        <v>615</v>
      </c>
      <c r="E235">
        <v>1</v>
      </c>
      <c r="F235">
        <v>1</v>
      </c>
      <c r="G235">
        <v>0</v>
      </c>
      <c r="H235">
        <v>0</v>
      </c>
      <c r="I235">
        <v>0</v>
      </c>
    </row>
    <row r="236" spans="1:9" x14ac:dyDescent="0.35">
      <c r="A236" t="s">
        <v>258</v>
      </c>
      <c r="B236" t="s">
        <v>739</v>
      </c>
      <c r="C236" t="s">
        <v>836</v>
      </c>
      <c r="D236" t="s">
        <v>259</v>
      </c>
      <c r="E236">
        <v>1</v>
      </c>
      <c r="F236">
        <v>0</v>
      </c>
      <c r="G236">
        <v>0</v>
      </c>
      <c r="H236">
        <v>0</v>
      </c>
      <c r="I236">
        <v>0</v>
      </c>
    </row>
    <row r="237" spans="1:9" x14ac:dyDescent="0.35">
      <c r="A237" t="s">
        <v>476</v>
      </c>
      <c r="B237" t="s">
        <v>739</v>
      </c>
      <c r="C237" t="s">
        <v>835</v>
      </c>
      <c r="D237" t="s">
        <v>477</v>
      </c>
      <c r="E237">
        <v>1</v>
      </c>
      <c r="F237">
        <v>0</v>
      </c>
      <c r="G237">
        <v>0</v>
      </c>
      <c r="H237">
        <v>0</v>
      </c>
      <c r="I237">
        <v>0</v>
      </c>
    </row>
    <row r="238" spans="1:9" x14ac:dyDescent="0.35">
      <c r="A238" t="s">
        <v>56</v>
      </c>
      <c r="B238">
        <v>802</v>
      </c>
      <c r="C238" t="s">
        <v>834</v>
      </c>
      <c r="D238" t="s">
        <v>57</v>
      </c>
      <c r="E238">
        <v>1</v>
      </c>
      <c r="F238">
        <v>1</v>
      </c>
      <c r="G238">
        <v>0</v>
      </c>
      <c r="H238">
        <v>0</v>
      </c>
      <c r="I238">
        <v>0</v>
      </c>
    </row>
    <row r="239" spans="1:9" x14ac:dyDescent="0.35">
      <c r="A239" t="s">
        <v>382</v>
      </c>
      <c r="B239" t="s">
        <v>739</v>
      </c>
      <c r="C239" t="s">
        <v>833</v>
      </c>
      <c r="D239" t="s">
        <v>383</v>
      </c>
      <c r="E239">
        <v>1</v>
      </c>
      <c r="F239">
        <v>0</v>
      </c>
      <c r="G239">
        <v>0</v>
      </c>
      <c r="H239">
        <v>0</v>
      </c>
      <c r="I239">
        <v>0</v>
      </c>
    </row>
    <row r="240" spans="1:9" x14ac:dyDescent="0.35">
      <c r="A240" t="s">
        <v>132</v>
      </c>
      <c r="B240" t="s">
        <v>739</v>
      </c>
      <c r="C240" t="s">
        <v>832</v>
      </c>
      <c r="D240" t="s">
        <v>133</v>
      </c>
      <c r="E240">
        <v>1</v>
      </c>
      <c r="F240">
        <v>0</v>
      </c>
      <c r="G240">
        <v>0</v>
      </c>
      <c r="H240">
        <v>0</v>
      </c>
      <c r="I240">
        <v>0</v>
      </c>
    </row>
    <row r="241" spans="1:9" x14ac:dyDescent="0.35">
      <c r="A241" t="s">
        <v>260</v>
      </c>
      <c r="B241" t="s">
        <v>739</v>
      </c>
      <c r="C241" t="s">
        <v>831</v>
      </c>
      <c r="D241" t="s">
        <v>261</v>
      </c>
      <c r="E241">
        <v>1</v>
      </c>
      <c r="F241">
        <v>0</v>
      </c>
      <c r="G241">
        <v>0</v>
      </c>
      <c r="H241">
        <v>0</v>
      </c>
      <c r="I241">
        <v>0</v>
      </c>
    </row>
    <row r="242" spans="1:9" x14ac:dyDescent="0.35">
      <c r="A242" t="s">
        <v>648</v>
      </c>
      <c r="B242">
        <v>390</v>
      </c>
      <c r="C242" t="s">
        <v>830</v>
      </c>
      <c r="D242" t="s">
        <v>649</v>
      </c>
      <c r="E242">
        <v>1</v>
      </c>
      <c r="F242">
        <v>1</v>
      </c>
      <c r="G242">
        <v>0</v>
      </c>
      <c r="H242">
        <v>0</v>
      </c>
      <c r="I242">
        <v>0</v>
      </c>
    </row>
    <row r="243" spans="1:9" x14ac:dyDescent="0.35">
      <c r="A243" t="s">
        <v>478</v>
      </c>
      <c r="B243" t="s">
        <v>739</v>
      </c>
      <c r="C243" t="s">
        <v>829</v>
      </c>
      <c r="D243" t="s">
        <v>479</v>
      </c>
      <c r="E243">
        <v>1</v>
      </c>
      <c r="F243">
        <v>0</v>
      </c>
      <c r="G243">
        <v>0</v>
      </c>
      <c r="H243">
        <v>0</v>
      </c>
      <c r="I243">
        <v>0</v>
      </c>
    </row>
    <row r="244" spans="1:9" x14ac:dyDescent="0.35">
      <c r="A244" t="s">
        <v>58</v>
      </c>
      <c r="B244">
        <v>803</v>
      </c>
      <c r="C244" t="s">
        <v>828</v>
      </c>
      <c r="D244" t="s">
        <v>59</v>
      </c>
      <c r="E244">
        <v>1</v>
      </c>
      <c r="F244">
        <v>1</v>
      </c>
      <c r="G244">
        <v>0</v>
      </c>
      <c r="H244">
        <v>0</v>
      </c>
      <c r="I244">
        <v>0</v>
      </c>
    </row>
    <row r="245" spans="1:9" x14ac:dyDescent="0.35">
      <c r="A245" t="s">
        <v>386</v>
      </c>
      <c r="B245" t="s">
        <v>739</v>
      </c>
      <c r="C245" t="s">
        <v>827</v>
      </c>
      <c r="D245" t="s">
        <v>387</v>
      </c>
      <c r="E245">
        <v>1</v>
      </c>
      <c r="F245">
        <v>0</v>
      </c>
      <c r="G245">
        <v>0</v>
      </c>
      <c r="H245">
        <v>0</v>
      </c>
      <c r="I245">
        <v>0</v>
      </c>
    </row>
    <row r="246" spans="1:9" x14ac:dyDescent="0.35">
      <c r="A246" t="s">
        <v>136</v>
      </c>
      <c r="B246" t="s">
        <v>739</v>
      </c>
      <c r="C246" t="s">
        <v>826</v>
      </c>
      <c r="D246" t="s">
        <v>137</v>
      </c>
      <c r="E246">
        <v>1</v>
      </c>
      <c r="F246">
        <v>0</v>
      </c>
      <c r="G246">
        <v>0</v>
      </c>
      <c r="H246">
        <v>0</v>
      </c>
      <c r="I246">
        <v>0</v>
      </c>
    </row>
    <row r="247" spans="1:9" x14ac:dyDescent="0.35">
      <c r="A247" t="s">
        <v>110</v>
      </c>
      <c r="B247">
        <v>908</v>
      </c>
      <c r="C247" t="s">
        <v>825</v>
      </c>
      <c r="D247" t="s">
        <v>111</v>
      </c>
      <c r="E247">
        <v>1</v>
      </c>
      <c r="F247">
        <v>1</v>
      </c>
      <c r="G247">
        <v>0</v>
      </c>
      <c r="H247">
        <v>0</v>
      </c>
      <c r="I247">
        <v>0</v>
      </c>
    </row>
    <row r="248" spans="1:9" x14ac:dyDescent="0.35">
      <c r="A248" t="s">
        <v>264</v>
      </c>
      <c r="B248" t="s">
        <v>739</v>
      </c>
      <c r="C248" t="s">
        <v>824</v>
      </c>
      <c r="D248" t="s">
        <v>265</v>
      </c>
      <c r="E248">
        <v>1</v>
      </c>
      <c r="F248">
        <v>0</v>
      </c>
      <c r="G248">
        <v>0</v>
      </c>
      <c r="H248">
        <v>0</v>
      </c>
      <c r="I248">
        <v>0</v>
      </c>
    </row>
    <row r="249" spans="1:9" x14ac:dyDescent="0.35">
      <c r="A249" t="s">
        <v>480</v>
      </c>
      <c r="B249" t="s">
        <v>739</v>
      </c>
      <c r="C249" t="s">
        <v>823</v>
      </c>
      <c r="D249" t="s">
        <v>481</v>
      </c>
      <c r="E249">
        <v>1</v>
      </c>
      <c r="F249">
        <v>0</v>
      </c>
      <c r="G249">
        <v>0</v>
      </c>
      <c r="H249">
        <v>0</v>
      </c>
      <c r="I249">
        <v>0</v>
      </c>
    </row>
    <row r="250" spans="1:9" x14ac:dyDescent="0.35">
      <c r="A250" t="s">
        <v>616</v>
      </c>
      <c r="B250">
        <v>391</v>
      </c>
      <c r="C250" t="s">
        <v>822</v>
      </c>
      <c r="D250" t="s">
        <v>617</v>
      </c>
      <c r="E250">
        <v>1</v>
      </c>
      <c r="F250">
        <v>1</v>
      </c>
      <c r="G250">
        <v>0</v>
      </c>
      <c r="H250">
        <v>0</v>
      </c>
      <c r="I250">
        <v>0</v>
      </c>
    </row>
    <row r="251" spans="1:9" x14ac:dyDescent="0.35">
      <c r="A251" t="s">
        <v>482</v>
      </c>
      <c r="B251" t="s">
        <v>739</v>
      </c>
      <c r="C251" t="s">
        <v>821</v>
      </c>
      <c r="D251" t="s">
        <v>483</v>
      </c>
      <c r="E251">
        <v>1</v>
      </c>
      <c r="F251">
        <v>0</v>
      </c>
      <c r="G251">
        <v>0</v>
      </c>
      <c r="H251">
        <v>0</v>
      </c>
      <c r="I251">
        <v>0</v>
      </c>
    </row>
    <row r="252" spans="1:9" x14ac:dyDescent="0.35">
      <c r="A252" t="s">
        <v>266</v>
      </c>
      <c r="B252" t="s">
        <v>739</v>
      </c>
      <c r="C252" t="s">
        <v>820</v>
      </c>
      <c r="D252" t="s">
        <v>267</v>
      </c>
      <c r="E252">
        <v>1</v>
      </c>
      <c r="F252">
        <v>0</v>
      </c>
      <c r="G252">
        <v>0</v>
      </c>
      <c r="H252">
        <v>0</v>
      </c>
      <c r="I252">
        <v>0</v>
      </c>
    </row>
    <row r="253" spans="1:9" x14ac:dyDescent="0.35">
      <c r="A253" t="s">
        <v>618</v>
      </c>
      <c r="B253">
        <v>392</v>
      </c>
      <c r="C253" t="s">
        <v>819</v>
      </c>
      <c r="D253" t="s">
        <v>619</v>
      </c>
      <c r="E253">
        <v>1</v>
      </c>
      <c r="F253">
        <v>1</v>
      </c>
      <c r="G253">
        <v>0</v>
      </c>
      <c r="H253">
        <v>0</v>
      </c>
      <c r="I253">
        <v>0</v>
      </c>
    </row>
    <row r="254" spans="1:9" x14ac:dyDescent="0.35">
      <c r="A254" t="s">
        <v>388</v>
      </c>
      <c r="B254" t="s">
        <v>739</v>
      </c>
      <c r="C254" t="s">
        <v>818</v>
      </c>
      <c r="D254" t="s">
        <v>389</v>
      </c>
      <c r="E254">
        <v>1</v>
      </c>
      <c r="F254">
        <v>0</v>
      </c>
      <c r="G254">
        <v>0</v>
      </c>
      <c r="H254">
        <v>0</v>
      </c>
      <c r="I254">
        <v>0</v>
      </c>
    </row>
    <row r="255" spans="1:9" x14ac:dyDescent="0.35">
      <c r="A255" t="s">
        <v>138</v>
      </c>
      <c r="B255" t="s">
        <v>739</v>
      </c>
      <c r="C255" t="s">
        <v>817</v>
      </c>
      <c r="D255" t="s">
        <v>139</v>
      </c>
      <c r="E255">
        <v>1</v>
      </c>
      <c r="F255">
        <v>0</v>
      </c>
      <c r="G255">
        <v>0</v>
      </c>
      <c r="H255">
        <v>0</v>
      </c>
      <c r="I255">
        <v>0</v>
      </c>
    </row>
    <row r="256" spans="1:9" x14ac:dyDescent="0.35">
      <c r="A256" t="s">
        <v>112</v>
      </c>
      <c r="B256">
        <v>420</v>
      </c>
      <c r="C256" t="s">
        <v>816</v>
      </c>
      <c r="D256" t="s">
        <v>113</v>
      </c>
      <c r="E256">
        <v>1</v>
      </c>
      <c r="F256">
        <v>1</v>
      </c>
      <c r="G256">
        <v>0</v>
      </c>
      <c r="H256">
        <v>0</v>
      </c>
      <c r="I256">
        <v>0</v>
      </c>
    </row>
    <row r="257" spans="1:9" x14ac:dyDescent="0.35">
      <c r="A257" t="s">
        <v>484</v>
      </c>
      <c r="B257" t="s">
        <v>739</v>
      </c>
      <c r="C257" t="s">
        <v>815</v>
      </c>
      <c r="D257" t="s">
        <v>485</v>
      </c>
      <c r="E257">
        <v>1</v>
      </c>
      <c r="F257">
        <v>0</v>
      </c>
      <c r="G257">
        <v>0</v>
      </c>
      <c r="H257">
        <v>0</v>
      </c>
      <c r="I257">
        <v>0</v>
      </c>
    </row>
    <row r="258" spans="1:9" x14ac:dyDescent="0.35">
      <c r="A258" t="s">
        <v>268</v>
      </c>
      <c r="B258" t="s">
        <v>739</v>
      </c>
      <c r="C258" t="s">
        <v>814</v>
      </c>
      <c r="D258" t="s">
        <v>269</v>
      </c>
      <c r="E258">
        <v>1</v>
      </c>
      <c r="F258">
        <v>0</v>
      </c>
      <c r="G258">
        <v>0</v>
      </c>
      <c r="H258">
        <v>0</v>
      </c>
      <c r="I258">
        <v>0</v>
      </c>
    </row>
    <row r="259" spans="1:9" x14ac:dyDescent="0.35">
      <c r="A259" t="s">
        <v>620</v>
      </c>
      <c r="B259">
        <v>393</v>
      </c>
      <c r="C259" t="s">
        <v>813</v>
      </c>
      <c r="D259" t="s">
        <v>621</v>
      </c>
      <c r="E259">
        <v>1</v>
      </c>
      <c r="F259">
        <v>1</v>
      </c>
      <c r="G259">
        <v>0</v>
      </c>
      <c r="H259">
        <v>0</v>
      </c>
      <c r="I259">
        <v>0</v>
      </c>
    </row>
    <row r="260" spans="1:9" x14ac:dyDescent="0.35">
      <c r="A260" t="s">
        <v>390</v>
      </c>
      <c r="B260" t="s">
        <v>739</v>
      </c>
      <c r="C260" t="s">
        <v>812</v>
      </c>
      <c r="D260" t="s">
        <v>391</v>
      </c>
      <c r="E260">
        <v>1</v>
      </c>
      <c r="F260">
        <v>0</v>
      </c>
      <c r="G260">
        <v>0</v>
      </c>
      <c r="H260">
        <v>0</v>
      </c>
      <c r="I260">
        <v>0</v>
      </c>
    </row>
    <row r="261" spans="1:9" x14ac:dyDescent="0.35">
      <c r="A261" t="s">
        <v>140</v>
      </c>
      <c r="B261" t="s">
        <v>739</v>
      </c>
      <c r="C261" t="s">
        <v>811</v>
      </c>
      <c r="D261" t="s">
        <v>141</v>
      </c>
      <c r="E261">
        <v>1</v>
      </c>
      <c r="F261">
        <v>0</v>
      </c>
      <c r="G261">
        <v>0</v>
      </c>
      <c r="H261">
        <v>0</v>
      </c>
      <c r="I261">
        <v>0</v>
      </c>
    </row>
    <row r="262" spans="1:9" x14ac:dyDescent="0.35">
      <c r="A262" t="s">
        <v>60</v>
      </c>
      <c r="B262">
        <v>879</v>
      </c>
      <c r="C262" t="s">
        <v>810</v>
      </c>
      <c r="D262" t="s">
        <v>61</v>
      </c>
      <c r="E262">
        <v>1</v>
      </c>
      <c r="F262">
        <v>1</v>
      </c>
      <c r="G262">
        <v>0</v>
      </c>
      <c r="H262">
        <v>0</v>
      </c>
      <c r="I262">
        <v>0</v>
      </c>
    </row>
    <row r="263" spans="1:9" x14ac:dyDescent="0.35">
      <c r="A263" t="s">
        <v>486</v>
      </c>
      <c r="B263" t="s">
        <v>739</v>
      </c>
      <c r="C263" t="s">
        <v>809</v>
      </c>
      <c r="D263" t="s">
        <v>487</v>
      </c>
      <c r="E263">
        <v>1</v>
      </c>
      <c r="F263">
        <v>0</v>
      </c>
      <c r="G263">
        <v>0</v>
      </c>
      <c r="H263">
        <v>0</v>
      </c>
      <c r="I263">
        <v>0</v>
      </c>
    </row>
    <row r="264" spans="1:9" x14ac:dyDescent="0.35">
      <c r="A264" t="s">
        <v>142</v>
      </c>
      <c r="B264" t="s">
        <v>739</v>
      </c>
      <c r="C264" t="s">
        <v>808</v>
      </c>
      <c r="D264" t="s">
        <v>143</v>
      </c>
      <c r="E264">
        <v>1</v>
      </c>
      <c r="F264">
        <v>0</v>
      </c>
      <c r="G264">
        <v>0</v>
      </c>
      <c r="H264">
        <v>0</v>
      </c>
      <c r="I264">
        <v>0</v>
      </c>
    </row>
    <row r="265" spans="1:9" x14ac:dyDescent="0.35">
      <c r="A265" t="s">
        <v>392</v>
      </c>
      <c r="B265" t="s">
        <v>739</v>
      </c>
      <c r="C265" t="s">
        <v>807</v>
      </c>
      <c r="D265" t="s">
        <v>393</v>
      </c>
      <c r="E265">
        <v>1</v>
      </c>
      <c r="F265">
        <v>0</v>
      </c>
      <c r="G265">
        <v>0</v>
      </c>
      <c r="H265">
        <v>0</v>
      </c>
      <c r="I265">
        <v>0</v>
      </c>
    </row>
    <row r="266" spans="1:9" x14ac:dyDescent="0.35">
      <c r="A266" t="s">
        <v>270</v>
      </c>
      <c r="B266" t="s">
        <v>739</v>
      </c>
      <c r="C266" t="s">
        <v>806</v>
      </c>
      <c r="D266" t="s">
        <v>271</v>
      </c>
      <c r="E266">
        <v>1</v>
      </c>
      <c r="F266">
        <v>0</v>
      </c>
      <c r="G266">
        <v>0</v>
      </c>
      <c r="H266">
        <v>0</v>
      </c>
      <c r="I266">
        <v>0</v>
      </c>
    </row>
    <row r="267" spans="1:9" x14ac:dyDescent="0.35">
      <c r="A267" t="s">
        <v>62</v>
      </c>
      <c r="B267">
        <v>880</v>
      </c>
      <c r="C267" t="s">
        <v>805</v>
      </c>
      <c r="D267" t="s">
        <v>63</v>
      </c>
      <c r="E267">
        <v>1</v>
      </c>
      <c r="F267">
        <v>1</v>
      </c>
      <c r="G267">
        <v>0</v>
      </c>
      <c r="H267">
        <v>0</v>
      </c>
      <c r="I267">
        <v>0</v>
      </c>
    </row>
    <row r="268" spans="1:9" x14ac:dyDescent="0.35">
      <c r="A268" t="s">
        <v>488</v>
      </c>
      <c r="B268" t="s">
        <v>739</v>
      </c>
      <c r="C268" t="s">
        <v>804</v>
      </c>
      <c r="D268" t="s">
        <v>489</v>
      </c>
      <c r="E268">
        <v>1</v>
      </c>
      <c r="F268">
        <v>0</v>
      </c>
      <c r="G268">
        <v>0</v>
      </c>
      <c r="H268">
        <v>0</v>
      </c>
      <c r="I268">
        <v>0</v>
      </c>
    </row>
    <row r="269" spans="1:9" x14ac:dyDescent="0.35">
      <c r="A269" t="s">
        <v>394</v>
      </c>
      <c r="B269" t="s">
        <v>739</v>
      </c>
      <c r="C269" t="s">
        <v>803</v>
      </c>
      <c r="D269" t="s">
        <v>395</v>
      </c>
      <c r="E269">
        <v>1</v>
      </c>
      <c r="F269">
        <v>0</v>
      </c>
      <c r="G269">
        <v>0</v>
      </c>
      <c r="H269">
        <v>0</v>
      </c>
      <c r="I269">
        <v>0</v>
      </c>
    </row>
    <row r="270" spans="1:9" x14ac:dyDescent="0.35">
      <c r="A270" t="s">
        <v>144</v>
      </c>
      <c r="B270" t="s">
        <v>739</v>
      </c>
      <c r="C270" t="s">
        <v>802</v>
      </c>
      <c r="D270" t="s">
        <v>145</v>
      </c>
      <c r="E270">
        <v>1</v>
      </c>
      <c r="F270">
        <v>0</v>
      </c>
      <c r="G270">
        <v>0</v>
      </c>
      <c r="H270">
        <v>0</v>
      </c>
      <c r="I270">
        <v>0</v>
      </c>
    </row>
    <row r="271" spans="1:9" x14ac:dyDescent="0.35">
      <c r="A271" t="s">
        <v>272</v>
      </c>
      <c r="B271" t="s">
        <v>739</v>
      </c>
      <c r="C271" t="s">
        <v>801</v>
      </c>
      <c r="D271" t="s">
        <v>273</v>
      </c>
      <c r="E271">
        <v>1</v>
      </c>
      <c r="F271">
        <v>0</v>
      </c>
      <c r="G271">
        <v>0</v>
      </c>
      <c r="H271">
        <v>0</v>
      </c>
      <c r="I271">
        <v>0</v>
      </c>
    </row>
    <row r="272" spans="1:9" x14ac:dyDescent="0.35">
      <c r="A272" t="s">
        <v>64</v>
      </c>
      <c r="B272">
        <v>837</v>
      </c>
      <c r="C272" t="s">
        <v>800</v>
      </c>
      <c r="D272" t="s">
        <v>65</v>
      </c>
      <c r="E272">
        <v>1</v>
      </c>
      <c r="F272">
        <v>1</v>
      </c>
      <c r="G272">
        <v>0</v>
      </c>
      <c r="H272">
        <v>0</v>
      </c>
      <c r="I272">
        <v>0</v>
      </c>
    </row>
    <row r="273" spans="1:9" x14ac:dyDescent="0.35">
      <c r="A273" t="s">
        <v>492</v>
      </c>
      <c r="B273" t="s">
        <v>739</v>
      </c>
      <c r="C273" t="s">
        <v>799</v>
      </c>
      <c r="D273" t="s">
        <v>493</v>
      </c>
      <c r="E273">
        <v>1</v>
      </c>
      <c r="F273">
        <v>0</v>
      </c>
      <c r="G273">
        <v>0</v>
      </c>
      <c r="H273">
        <v>0</v>
      </c>
      <c r="I273">
        <v>0</v>
      </c>
    </row>
    <row r="274" spans="1:9" x14ac:dyDescent="0.35">
      <c r="A274" t="s">
        <v>396</v>
      </c>
      <c r="B274" t="s">
        <v>739</v>
      </c>
      <c r="C274" t="s">
        <v>798</v>
      </c>
      <c r="D274" t="s">
        <v>397</v>
      </c>
      <c r="E274">
        <v>1</v>
      </c>
      <c r="F274">
        <v>0</v>
      </c>
      <c r="G274">
        <v>0</v>
      </c>
      <c r="H274">
        <v>0</v>
      </c>
      <c r="I274">
        <v>0</v>
      </c>
    </row>
    <row r="275" spans="1:9" x14ac:dyDescent="0.35">
      <c r="A275" t="s">
        <v>66</v>
      </c>
      <c r="B275">
        <v>836</v>
      </c>
      <c r="C275" t="s">
        <v>797</v>
      </c>
      <c r="D275" t="s">
        <v>67</v>
      </c>
      <c r="E275">
        <v>1</v>
      </c>
      <c r="F275">
        <v>1</v>
      </c>
      <c r="G275">
        <v>0</v>
      </c>
      <c r="H275">
        <v>0</v>
      </c>
      <c r="I275">
        <v>0</v>
      </c>
    </row>
    <row r="276" spans="1:9" x14ac:dyDescent="0.35">
      <c r="A276" t="s">
        <v>274</v>
      </c>
      <c r="B276" t="s">
        <v>739</v>
      </c>
      <c r="C276" t="s">
        <v>796</v>
      </c>
      <c r="D276" t="s">
        <v>275</v>
      </c>
      <c r="E276">
        <v>1</v>
      </c>
      <c r="F276">
        <v>0</v>
      </c>
      <c r="G276">
        <v>0</v>
      </c>
      <c r="H276">
        <v>0</v>
      </c>
      <c r="I276">
        <v>0</v>
      </c>
    </row>
    <row r="277" spans="1:9" x14ac:dyDescent="0.35">
      <c r="A277" t="s">
        <v>148</v>
      </c>
      <c r="B277" t="s">
        <v>739</v>
      </c>
      <c r="C277" t="s">
        <v>795</v>
      </c>
      <c r="D277" t="s">
        <v>149</v>
      </c>
      <c r="E277">
        <v>1</v>
      </c>
      <c r="F277">
        <v>0</v>
      </c>
      <c r="G277">
        <v>0</v>
      </c>
      <c r="H277">
        <v>0</v>
      </c>
      <c r="I277">
        <v>0</v>
      </c>
    </row>
    <row r="278" spans="1:9" x14ac:dyDescent="0.35">
      <c r="A278" t="s">
        <v>398</v>
      </c>
      <c r="B278" t="s">
        <v>739</v>
      </c>
      <c r="C278" t="s">
        <v>794</v>
      </c>
      <c r="D278" t="s">
        <v>399</v>
      </c>
      <c r="E278">
        <v>1</v>
      </c>
      <c r="F278">
        <v>0</v>
      </c>
      <c r="G278">
        <v>0</v>
      </c>
      <c r="H278">
        <v>0</v>
      </c>
      <c r="I278">
        <v>0</v>
      </c>
    </row>
    <row r="279" spans="1:9" x14ac:dyDescent="0.35">
      <c r="A279" t="s">
        <v>494</v>
      </c>
      <c r="B279" t="s">
        <v>739</v>
      </c>
      <c r="C279" t="s">
        <v>793</v>
      </c>
      <c r="D279" t="s">
        <v>495</v>
      </c>
      <c r="E279">
        <v>1</v>
      </c>
      <c r="F279">
        <v>0</v>
      </c>
      <c r="G279">
        <v>0</v>
      </c>
      <c r="H279">
        <v>0</v>
      </c>
      <c r="I279">
        <v>0</v>
      </c>
    </row>
    <row r="280" spans="1:9" x14ac:dyDescent="0.35">
      <c r="A280" t="s">
        <v>150</v>
      </c>
      <c r="B280" t="s">
        <v>739</v>
      </c>
      <c r="C280" t="s">
        <v>792</v>
      </c>
      <c r="D280" t="s">
        <v>151</v>
      </c>
      <c r="E280">
        <v>1</v>
      </c>
      <c r="F280">
        <v>0</v>
      </c>
      <c r="G280">
        <v>0</v>
      </c>
      <c r="H280">
        <v>0</v>
      </c>
      <c r="I280">
        <v>0</v>
      </c>
    </row>
    <row r="281" spans="1:9" x14ac:dyDescent="0.35">
      <c r="A281" t="s">
        <v>276</v>
      </c>
      <c r="B281" t="s">
        <v>739</v>
      </c>
      <c r="C281" t="s">
        <v>791</v>
      </c>
      <c r="D281" t="s">
        <v>277</v>
      </c>
      <c r="E281">
        <v>1</v>
      </c>
      <c r="F281">
        <v>0</v>
      </c>
      <c r="G281">
        <v>0</v>
      </c>
      <c r="H281">
        <v>0</v>
      </c>
      <c r="I281">
        <v>0</v>
      </c>
    </row>
    <row r="282" spans="1:9" x14ac:dyDescent="0.35">
      <c r="A282" t="s">
        <v>68</v>
      </c>
      <c r="B282">
        <v>866</v>
      </c>
      <c r="C282" t="s">
        <v>790</v>
      </c>
      <c r="D282" t="s">
        <v>69</v>
      </c>
      <c r="E282">
        <v>1</v>
      </c>
      <c r="F282">
        <v>1</v>
      </c>
      <c r="G282">
        <v>0</v>
      </c>
      <c r="H282">
        <v>0</v>
      </c>
      <c r="I282">
        <v>0</v>
      </c>
    </row>
    <row r="283" spans="1:9" x14ac:dyDescent="0.35">
      <c r="A283" t="s">
        <v>402</v>
      </c>
      <c r="B283" t="s">
        <v>739</v>
      </c>
      <c r="C283" t="s">
        <v>789</v>
      </c>
      <c r="D283" t="s">
        <v>403</v>
      </c>
      <c r="E283">
        <v>1</v>
      </c>
      <c r="F283">
        <v>0</v>
      </c>
      <c r="G283">
        <v>0</v>
      </c>
      <c r="H283">
        <v>0</v>
      </c>
      <c r="I283">
        <v>0</v>
      </c>
    </row>
    <row r="284" spans="1:9" x14ac:dyDescent="0.35">
      <c r="A284" t="s">
        <v>496</v>
      </c>
      <c r="B284" t="s">
        <v>739</v>
      </c>
      <c r="C284" t="s">
        <v>788</v>
      </c>
      <c r="D284" t="s">
        <v>497</v>
      </c>
      <c r="E284">
        <v>1</v>
      </c>
      <c r="F284">
        <v>0</v>
      </c>
      <c r="G284">
        <v>0</v>
      </c>
      <c r="H284">
        <v>0</v>
      </c>
      <c r="I284">
        <v>0</v>
      </c>
    </row>
    <row r="285" spans="1:9" x14ac:dyDescent="0.35">
      <c r="A285" t="s">
        <v>278</v>
      </c>
      <c r="B285" t="s">
        <v>739</v>
      </c>
      <c r="C285" t="s">
        <v>787</v>
      </c>
      <c r="D285" t="s">
        <v>279</v>
      </c>
      <c r="E285">
        <v>1</v>
      </c>
      <c r="F285">
        <v>0</v>
      </c>
      <c r="G285">
        <v>0</v>
      </c>
      <c r="H285">
        <v>0</v>
      </c>
      <c r="I285">
        <v>0</v>
      </c>
    </row>
    <row r="286" spans="1:9" x14ac:dyDescent="0.35">
      <c r="A286" t="s">
        <v>152</v>
      </c>
      <c r="B286" t="s">
        <v>739</v>
      </c>
      <c r="C286" t="s">
        <v>786</v>
      </c>
      <c r="D286" t="s">
        <v>153</v>
      </c>
      <c r="E286">
        <v>1</v>
      </c>
      <c r="F286">
        <v>0</v>
      </c>
      <c r="G286">
        <v>0</v>
      </c>
      <c r="H286">
        <v>0</v>
      </c>
      <c r="I286">
        <v>0</v>
      </c>
    </row>
    <row r="287" spans="1:9" x14ac:dyDescent="0.35">
      <c r="A287" t="s">
        <v>114</v>
      </c>
      <c r="B287">
        <v>865</v>
      </c>
      <c r="C287" t="s">
        <v>785</v>
      </c>
      <c r="D287" t="s">
        <v>115</v>
      </c>
      <c r="E287">
        <v>1</v>
      </c>
      <c r="F287">
        <v>1</v>
      </c>
      <c r="G287">
        <v>0</v>
      </c>
      <c r="H287">
        <v>0</v>
      </c>
      <c r="I287">
        <v>0</v>
      </c>
    </row>
    <row r="288" spans="1:9" x14ac:dyDescent="0.35">
      <c r="A288" t="s">
        <v>498</v>
      </c>
      <c r="B288" t="s">
        <v>739</v>
      </c>
      <c r="C288" t="s">
        <v>784</v>
      </c>
      <c r="D288" t="s">
        <v>499</v>
      </c>
      <c r="E288">
        <v>1</v>
      </c>
      <c r="F288">
        <v>0</v>
      </c>
      <c r="G288">
        <v>0</v>
      </c>
      <c r="H288">
        <v>0</v>
      </c>
      <c r="I288">
        <v>0</v>
      </c>
    </row>
    <row r="289" spans="1:9" x14ac:dyDescent="0.35">
      <c r="A289" t="s">
        <v>404</v>
      </c>
      <c r="B289" t="s">
        <v>739</v>
      </c>
      <c r="C289" t="s">
        <v>783</v>
      </c>
      <c r="D289" t="s">
        <v>405</v>
      </c>
      <c r="E289">
        <v>1</v>
      </c>
      <c r="F289">
        <v>0</v>
      </c>
      <c r="G289">
        <v>0</v>
      </c>
      <c r="H289">
        <v>0</v>
      </c>
      <c r="I289">
        <v>0</v>
      </c>
    </row>
    <row r="290" spans="1:9" x14ac:dyDescent="0.35">
      <c r="A290" t="s">
        <v>280</v>
      </c>
      <c r="B290" t="s">
        <v>739</v>
      </c>
      <c r="C290" t="s">
        <v>782</v>
      </c>
      <c r="D290" t="s">
        <v>281</v>
      </c>
      <c r="E290">
        <v>1</v>
      </c>
      <c r="F290">
        <v>0</v>
      </c>
      <c r="G290">
        <v>0</v>
      </c>
      <c r="H290">
        <v>0</v>
      </c>
      <c r="I290">
        <v>0</v>
      </c>
    </row>
    <row r="291" spans="1:9" x14ac:dyDescent="0.35">
      <c r="A291" t="s">
        <v>154</v>
      </c>
      <c r="B291" t="s">
        <v>739</v>
      </c>
      <c r="C291" t="s">
        <v>781</v>
      </c>
      <c r="D291" t="s">
        <v>155</v>
      </c>
      <c r="E291">
        <v>1</v>
      </c>
      <c r="F291">
        <v>0</v>
      </c>
      <c r="G291">
        <v>0</v>
      </c>
      <c r="H291">
        <v>0</v>
      </c>
      <c r="I291">
        <v>0</v>
      </c>
    </row>
    <row r="292" spans="1:9" x14ac:dyDescent="0.35">
      <c r="A292" t="s">
        <v>70</v>
      </c>
      <c r="B292">
        <v>874</v>
      </c>
      <c r="C292" t="s">
        <v>780</v>
      </c>
      <c r="D292" t="s">
        <v>71</v>
      </c>
      <c r="E292">
        <v>1</v>
      </c>
      <c r="F292">
        <v>1</v>
      </c>
      <c r="G292">
        <v>0</v>
      </c>
      <c r="H292">
        <v>0</v>
      </c>
      <c r="I292">
        <v>0</v>
      </c>
    </row>
    <row r="293" spans="1:9" x14ac:dyDescent="0.35">
      <c r="A293" t="s">
        <v>406</v>
      </c>
      <c r="B293" t="s">
        <v>739</v>
      </c>
      <c r="C293" t="s">
        <v>779</v>
      </c>
      <c r="D293" t="s">
        <v>407</v>
      </c>
      <c r="E293">
        <v>1</v>
      </c>
      <c r="F293">
        <v>0</v>
      </c>
      <c r="G293">
        <v>0</v>
      </c>
      <c r="H293">
        <v>0</v>
      </c>
      <c r="I293">
        <v>0</v>
      </c>
    </row>
    <row r="294" spans="1:9" x14ac:dyDescent="0.35">
      <c r="A294" t="s">
        <v>500</v>
      </c>
      <c r="B294" t="s">
        <v>739</v>
      </c>
      <c r="C294" t="s">
        <v>778</v>
      </c>
      <c r="D294" t="s">
        <v>501</v>
      </c>
      <c r="E294">
        <v>1</v>
      </c>
      <c r="F294">
        <v>0</v>
      </c>
      <c r="G294">
        <v>0</v>
      </c>
      <c r="H294">
        <v>0</v>
      </c>
      <c r="I294">
        <v>0</v>
      </c>
    </row>
    <row r="295" spans="1:9" x14ac:dyDescent="0.35">
      <c r="A295" t="s">
        <v>156</v>
      </c>
      <c r="B295" t="s">
        <v>739</v>
      </c>
      <c r="C295" t="s">
        <v>777</v>
      </c>
      <c r="D295" t="s">
        <v>157</v>
      </c>
      <c r="E295">
        <v>1</v>
      </c>
      <c r="F295">
        <v>0</v>
      </c>
      <c r="G295">
        <v>0</v>
      </c>
      <c r="H295">
        <v>0</v>
      </c>
      <c r="I295">
        <v>0</v>
      </c>
    </row>
    <row r="296" spans="1:9" x14ac:dyDescent="0.35">
      <c r="A296" t="s">
        <v>282</v>
      </c>
      <c r="B296" t="s">
        <v>739</v>
      </c>
      <c r="C296" t="s">
        <v>776</v>
      </c>
      <c r="D296" t="s">
        <v>283</v>
      </c>
      <c r="E296">
        <v>1</v>
      </c>
      <c r="F296">
        <v>0</v>
      </c>
      <c r="G296">
        <v>0</v>
      </c>
      <c r="H296">
        <v>0</v>
      </c>
      <c r="I296">
        <v>0</v>
      </c>
    </row>
    <row r="297" spans="1:9" x14ac:dyDescent="0.35">
      <c r="A297" t="s">
        <v>72</v>
      </c>
      <c r="B297">
        <v>821</v>
      </c>
      <c r="C297" t="s">
        <v>775</v>
      </c>
      <c r="D297" t="s">
        <v>73</v>
      </c>
      <c r="E297">
        <v>1</v>
      </c>
      <c r="F297">
        <v>1</v>
      </c>
      <c r="G297">
        <v>0</v>
      </c>
      <c r="H297">
        <v>0</v>
      </c>
      <c r="I297">
        <v>0</v>
      </c>
    </row>
    <row r="298" spans="1:9" x14ac:dyDescent="0.35">
      <c r="A298" t="s">
        <v>408</v>
      </c>
      <c r="B298" t="s">
        <v>739</v>
      </c>
      <c r="C298" t="s">
        <v>774</v>
      </c>
      <c r="D298" t="s">
        <v>409</v>
      </c>
      <c r="E298">
        <v>1</v>
      </c>
      <c r="F298">
        <v>0</v>
      </c>
      <c r="G298">
        <v>0</v>
      </c>
      <c r="H298">
        <v>0</v>
      </c>
      <c r="I298">
        <v>0</v>
      </c>
    </row>
    <row r="299" spans="1:9" x14ac:dyDescent="0.35">
      <c r="A299" t="s">
        <v>502</v>
      </c>
      <c r="B299" t="s">
        <v>739</v>
      </c>
      <c r="C299" t="s">
        <v>773</v>
      </c>
      <c r="D299" t="s">
        <v>503</v>
      </c>
      <c r="E299">
        <v>1</v>
      </c>
      <c r="F299">
        <v>0</v>
      </c>
      <c r="G299">
        <v>0</v>
      </c>
      <c r="H299">
        <v>0</v>
      </c>
      <c r="I299">
        <v>0</v>
      </c>
    </row>
    <row r="300" spans="1:9" x14ac:dyDescent="0.35">
      <c r="A300" t="s">
        <v>116</v>
      </c>
      <c r="B300">
        <v>822</v>
      </c>
      <c r="C300" t="s">
        <v>772</v>
      </c>
      <c r="D300" t="s">
        <v>117</v>
      </c>
      <c r="E300">
        <v>1</v>
      </c>
      <c r="F300">
        <v>1</v>
      </c>
      <c r="G300">
        <v>0</v>
      </c>
      <c r="H300">
        <v>0</v>
      </c>
      <c r="I300">
        <v>0</v>
      </c>
    </row>
    <row r="301" spans="1:9" x14ac:dyDescent="0.35">
      <c r="A301" t="s">
        <v>284</v>
      </c>
      <c r="B301" t="s">
        <v>739</v>
      </c>
      <c r="C301" t="s">
        <v>771</v>
      </c>
      <c r="D301" t="s">
        <v>285</v>
      </c>
      <c r="E301">
        <v>1</v>
      </c>
      <c r="F301">
        <v>0</v>
      </c>
      <c r="G301">
        <v>0</v>
      </c>
      <c r="H301">
        <v>0</v>
      </c>
      <c r="I301">
        <v>0</v>
      </c>
    </row>
    <row r="302" spans="1:9" x14ac:dyDescent="0.35">
      <c r="A302" t="s">
        <v>158</v>
      </c>
      <c r="B302" t="s">
        <v>739</v>
      </c>
      <c r="C302" t="s">
        <v>770</v>
      </c>
      <c r="D302" t="s">
        <v>159</v>
      </c>
      <c r="E302">
        <v>1</v>
      </c>
      <c r="F302">
        <v>0</v>
      </c>
      <c r="G302">
        <v>0</v>
      </c>
      <c r="H302">
        <v>0</v>
      </c>
      <c r="I302">
        <v>0</v>
      </c>
    </row>
    <row r="303" spans="1:9" x14ac:dyDescent="0.35">
      <c r="A303" t="s">
        <v>504</v>
      </c>
      <c r="B303" t="s">
        <v>739</v>
      </c>
      <c r="C303" t="s">
        <v>769</v>
      </c>
      <c r="D303" t="s">
        <v>505</v>
      </c>
      <c r="E303">
        <v>1</v>
      </c>
      <c r="F303">
        <v>0</v>
      </c>
      <c r="G303">
        <v>0</v>
      </c>
      <c r="H303">
        <v>0</v>
      </c>
      <c r="I303">
        <v>0</v>
      </c>
    </row>
    <row r="304" spans="1:9" x14ac:dyDescent="0.35">
      <c r="A304" t="s">
        <v>410</v>
      </c>
      <c r="B304" t="s">
        <v>739</v>
      </c>
      <c r="C304" t="s">
        <v>768</v>
      </c>
      <c r="D304" t="s">
        <v>411</v>
      </c>
      <c r="E304">
        <v>1</v>
      </c>
      <c r="F304">
        <v>0</v>
      </c>
      <c r="G304">
        <v>0</v>
      </c>
      <c r="H304">
        <v>0</v>
      </c>
      <c r="I304">
        <v>0</v>
      </c>
    </row>
    <row r="305" spans="1:9" x14ac:dyDescent="0.35">
      <c r="A305" t="s">
        <v>288</v>
      </c>
      <c r="B305" t="s">
        <v>739</v>
      </c>
      <c r="C305" t="s">
        <v>767</v>
      </c>
      <c r="D305" t="s">
        <v>289</v>
      </c>
      <c r="E305">
        <v>1</v>
      </c>
      <c r="F305">
        <v>0</v>
      </c>
      <c r="G305">
        <v>0</v>
      </c>
      <c r="H305">
        <v>0</v>
      </c>
      <c r="I305">
        <v>0</v>
      </c>
    </row>
    <row r="306" spans="1:9" x14ac:dyDescent="0.35">
      <c r="A306" t="s">
        <v>118</v>
      </c>
      <c r="B306">
        <v>823</v>
      </c>
      <c r="C306" t="s">
        <v>766</v>
      </c>
      <c r="D306" t="s">
        <v>119</v>
      </c>
      <c r="E306">
        <v>1</v>
      </c>
      <c r="F306">
        <v>1</v>
      </c>
      <c r="G306">
        <v>0</v>
      </c>
      <c r="H306">
        <v>0</v>
      </c>
      <c r="I306">
        <v>0</v>
      </c>
    </row>
    <row r="307" spans="1:9" x14ac:dyDescent="0.35">
      <c r="A307" t="s">
        <v>162</v>
      </c>
      <c r="B307" t="s">
        <v>739</v>
      </c>
      <c r="C307" t="s">
        <v>765</v>
      </c>
      <c r="D307" t="s">
        <v>163</v>
      </c>
      <c r="E307">
        <v>1</v>
      </c>
      <c r="F307">
        <v>0</v>
      </c>
      <c r="G307">
        <v>0</v>
      </c>
      <c r="H307">
        <v>0</v>
      </c>
      <c r="I307">
        <v>0</v>
      </c>
    </row>
    <row r="308" spans="1:9" x14ac:dyDescent="0.35">
      <c r="A308" t="s">
        <v>412</v>
      </c>
      <c r="B308" t="s">
        <v>739</v>
      </c>
      <c r="C308" t="s">
        <v>764</v>
      </c>
      <c r="D308" t="s">
        <v>413</v>
      </c>
      <c r="E308">
        <v>1</v>
      </c>
      <c r="F308">
        <v>0</v>
      </c>
      <c r="G308">
        <v>0</v>
      </c>
      <c r="H308">
        <v>0</v>
      </c>
      <c r="I308">
        <v>0</v>
      </c>
    </row>
    <row r="309" spans="1:9" x14ac:dyDescent="0.35">
      <c r="A309" t="s">
        <v>574</v>
      </c>
      <c r="B309" t="s">
        <v>739</v>
      </c>
      <c r="C309" t="s">
        <v>763</v>
      </c>
      <c r="D309" t="s">
        <v>575</v>
      </c>
      <c r="E309">
        <v>1</v>
      </c>
      <c r="F309">
        <v>0</v>
      </c>
      <c r="G309">
        <v>0</v>
      </c>
      <c r="H309">
        <v>0</v>
      </c>
      <c r="I309">
        <v>0</v>
      </c>
    </row>
    <row r="310" spans="1:9" x14ac:dyDescent="0.35">
      <c r="A310" t="s">
        <v>74</v>
      </c>
      <c r="B310">
        <v>882</v>
      </c>
      <c r="C310" t="s">
        <v>762</v>
      </c>
      <c r="D310" t="s">
        <v>75</v>
      </c>
      <c r="E310">
        <v>1</v>
      </c>
      <c r="F310">
        <v>1</v>
      </c>
      <c r="G310">
        <v>0</v>
      </c>
      <c r="H310">
        <v>0</v>
      </c>
      <c r="I310">
        <v>0</v>
      </c>
    </row>
    <row r="311" spans="1:9" x14ac:dyDescent="0.35">
      <c r="A311" t="s">
        <v>164</v>
      </c>
      <c r="B311" t="s">
        <v>739</v>
      </c>
      <c r="C311" t="s">
        <v>761</v>
      </c>
      <c r="D311" t="s">
        <v>165</v>
      </c>
      <c r="E311">
        <v>1</v>
      </c>
      <c r="F311">
        <v>0</v>
      </c>
      <c r="G311">
        <v>0</v>
      </c>
      <c r="H311">
        <v>0</v>
      </c>
      <c r="I311">
        <v>0</v>
      </c>
    </row>
    <row r="312" spans="1:9" x14ac:dyDescent="0.35">
      <c r="A312" t="s">
        <v>508</v>
      </c>
      <c r="B312" t="s">
        <v>739</v>
      </c>
      <c r="C312" t="s">
        <v>760</v>
      </c>
      <c r="D312" t="s">
        <v>509</v>
      </c>
      <c r="E312">
        <v>1</v>
      </c>
      <c r="F312">
        <v>0</v>
      </c>
      <c r="G312">
        <v>0</v>
      </c>
      <c r="H312">
        <v>0</v>
      </c>
      <c r="I312">
        <v>0</v>
      </c>
    </row>
    <row r="313" spans="1:9" x14ac:dyDescent="0.35">
      <c r="A313" t="s">
        <v>290</v>
      </c>
      <c r="B313" t="s">
        <v>739</v>
      </c>
      <c r="C313" t="s">
        <v>759</v>
      </c>
      <c r="D313" t="s">
        <v>291</v>
      </c>
      <c r="E313">
        <v>1</v>
      </c>
      <c r="F313">
        <v>0</v>
      </c>
      <c r="G313">
        <v>0</v>
      </c>
      <c r="H313">
        <v>0</v>
      </c>
      <c r="I313">
        <v>0</v>
      </c>
    </row>
    <row r="314" spans="1:9" x14ac:dyDescent="0.35">
      <c r="A314" t="s">
        <v>166</v>
      </c>
      <c r="B314" t="s">
        <v>739</v>
      </c>
      <c r="C314" t="s">
        <v>758</v>
      </c>
      <c r="D314" t="s">
        <v>167</v>
      </c>
      <c r="E314">
        <v>1</v>
      </c>
      <c r="F314">
        <v>0</v>
      </c>
      <c r="G314">
        <v>0</v>
      </c>
      <c r="H314">
        <v>0</v>
      </c>
      <c r="I314">
        <v>0</v>
      </c>
    </row>
    <row r="315" spans="1:9" x14ac:dyDescent="0.35">
      <c r="A315" t="s">
        <v>510</v>
      </c>
      <c r="B315" t="s">
        <v>739</v>
      </c>
      <c r="C315" t="s">
        <v>757</v>
      </c>
      <c r="D315" t="s">
        <v>511</v>
      </c>
      <c r="E315">
        <v>1</v>
      </c>
      <c r="F315">
        <v>0</v>
      </c>
      <c r="G315">
        <v>0</v>
      </c>
      <c r="H315">
        <v>0</v>
      </c>
      <c r="I315">
        <v>0</v>
      </c>
    </row>
    <row r="316" spans="1:9" x14ac:dyDescent="0.35">
      <c r="A316" t="s">
        <v>292</v>
      </c>
      <c r="B316" t="s">
        <v>739</v>
      </c>
      <c r="C316" t="s">
        <v>756</v>
      </c>
      <c r="D316" t="s">
        <v>293</v>
      </c>
      <c r="E316">
        <v>1</v>
      </c>
      <c r="F316">
        <v>0</v>
      </c>
      <c r="G316">
        <v>0</v>
      </c>
      <c r="H316">
        <v>0</v>
      </c>
      <c r="I316">
        <v>0</v>
      </c>
    </row>
    <row r="317" spans="1:9" x14ac:dyDescent="0.35">
      <c r="A317" t="s">
        <v>512</v>
      </c>
      <c r="B317" t="s">
        <v>739</v>
      </c>
      <c r="C317" t="s">
        <v>755</v>
      </c>
      <c r="D317" t="s">
        <v>513</v>
      </c>
      <c r="E317">
        <v>1</v>
      </c>
      <c r="F317">
        <v>0</v>
      </c>
      <c r="G317">
        <v>0</v>
      </c>
      <c r="H317">
        <v>0</v>
      </c>
      <c r="I317">
        <v>0</v>
      </c>
    </row>
    <row r="318" spans="1:9" x14ac:dyDescent="0.35">
      <c r="A318" t="s">
        <v>168</v>
      </c>
      <c r="B318" t="s">
        <v>739</v>
      </c>
      <c r="C318" t="s">
        <v>754</v>
      </c>
      <c r="D318" t="s">
        <v>169</v>
      </c>
      <c r="E318">
        <v>1</v>
      </c>
      <c r="F318">
        <v>0</v>
      </c>
      <c r="G318">
        <v>0</v>
      </c>
      <c r="H318">
        <v>0</v>
      </c>
      <c r="I318">
        <v>0</v>
      </c>
    </row>
    <row r="319" spans="1:9" x14ac:dyDescent="0.35">
      <c r="A319" t="s">
        <v>570</v>
      </c>
      <c r="B319" t="s">
        <v>739</v>
      </c>
      <c r="C319" t="s">
        <v>753</v>
      </c>
      <c r="D319" t="s">
        <v>571</v>
      </c>
      <c r="E319">
        <v>1</v>
      </c>
      <c r="F319">
        <v>0</v>
      </c>
      <c r="G319">
        <v>0</v>
      </c>
      <c r="H319">
        <v>0</v>
      </c>
      <c r="I319">
        <v>0</v>
      </c>
    </row>
    <row r="320" spans="1:9" x14ac:dyDescent="0.35">
      <c r="A320" t="s">
        <v>170</v>
      </c>
      <c r="B320" t="s">
        <v>739</v>
      </c>
      <c r="C320" t="s">
        <v>752</v>
      </c>
      <c r="D320" t="s">
        <v>171</v>
      </c>
      <c r="E320">
        <v>1</v>
      </c>
      <c r="F320">
        <v>0</v>
      </c>
      <c r="G320">
        <v>0</v>
      </c>
      <c r="H320">
        <v>0</v>
      </c>
      <c r="I320">
        <v>0</v>
      </c>
    </row>
    <row r="321" spans="1:9" x14ac:dyDescent="0.35">
      <c r="A321" t="s">
        <v>514</v>
      </c>
      <c r="B321" t="s">
        <v>739</v>
      </c>
      <c r="C321" t="s">
        <v>751</v>
      </c>
      <c r="D321" t="s">
        <v>515</v>
      </c>
      <c r="E321">
        <v>1</v>
      </c>
      <c r="F321">
        <v>0</v>
      </c>
      <c r="G321">
        <v>0</v>
      </c>
      <c r="H321">
        <v>0</v>
      </c>
      <c r="I321">
        <v>0</v>
      </c>
    </row>
    <row r="322" spans="1:9" x14ac:dyDescent="0.35">
      <c r="A322" t="s">
        <v>516</v>
      </c>
      <c r="B322" t="s">
        <v>739</v>
      </c>
      <c r="C322" t="s">
        <v>750</v>
      </c>
      <c r="D322" t="s">
        <v>517</v>
      </c>
      <c r="E322">
        <v>1</v>
      </c>
      <c r="F322">
        <v>0</v>
      </c>
      <c r="G322">
        <v>0</v>
      </c>
      <c r="H322">
        <v>0</v>
      </c>
      <c r="I322">
        <v>0</v>
      </c>
    </row>
    <row r="323" spans="1:9" x14ac:dyDescent="0.35">
      <c r="A323" t="s">
        <v>518</v>
      </c>
      <c r="B323" t="s">
        <v>739</v>
      </c>
      <c r="C323" t="s">
        <v>749</v>
      </c>
      <c r="D323" t="s">
        <v>519</v>
      </c>
      <c r="E323">
        <v>1</v>
      </c>
      <c r="F323">
        <v>0</v>
      </c>
      <c r="G323">
        <v>0</v>
      </c>
      <c r="H323">
        <v>0</v>
      </c>
      <c r="I323">
        <v>0</v>
      </c>
    </row>
    <row r="324" spans="1:9" x14ac:dyDescent="0.35">
      <c r="A324" t="s">
        <v>520</v>
      </c>
      <c r="B324" t="s">
        <v>739</v>
      </c>
      <c r="C324" t="s">
        <v>748</v>
      </c>
      <c r="D324" t="s">
        <v>521</v>
      </c>
      <c r="E324">
        <v>1</v>
      </c>
      <c r="F324">
        <v>0</v>
      </c>
      <c r="G324">
        <v>0</v>
      </c>
      <c r="H324">
        <v>0</v>
      </c>
      <c r="I324">
        <v>0</v>
      </c>
    </row>
    <row r="325" spans="1:9" x14ac:dyDescent="0.35">
      <c r="A325" t="s">
        <v>522</v>
      </c>
      <c r="B325" t="s">
        <v>739</v>
      </c>
      <c r="C325" t="s">
        <v>747</v>
      </c>
      <c r="D325" t="s">
        <v>523</v>
      </c>
      <c r="E325">
        <v>1</v>
      </c>
      <c r="F325">
        <v>0</v>
      </c>
      <c r="G325">
        <v>0</v>
      </c>
      <c r="H325">
        <v>0</v>
      </c>
      <c r="I325">
        <v>0</v>
      </c>
    </row>
    <row r="326" spans="1:9" x14ac:dyDescent="0.35">
      <c r="A326" t="s">
        <v>524</v>
      </c>
      <c r="B326" t="s">
        <v>739</v>
      </c>
      <c r="C326" t="s">
        <v>746</v>
      </c>
      <c r="D326" t="s">
        <v>525</v>
      </c>
      <c r="E326">
        <v>1</v>
      </c>
      <c r="F326">
        <v>0</v>
      </c>
      <c r="G326">
        <v>0</v>
      </c>
      <c r="H326">
        <v>0</v>
      </c>
      <c r="I326">
        <v>0</v>
      </c>
    </row>
    <row r="327" spans="1:9" x14ac:dyDescent="0.35">
      <c r="A327" t="s">
        <v>526</v>
      </c>
      <c r="B327" t="s">
        <v>739</v>
      </c>
      <c r="C327" t="s">
        <v>745</v>
      </c>
      <c r="D327" t="s">
        <v>527</v>
      </c>
      <c r="E327">
        <v>1</v>
      </c>
      <c r="F327">
        <v>0</v>
      </c>
      <c r="G327">
        <v>0</v>
      </c>
      <c r="H327">
        <v>0</v>
      </c>
      <c r="I327">
        <v>0</v>
      </c>
    </row>
    <row r="328" spans="1:9" x14ac:dyDescent="0.35">
      <c r="A328" t="s">
        <v>528</v>
      </c>
      <c r="B328" t="s">
        <v>739</v>
      </c>
      <c r="C328" t="s">
        <v>744</v>
      </c>
      <c r="D328" t="s">
        <v>529</v>
      </c>
      <c r="E328">
        <v>1</v>
      </c>
      <c r="F328">
        <v>0</v>
      </c>
      <c r="G328">
        <v>0</v>
      </c>
      <c r="H328">
        <v>0</v>
      </c>
      <c r="I328">
        <v>0</v>
      </c>
    </row>
    <row r="329" spans="1:9" x14ac:dyDescent="0.35">
      <c r="A329" t="s">
        <v>532</v>
      </c>
      <c r="B329" t="s">
        <v>739</v>
      </c>
      <c r="C329" t="s">
        <v>743</v>
      </c>
      <c r="D329" t="s">
        <v>533</v>
      </c>
      <c r="E329">
        <v>1</v>
      </c>
      <c r="F329">
        <v>0</v>
      </c>
      <c r="G329">
        <v>0</v>
      </c>
      <c r="H329">
        <v>0</v>
      </c>
      <c r="I329">
        <v>0</v>
      </c>
    </row>
    <row r="330" spans="1:9" x14ac:dyDescent="0.35">
      <c r="A330" t="s">
        <v>534</v>
      </c>
      <c r="B330" t="s">
        <v>739</v>
      </c>
      <c r="C330" t="s">
        <v>742</v>
      </c>
      <c r="D330" t="s">
        <v>535</v>
      </c>
      <c r="E330">
        <v>1</v>
      </c>
      <c r="F330">
        <v>0</v>
      </c>
      <c r="G330">
        <v>0</v>
      </c>
      <c r="H330">
        <v>0</v>
      </c>
      <c r="I330">
        <v>0</v>
      </c>
    </row>
    <row r="331" spans="1:9" x14ac:dyDescent="0.35">
      <c r="A331" t="s">
        <v>536</v>
      </c>
      <c r="B331" t="s">
        <v>739</v>
      </c>
      <c r="C331" t="s">
        <v>741</v>
      </c>
      <c r="D331" t="s">
        <v>537</v>
      </c>
      <c r="E331">
        <v>1</v>
      </c>
      <c r="F331">
        <v>0</v>
      </c>
      <c r="G331">
        <v>0</v>
      </c>
      <c r="H331">
        <v>0</v>
      </c>
      <c r="I331">
        <v>0</v>
      </c>
    </row>
    <row r="332" spans="1:9" x14ac:dyDescent="0.35">
      <c r="A332" t="s">
        <v>538</v>
      </c>
      <c r="B332" t="s">
        <v>739</v>
      </c>
      <c r="C332" t="s">
        <v>740</v>
      </c>
      <c r="D332" t="s">
        <v>539</v>
      </c>
      <c r="E332">
        <v>1</v>
      </c>
      <c r="F332">
        <v>0</v>
      </c>
      <c r="G332">
        <v>0</v>
      </c>
      <c r="H332">
        <v>0</v>
      </c>
      <c r="I332">
        <v>0</v>
      </c>
    </row>
    <row r="333" spans="1:9" ht="15" thickBot="1" x14ac:dyDescent="0.4">
      <c r="A333" t="s">
        <v>540</v>
      </c>
      <c r="B333" t="s">
        <v>739</v>
      </c>
      <c r="C333" t="s">
        <v>738</v>
      </c>
      <c r="D333" t="s">
        <v>541</v>
      </c>
      <c r="E333">
        <v>1</v>
      </c>
      <c r="F333">
        <v>0</v>
      </c>
      <c r="G333">
        <v>0</v>
      </c>
      <c r="H333">
        <v>0</v>
      </c>
      <c r="I333">
        <v>0</v>
      </c>
    </row>
    <row r="334" spans="1:9" x14ac:dyDescent="0.35">
      <c r="A334" s="1" t="s">
        <v>124</v>
      </c>
      <c r="B334" s="1">
        <v>825</v>
      </c>
      <c r="C334" s="1"/>
      <c r="D334" s="1" t="s">
        <v>125</v>
      </c>
      <c r="E334" s="1">
        <v>0</v>
      </c>
      <c r="F334" s="1">
        <v>1</v>
      </c>
      <c r="G334" s="1">
        <v>0</v>
      </c>
      <c r="H334" s="1">
        <v>0</v>
      </c>
      <c r="I334">
        <v>0</v>
      </c>
    </row>
    <row r="335" spans="1:9" x14ac:dyDescent="0.35">
      <c r="A335" t="s">
        <v>134</v>
      </c>
      <c r="B335">
        <v>873</v>
      </c>
      <c r="D335" t="s">
        <v>135</v>
      </c>
      <c r="E335">
        <v>0</v>
      </c>
      <c r="F335">
        <v>1</v>
      </c>
      <c r="G335">
        <v>0</v>
      </c>
      <c r="H335">
        <v>0</v>
      </c>
      <c r="I335">
        <v>0</v>
      </c>
    </row>
    <row r="336" spans="1:9" x14ac:dyDescent="0.35">
      <c r="A336" t="s">
        <v>146</v>
      </c>
      <c r="B336">
        <v>909</v>
      </c>
      <c r="D336" t="s">
        <v>147</v>
      </c>
      <c r="E336">
        <v>0</v>
      </c>
      <c r="F336">
        <v>1</v>
      </c>
      <c r="G336">
        <v>0</v>
      </c>
      <c r="H336">
        <v>0</v>
      </c>
      <c r="I336">
        <v>0</v>
      </c>
    </row>
    <row r="337" spans="1:9" x14ac:dyDescent="0.35">
      <c r="A337" t="s">
        <v>160</v>
      </c>
      <c r="B337">
        <v>830</v>
      </c>
      <c r="D337" t="s">
        <v>161</v>
      </c>
      <c r="E337">
        <v>0</v>
      </c>
      <c r="F337">
        <v>1</v>
      </c>
      <c r="G337">
        <v>0</v>
      </c>
      <c r="H337">
        <v>0</v>
      </c>
      <c r="I337">
        <v>0</v>
      </c>
    </row>
    <row r="338" spans="1:9" x14ac:dyDescent="0.35">
      <c r="A338" t="s">
        <v>178</v>
      </c>
      <c r="B338">
        <v>878</v>
      </c>
      <c r="D338" t="s">
        <v>179</v>
      </c>
      <c r="E338">
        <v>0</v>
      </c>
      <c r="F338">
        <v>1</v>
      </c>
      <c r="G338">
        <v>0</v>
      </c>
      <c r="H338">
        <v>0</v>
      </c>
      <c r="I338">
        <v>0</v>
      </c>
    </row>
    <row r="339" spans="1:9" x14ac:dyDescent="0.35">
      <c r="A339" t="s">
        <v>196</v>
      </c>
      <c r="B339">
        <v>835</v>
      </c>
      <c r="D339" t="s">
        <v>197</v>
      </c>
      <c r="E339">
        <v>0</v>
      </c>
      <c r="F339">
        <v>1</v>
      </c>
      <c r="G339">
        <v>0</v>
      </c>
      <c r="H339">
        <v>0</v>
      </c>
      <c r="I339">
        <v>0</v>
      </c>
    </row>
    <row r="340" spans="1:9" x14ac:dyDescent="0.35">
      <c r="A340" t="s">
        <v>210</v>
      </c>
      <c r="B340">
        <v>845</v>
      </c>
      <c r="D340" t="s">
        <v>211</v>
      </c>
      <c r="E340">
        <v>0</v>
      </c>
      <c r="F340">
        <v>1</v>
      </c>
      <c r="G340">
        <v>0</v>
      </c>
      <c r="H340">
        <v>0</v>
      </c>
      <c r="I340">
        <v>0</v>
      </c>
    </row>
    <row r="341" spans="1:9" x14ac:dyDescent="0.35">
      <c r="A341" t="s">
        <v>222</v>
      </c>
      <c r="B341">
        <v>881</v>
      </c>
      <c r="D341" t="s">
        <v>223</v>
      </c>
      <c r="E341">
        <v>0</v>
      </c>
      <c r="F341">
        <v>1</v>
      </c>
      <c r="G341">
        <v>0</v>
      </c>
      <c r="H341">
        <v>0</v>
      </c>
      <c r="I341">
        <v>0</v>
      </c>
    </row>
    <row r="342" spans="1:9" x14ac:dyDescent="0.35">
      <c r="A342" t="s">
        <v>248</v>
      </c>
      <c r="B342">
        <v>916</v>
      </c>
      <c r="D342" t="s">
        <v>249</v>
      </c>
      <c r="E342">
        <v>0</v>
      </c>
      <c r="F342">
        <v>1</v>
      </c>
      <c r="G342">
        <v>0</v>
      </c>
      <c r="H342">
        <v>0</v>
      </c>
      <c r="I342">
        <v>0</v>
      </c>
    </row>
    <row r="343" spans="1:9" x14ac:dyDescent="0.35">
      <c r="A343" t="s">
        <v>262</v>
      </c>
      <c r="B343">
        <v>850</v>
      </c>
      <c r="D343" t="s">
        <v>263</v>
      </c>
      <c r="E343">
        <v>0</v>
      </c>
      <c r="F343">
        <v>1</v>
      </c>
      <c r="G343">
        <v>0</v>
      </c>
      <c r="H343">
        <v>0</v>
      </c>
      <c r="I343">
        <v>0</v>
      </c>
    </row>
    <row r="344" spans="1:9" x14ac:dyDescent="0.35">
      <c r="A344" t="s">
        <v>300</v>
      </c>
      <c r="B344">
        <v>886</v>
      </c>
      <c r="D344" t="s">
        <v>301</v>
      </c>
      <c r="E344">
        <v>0</v>
      </c>
      <c r="F344">
        <v>1</v>
      </c>
      <c r="G344">
        <v>0</v>
      </c>
      <c r="H344">
        <v>0</v>
      </c>
      <c r="I344">
        <v>0</v>
      </c>
    </row>
    <row r="345" spans="1:9" x14ac:dyDescent="0.35">
      <c r="A345" t="s">
        <v>326</v>
      </c>
      <c r="B345">
        <v>888</v>
      </c>
      <c r="D345" t="s">
        <v>327</v>
      </c>
      <c r="E345">
        <v>0</v>
      </c>
      <c r="F345">
        <v>1</v>
      </c>
      <c r="G345">
        <v>0</v>
      </c>
      <c r="H345">
        <v>0</v>
      </c>
      <c r="I345">
        <v>0</v>
      </c>
    </row>
    <row r="346" spans="1:9" x14ac:dyDescent="0.35">
      <c r="A346" t="s">
        <v>352</v>
      </c>
      <c r="B346">
        <v>855</v>
      </c>
      <c r="D346" t="s">
        <v>353</v>
      </c>
      <c r="E346">
        <v>0</v>
      </c>
      <c r="F346">
        <v>1</v>
      </c>
      <c r="G346">
        <v>0</v>
      </c>
      <c r="H346">
        <v>0</v>
      </c>
      <c r="I346">
        <v>0</v>
      </c>
    </row>
    <row r="347" spans="1:9" x14ac:dyDescent="0.35">
      <c r="A347" t="s">
        <v>368</v>
      </c>
      <c r="B347">
        <v>925</v>
      </c>
      <c r="D347" t="s">
        <v>369</v>
      </c>
      <c r="E347">
        <v>0</v>
      </c>
      <c r="F347">
        <v>1</v>
      </c>
      <c r="G347">
        <v>0</v>
      </c>
      <c r="H347">
        <v>0</v>
      </c>
      <c r="I347">
        <v>0</v>
      </c>
    </row>
    <row r="348" spans="1:9" x14ac:dyDescent="0.35">
      <c r="A348" t="s">
        <v>384</v>
      </c>
      <c r="B348">
        <v>926</v>
      </c>
      <c r="D348" t="s">
        <v>385</v>
      </c>
      <c r="E348">
        <v>0</v>
      </c>
      <c r="F348">
        <v>1</v>
      </c>
      <c r="G348">
        <v>0</v>
      </c>
      <c r="H348">
        <v>0</v>
      </c>
      <c r="I348">
        <v>0</v>
      </c>
    </row>
    <row r="349" spans="1:9" x14ac:dyDescent="0.35">
      <c r="A349" t="s">
        <v>400</v>
      </c>
      <c r="B349">
        <v>928</v>
      </c>
      <c r="D349" t="s">
        <v>401</v>
      </c>
      <c r="E349">
        <v>0</v>
      </c>
      <c r="F349">
        <v>1</v>
      </c>
      <c r="G349">
        <v>0</v>
      </c>
      <c r="H349">
        <v>0</v>
      </c>
      <c r="I349">
        <v>0</v>
      </c>
    </row>
    <row r="350" spans="1:9" x14ac:dyDescent="0.35">
      <c r="A350" t="s">
        <v>416</v>
      </c>
      <c r="B350">
        <v>815</v>
      </c>
      <c r="D350" t="s">
        <v>417</v>
      </c>
      <c r="E350">
        <v>0</v>
      </c>
      <c r="F350">
        <v>1</v>
      </c>
      <c r="G350">
        <v>0</v>
      </c>
      <c r="H350">
        <v>0</v>
      </c>
      <c r="I350">
        <v>0</v>
      </c>
    </row>
    <row r="351" spans="1:9" x14ac:dyDescent="0.35">
      <c r="A351" t="s">
        <v>432</v>
      </c>
      <c r="B351">
        <v>891</v>
      </c>
      <c r="D351" t="s">
        <v>433</v>
      </c>
      <c r="E351">
        <v>0</v>
      </c>
      <c r="F351">
        <v>1</v>
      </c>
      <c r="G351">
        <v>0</v>
      </c>
      <c r="H351">
        <v>0</v>
      </c>
      <c r="I351">
        <v>0</v>
      </c>
    </row>
    <row r="352" spans="1:9" x14ac:dyDescent="0.35">
      <c r="A352" t="s">
        <v>448</v>
      </c>
      <c r="B352">
        <v>931</v>
      </c>
      <c r="D352" t="s">
        <v>449</v>
      </c>
      <c r="E352">
        <v>0</v>
      </c>
      <c r="F352">
        <v>1</v>
      </c>
      <c r="G352">
        <v>0</v>
      </c>
      <c r="H352">
        <v>0</v>
      </c>
      <c r="I352">
        <v>0</v>
      </c>
    </row>
    <row r="353" spans="1:9" x14ac:dyDescent="0.35">
      <c r="A353" t="s">
        <v>460</v>
      </c>
      <c r="B353">
        <v>933</v>
      </c>
      <c r="D353" t="s">
        <v>461</v>
      </c>
      <c r="E353">
        <v>0</v>
      </c>
      <c r="F353">
        <v>1</v>
      </c>
      <c r="G353">
        <v>0</v>
      </c>
      <c r="H353">
        <v>0</v>
      </c>
      <c r="I353">
        <v>0</v>
      </c>
    </row>
    <row r="354" spans="1:9" x14ac:dyDescent="0.35">
      <c r="A354" t="s">
        <v>472</v>
      </c>
      <c r="B354">
        <v>860</v>
      </c>
      <c r="D354" t="s">
        <v>473</v>
      </c>
      <c r="E354">
        <v>0</v>
      </c>
      <c r="F354">
        <v>1</v>
      </c>
      <c r="G354">
        <v>0</v>
      </c>
      <c r="H354">
        <v>0</v>
      </c>
      <c r="I354">
        <v>0</v>
      </c>
    </row>
    <row r="355" spans="1:9" x14ac:dyDescent="0.35">
      <c r="A355" t="s">
        <v>490</v>
      </c>
      <c r="B355">
        <v>935</v>
      </c>
      <c r="D355" t="s">
        <v>491</v>
      </c>
      <c r="E355">
        <v>0</v>
      </c>
      <c r="F355">
        <v>1</v>
      </c>
      <c r="G355">
        <v>0</v>
      </c>
      <c r="H355">
        <v>0</v>
      </c>
      <c r="I355">
        <v>0</v>
      </c>
    </row>
    <row r="356" spans="1:9" x14ac:dyDescent="0.35">
      <c r="A356" t="s">
        <v>506</v>
      </c>
      <c r="B356">
        <v>936</v>
      </c>
      <c r="D356" t="s">
        <v>507</v>
      </c>
      <c r="E356">
        <v>0</v>
      </c>
      <c r="F356">
        <v>1</v>
      </c>
      <c r="G356">
        <v>0</v>
      </c>
      <c r="H356">
        <v>0</v>
      </c>
      <c r="I356">
        <v>0</v>
      </c>
    </row>
    <row r="357" spans="1:9" x14ac:dyDescent="0.35">
      <c r="A357" t="s">
        <v>530</v>
      </c>
      <c r="B357">
        <v>937</v>
      </c>
      <c r="D357" t="s">
        <v>531</v>
      </c>
      <c r="E357">
        <v>0</v>
      </c>
      <c r="F357">
        <v>1</v>
      </c>
      <c r="G357">
        <v>0</v>
      </c>
      <c r="H357">
        <v>0</v>
      </c>
      <c r="I357">
        <v>0</v>
      </c>
    </row>
    <row r="358" spans="1:9" x14ac:dyDescent="0.35">
      <c r="A358" t="s">
        <v>542</v>
      </c>
      <c r="B358">
        <v>938</v>
      </c>
      <c r="D358" t="s">
        <v>543</v>
      </c>
      <c r="E358">
        <v>0</v>
      </c>
      <c r="F358">
        <v>1</v>
      </c>
      <c r="G358">
        <v>0</v>
      </c>
      <c r="H358">
        <v>0</v>
      </c>
      <c r="I358">
        <v>0</v>
      </c>
    </row>
    <row r="359" spans="1:9" x14ac:dyDescent="0.35">
      <c r="A359" t="s">
        <v>558</v>
      </c>
      <c r="B359">
        <v>885</v>
      </c>
      <c r="D359" t="s">
        <v>559</v>
      </c>
      <c r="E359">
        <v>0</v>
      </c>
      <c r="F359">
        <v>1</v>
      </c>
      <c r="G359">
        <v>0</v>
      </c>
      <c r="H359">
        <v>0</v>
      </c>
      <c r="I359">
        <v>0</v>
      </c>
    </row>
    <row r="360" spans="1:9" ht="15" thickBot="1" x14ac:dyDescent="0.4">
      <c r="A360" t="s">
        <v>286</v>
      </c>
      <c r="B360">
        <v>919</v>
      </c>
      <c r="D360" t="s">
        <v>287</v>
      </c>
      <c r="E360">
        <v>0</v>
      </c>
      <c r="F360">
        <v>1</v>
      </c>
      <c r="G360">
        <v>0</v>
      </c>
      <c r="H360">
        <v>0</v>
      </c>
      <c r="I360">
        <v>0</v>
      </c>
    </row>
    <row r="361" spans="1:9" x14ac:dyDescent="0.35">
      <c r="A361" s="1" t="s">
        <v>718</v>
      </c>
      <c r="B361" s="1"/>
      <c r="C361" s="1"/>
      <c r="D361" s="1" t="s">
        <v>719</v>
      </c>
      <c r="E361" s="1">
        <v>0</v>
      </c>
      <c r="F361" s="1">
        <v>0</v>
      </c>
      <c r="G361" s="1">
        <v>1</v>
      </c>
      <c r="H361" s="1">
        <v>0</v>
      </c>
      <c r="I361">
        <v>0</v>
      </c>
    </row>
    <row r="362" spans="1:9" x14ac:dyDescent="0.35">
      <c r="A362" t="s">
        <v>722</v>
      </c>
      <c r="D362" t="s">
        <v>723</v>
      </c>
      <c r="E362">
        <v>0</v>
      </c>
      <c r="F362">
        <v>0</v>
      </c>
      <c r="G362">
        <v>1</v>
      </c>
      <c r="H362">
        <v>0</v>
      </c>
      <c r="I362">
        <v>0</v>
      </c>
    </row>
    <row r="363" spans="1:9" x14ac:dyDescent="0.35">
      <c r="A363" t="s">
        <v>724</v>
      </c>
      <c r="D363" t="s">
        <v>725</v>
      </c>
      <c r="E363">
        <v>0</v>
      </c>
      <c r="F363">
        <v>0</v>
      </c>
      <c r="G363">
        <v>1</v>
      </c>
      <c r="H363">
        <v>0</v>
      </c>
      <c r="I363">
        <v>0</v>
      </c>
    </row>
    <row r="364" spans="1:9" x14ac:dyDescent="0.35">
      <c r="A364" t="s">
        <v>726</v>
      </c>
      <c r="D364" t="s">
        <v>727</v>
      </c>
      <c r="E364">
        <v>0</v>
      </c>
      <c r="F364">
        <v>0</v>
      </c>
      <c r="G364">
        <v>1</v>
      </c>
      <c r="H364">
        <v>0</v>
      </c>
      <c r="I364">
        <v>0</v>
      </c>
    </row>
    <row r="365" spans="1:9" x14ac:dyDescent="0.35">
      <c r="A365" t="s">
        <v>728</v>
      </c>
      <c r="D365" t="s">
        <v>729</v>
      </c>
      <c r="E365">
        <v>0</v>
      </c>
      <c r="F365">
        <v>0</v>
      </c>
      <c r="G365">
        <v>1</v>
      </c>
      <c r="H365">
        <v>0</v>
      </c>
      <c r="I365">
        <v>0</v>
      </c>
    </row>
    <row r="366" spans="1:9" x14ac:dyDescent="0.35">
      <c r="A366" t="s">
        <v>732</v>
      </c>
      <c r="D366" t="s">
        <v>733</v>
      </c>
      <c r="E366">
        <v>0</v>
      </c>
      <c r="F366">
        <v>0</v>
      </c>
      <c r="G366">
        <v>1</v>
      </c>
      <c r="H366">
        <v>0</v>
      </c>
      <c r="I366">
        <v>0</v>
      </c>
    </row>
    <row r="367" spans="1:9" x14ac:dyDescent="0.35">
      <c r="A367" t="s">
        <v>736</v>
      </c>
      <c r="D367" t="s">
        <v>737</v>
      </c>
      <c r="E367">
        <v>0</v>
      </c>
      <c r="F367">
        <v>0</v>
      </c>
      <c r="G367">
        <v>1</v>
      </c>
      <c r="H367">
        <v>0</v>
      </c>
      <c r="I367">
        <v>0</v>
      </c>
    </row>
    <row r="368" spans="1:9" x14ac:dyDescent="0.35">
      <c r="A368" t="s">
        <v>734</v>
      </c>
      <c r="D368" t="s">
        <v>735</v>
      </c>
      <c r="E368">
        <v>0</v>
      </c>
      <c r="F368">
        <v>0</v>
      </c>
      <c r="G368">
        <v>1</v>
      </c>
      <c r="H368">
        <v>0</v>
      </c>
      <c r="I368">
        <v>0</v>
      </c>
    </row>
    <row r="369" spans="1:9" ht="15" thickBot="1" x14ac:dyDescent="0.4">
      <c r="A369" t="s">
        <v>730</v>
      </c>
      <c r="D369" t="s">
        <v>731</v>
      </c>
      <c r="E369">
        <v>0</v>
      </c>
      <c r="F369">
        <v>0</v>
      </c>
      <c r="G369">
        <v>1</v>
      </c>
      <c r="H369">
        <v>0</v>
      </c>
      <c r="I369">
        <v>0</v>
      </c>
    </row>
    <row r="370" spans="1:9" x14ac:dyDescent="0.35">
      <c r="A370" s="1" t="s">
        <v>1074</v>
      </c>
      <c r="B370" s="1"/>
      <c r="C370" s="1"/>
      <c r="D370" s="1" t="s">
        <v>1075</v>
      </c>
      <c r="E370" s="1">
        <v>0</v>
      </c>
      <c r="F370" s="1">
        <v>0</v>
      </c>
      <c r="G370" s="1">
        <v>0</v>
      </c>
      <c r="H370" s="1">
        <v>0</v>
      </c>
      <c r="I370" s="1">
        <v>1</v>
      </c>
    </row>
    <row r="371" spans="1:9" x14ac:dyDescent="0.35">
      <c r="A371" t="s">
        <v>1076</v>
      </c>
      <c r="D371" t="s">
        <v>1077</v>
      </c>
      <c r="E371" s="3">
        <v>0</v>
      </c>
      <c r="F371" s="3">
        <v>0</v>
      </c>
      <c r="G371" s="3">
        <v>0</v>
      </c>
      <c r="H371" s="3">
        <v>0</v>
      </c>
      <c r="I371" s="3">
        <v>1</v>
      </c>
    </row>
    <row r="372" spans="1:9" x14ac:dyDescent="0.35">
      <c r="A372" t="s">
        <v>1078</v>
      </c>
      <c r="D372" t="s">
        <v>1079</v>
      </c>
      <c r="E372" s="3">
        <v>0</v>
      </c>
      <c r="F372" s="3">
        <v>0</v>
      </c>
      <c r="G372" s="3">
        <v>0</v>
      </c>
      <c r="H372" s="3">
        <v>0</v>
      </c>
      <c r="I372" s="3">
        <v>1</v>
      </c>
    </row>
    <row r="373" spans="1:9" x14ac:dyDescent="0.35">
      <c r="A373" t="s">
        <v>1080</v>
      </c>
      <c r="D373" t="s">
        <v>731</v>
      </c>
      <c r="E373" s="3">
        <v>0</v>
      </c>
      <c r="F373" s="3">
        <v>0</v>
      </c>
      <c r="G373" s="3">
        <v>0</v>
      </c>
      <c r="H373" s="3">
        <v>0</v>
      </c>
      <c r="I373" s="3">
        <v>1</v>
      </c>
    </row>
    <row r="374" spans="1:9" x14ac:dyDescent="0.35">
      <c r="A374" t="s">
        <v>1081</v>
      </c>
      <c r="D374" t="s">
        <v>1082</v>
      </c>
      <c r="E374" s="3">
        <v>0</v>
      </c>
      <c r="F374" s="3">
        <v>0</v>
      </c>
      <c r="G374" s="3">
        <v>0</v>
      </c>
      <c r="H374" s="3">
        <v>0</v>
      </c>
      <c r="I374" s="3">
        <v>1</v>
      </c>
    </row>
    <row r="375" spans="1:9" x14ac:dyDescent="0.35">
      <c r="A375" t="s">
        <v>1083</v>
      </c>
      <c r="D375" t="s">
        <v>729</v>
      </c>
      <c r="E375" s="3">
        <v>0</v>
      </c>
      <c r="F375" s="3">
        <v>0</v>
      </c>
      <c r="G375" s="3">
        <v>0</v>
      </c>
      <c r="H375" s="3">
        <v>0</v>
      </c>
      <c r="I375" s="3">
        <v>1</v>
      </c>
    </row>
    <row r="376" spans="1:9" x14ac:dyDescent="0.35">
      <c r="A376" t="s">
        <v>1084</v>
      </c>
      <c r="D376" t="s">
        <v>1085</v>
      </c>
      <c r="E376" s="3">
        <v>0</v>
      </c>
      <c r="F376" s="3">
        <v>0</v>
      </c>
      <c r="G376" s="3">
        <v>0</v>
      </c>
      <c r="H376" s="3">
        <v>0</v>
      </c>
      <c r="I376" s="3">
        <v>1</v>
      </c>
    </row>
    <row r="377" spans="1:9" ht="15" thickBot="1" x14ac:dyDescent="0.4">
      <c r="A377" t="s">
        <v>1086</v>
      </c>
      <c r="D377" t="s">
        <v>1087</v>
      </c>
      <c r="E377" s="3">
        <v>0</v>
      </c>
      <c r="F377" s="3">
        <v>0</v>
      </c>
      <c r="G377" s="3">
        <v>0</v>
      </c>
      <c r="H377" s="3">
        <v>0</v>
      </c>
      <c r="I377" s="3">
        <v>1</v>
      </c>
    </row>
    <row r="378" spans="1:9" x14ac:dyDescent="0.35">
      <c r="A378" s="1" t="s">
        <v>720</v>
      </c>
      <c r="B378" s="1"/>
      <c r="C378" s="1"/>
      <c r="D378" s="1" t="s">
        <v>721</v>
      </c>
      <c r="E378" s="1">
        <v>0</v>
      </c>
      <c r="F378" s="1">
        <v>0</v>
      </c>
      <c r="G378" s="1">
        <v>0</v>
      </c>
      <c r="H378" s="1">
        <v>1</v>
      </c>
      <c r="I378" s="3">
        <v>0</v>
      </c>
    </row>
  </sheetData>
  <autoFilter ref="A7:I378"/>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N331"/>
  <sheetViews>
    <sheetView topLeftCell="A145" workbookViewId="0">
      <selection activeCell="B371" sqref="B371:D372"/>
    </sheetView>
  </sheetViews>
  <sheetFormatPr defaultRowHeight="14.5" x14ac:dyDescent="0.35"/>
  <cols>
    <col min="1" max="1" width="10.81640625" customWidth="1"/>
    <col min="2" max="2" width="27.7265625" customWidth="1"/>
    <col min="3" max="3" width="10.81640625" customWidth="1"/>
    <col min="4" max="4" width="27.7265625" customWidth="1"/>
    <col min="7" max="7" width="9.81640625" bestFit="1" customWidth="1"/>
    <col min="8" max="8" width="23.26953125" bestFit="1" customWidth="1"/>
    <col min="9" max="9" width="11.08984375" bestFit="1" customWidth="1"/>
    <col min="10" max="10" width="31.7265625" bestFit="1" customWidth="1"/>
    <col min="11" max="11" width="9.81640625" bestFit="1" customWidth="1"/>
  </cols>
  <sheetData>
    <row r="1" spans="1:14" x14ac:dyDescent="0.35">
      <c r="A1" s="4" t="s">
        <v>0</v>
      </c>
      <c r="B1" s="4" t="s">
        <v>1</v>
      </c>
      <c r="C1" s="4" t="s">
        <v>2</v>
      </c>
      <c r="D1" s="4" t="s">
        <v>3</v>
      </c>
      <c r="E1" s="4" t="s">
        <v>4</v>
      </c>
      <c r="F1" s="4" t="s">
        <v>5</v>
      </c>
      <c r="G1" s="4" t="s">
        <v>6</v>
      </c>
      <c r="H1" s="4" t="s">
        <v>7</v>
      </c>
      <c r="I1" s="5" t="s">
        <v>1103</v>
      </c>
      <c r="J1" s="5" t="s">
        <v>1104</v>
      </c>
      <c r="K1" s="4" t="s">
        <v>8</v>
      </c>
      <c r="L1" s="4" t="s">
        <v>9</v>
      </c>
      <c r="M1" s="4" t="s">
        <v>1095</v>
      </c>
      <c r="N1" s="4" t="s">
        <v>1105</v>
      </c>
    </row>
    <row r="2" spans="1:14" x14ac:dyDescent="0.35">
      <c r="A2" t="s">
        <v>26</v>
      </c>
      <c r="B2" t="s">
        <v>27</v>
      </c>
      <c r="C2" t="s">
        <v>26</v>
      </c>
      <c r="D2" t="s">
        <v>27</v>
      </c>
      <c r="E2">
        <v>890</v>
      </c>
      <c r="F2">
        <f t="shared" ref="F2:F66" si="0">IF(A2=C2,1,0)</f>
        <v>1</v>
      </c>
      <c r="G2" t="s">
        <v>722</v>
      </c>
      <c r="H2" t="s">
        <v>723</v>
      </c>
      <c r="I2" t="s">
        <v>1084</v>
      </c>
      <c r="J2" t="s">
        <v>1085</v>
      </c>
      <c r="K2" t="s">
        <v>720</v>
      </c>
      <c r="L2" t="s">
        <v>721</v>
      </c>
      <c r="M2">
        <f>IFERROR(VLOOKUP(A2,'Reference -&gt;'!$B$2:$D$16,3,FALSE),0)</f>
        <v>2</v>
      </c>
      <c r="N2">
        <f t="shared" ref="N2:N10" si="1">COUNTIF(C:C,C2)</f>
        <v>1</v>
      </c>
    </row>
    <row r="3" spans="1:14" x14ac:dyDescent="0.35">
      <c r="A3" t="s">
        <v>584</v>
      </c>
      <c r="B3" t="s">
        <v>585</v>
      </c>
      <c r="C3" t="s">
        <v>584</v>
      </c>
      <c r="D3" t="s">
        <v>585</v>
      </c>
      <c r="E3">
        <v>353</v>
      </c>
      <c r="F3">
        <f t="shared" si="0"/>
        <v>1</v>
      </c>
      <c r="G3" t="s">
        <v>722</v>
      </c>
      <c r="H3" t="s">
        <v>723</v>
      </c>
      <c r="I3" t="s">
        <v>1084</v>
      </c>
      <c r="J3" t="s">
        <v>1085</v>
      </c>
      <c r="K3" t="s">
        <v>720</v>
      </c>
      <c r="L3" t="s">
        <v>721</v>
      </c>
      <c r="M3">
        <f>IFERROR(VLOOKUP(A3,'Reference -&gt;'!$B$2:$D$16,3,FALSE),0)</f>
        <v>2</v>
      </c>
      <c r="N3">
        <f t="shared" si="1"/>
        <v>1</v>
      </c>
    </row>
    <row r="4" spans="1:14" x14ac:dyDescent="0.35">
      <c r="A4" t="s">
        <v>426</v>
      </c>
      <c r="B4" t="s">
        <v>427</v>
      </c>
      <c r="C4" t="s">
        <v>416</v>
      </c>
      <c r="D4" t="s">
        <v>417</v>
      </c>
      <c r="E4">
        <v>815</v>
      </c>
      <c r="F4">
        <f t="shared" si="0"/>
        <v>0</v>
      </c>
      <c r="G4" t="s">
        <v>724</v>
      </c>
      <c r="H4" t="s">
        <v>725</v>
      </c>
      <c r="I4" t="s">
        <v>1086</v>
      </c>
      <c r="J4" t="s">
        <v>1087</v>
      </c>
      <c r="K4" t="s">
        <v>720</v>
      </c>
      <c r="L4" t="s">
        <v>721</v>
      </c>
      <c r="M4">
        <f>IFERROR(VLOOKUP(A4,'Reference -&gt;'!$B$2:$D$16,3,FALSE),0)</f>
        <v>2</v>
      </c>
      <c r="N4">
        <f t="shared" si="1"/>
        <v>7</v>
      </c>
    </row>
    <row r="5" spans="1:14" x14ac:dyDescent="0.35">
      <c r="A5" t="s">
        <v>38</v>
      </c>
      <c r="B5" t="s">
        <v>39</v>
      </c>
      <c r="C5" t="s">
        <v>38</v>
      </c>
      <c r="D5" t="s">
        <v>39</v>
      </c>
      <c r="E5">
        <v>831</v>
      </c>
      <c r="F5">
        <f t="shared" si="0"/>
        <v>1</v>
      </c>
      <c r="G5" t="s">
        <v>726</v>
      </c>
      <c r="H5" t="s">
        <v>727</v>
      </c>
      <c r="I5" t="s">
        <v>1078</v>
      </c>
      <c r="J5" t="s">
        <v>1079</v>
      </c>
      <c r="K5" t="s">
        <v>720</v>
      </c>
      <c r="L5" t="s">
        <v>721</v>
      </c>
      <c r="M5">
        <f>IFERROR(VLOOKUP(A5,'Reference -&gt;'!$B$2:$D$16,3,FALSE),0)</f>
        <v>2</v>
      </c>
      <c r="N5">
        <f t="shared" si="1"/>
        <v>1</v>
      </c>
    </row>
    <row r="6" spans="1:14" x14ac:dyDescent="0.35">
      <c r="A6" t="s">
        <v>394</v>
      </c>
      <c r="B6" t="s">
        <v>395</v>
      </c>
      <c r="C6" t="s">
        <v>384</v>
      </c>
      <c r="D6" t="s">
        <v>385</v>
      </c>
      <c r="E6">
        <v>926</v>
      </c>
      <c r="F6">
        <f t="shared" si="0"/>
        <v>0</v>
      </c>
      <c r="G6" t="s">
        <v>732</v>
      </c>
      <c r="H6" t="s">
        <v>733</v>
      </c>
      <c r="I6" t="s">
        <v>1074</v>
      </c>
      <c r="J6" t="s">
        <v>1075</v>
      </c>
      <c r="K6" t="s">
        <v>720</v>
      </c>
      <c r="L6" t="s">
        <v>721</v>
      </c>
      <c r="M6">
        <f>IFERROR(VLOOKUP(A6,'Reference -&gt;'!$B$2:$D$16,3,FALSE),0)</f>
        <v>2</v>
      </c>
      <c r="N6">
        <f t="shared" si="1"/>
        <v>7</v>
      </c>
    </row>
    <row r="7" spans="1:14" x14ac:dyDescent="0.35">
      <c r="A7" t="s">
        <v>468</v>
      </c>
      <c r="B7" t="s">
        <v>469</v>
      </c>
      <c r="C7" t="s">
        <v>460</v>
      </c>
      <c r="D7" t="s">
        <v>461</v>
      </c>
      <c r="E7">
        <v>933</v>
      </c>
      <c r="F7">
        <f t="shared" si="0"/>
        <v>0</v>
      </c>
      <c r="G7" t="s">
        <v>730</v>
      </c>
      <c r="H7" t="s">
        <v>731</v>
      </c>
      <c r="I7" t="s">
        <v>1080</v>
      </c>
      <c r="J7" t="s">
        <v>731</v>
      </c>
      <c r="K7" t="s">
        <v>720</v>
      </c>
      <c r="L7" t="s">
        <v>721</v>
      </c>
      <c r="M7">
        <f>IFERROR(VLOOKUP(A7,'Reference -&gt;'!$B$2:$D$16,3,FALSE),0)</f>
        <v>2</v>
      </c>
      <c r="N7">
        <f t="shared" si="1"/>
        <v>5</v>
      </c>
    </row>
    <row r="8" spans="1:14" x14ac:dyDescent="0.35">
      <c r="A8" t="s">
        <v>638</v>
      </c>
      <c r="B8" t="s">
        <v>639</v>
      </c>
      <c r="C8" t="s">
        <v>638</v>
      </c>
      <c r="D8" t="s">
        <v>639</v>
      </c>
      <c r="E8">
        <v>380</v>
      </c>
      <c r="F8">
        <f t="shared" si="0"/>
        <v>1</v>
      </c>
      <c r="G8" t="s">
        <v>724</v>
      </c>
      <c r="H8" t="s">
        <v>725</v>
      </c>
      <c r="I8" t="s">
        <v>1084</v>
      </c>
      <c r="J8" t="s">
        <v>1085</v>
      </c>
      <c r="K8" t="s">
        <v>720</v>
      </c>
      <c r="L8" t="s">
        <v>721</v>
      </c>
      <c r="M8">
        <f>IFERROR(VLOOKUP(A8,'Reference -&gt;'!$B$2:$D$16,3,FALSE),0)</f>
        <v>1</v>
      </c>
      <c r="N8">
        <f t="shared" si="1"/>
        <v>1</v>
      </c>
    </row>
    <row r="9" spans="1:14" x14ac:dyDescent="0.35">
      <c r="A9" t="s">
        <v>610</v>
      </c>
      <c r="B9" t="s">
        <v>611</v>
      </c>
      <c r="C9" t="s">
        <v>610</v>
      </c>
      <c r="D9" t="s">
        <v>611</v>
      </c>
      <c r="E9">
        <v>371</v>
      </c>
      <c r="F9">
        <f t="shared" si="0"/>
        <v>1</v>
      </c>
      <c r="G9" t="s">
        <v>724</v>
      </c>
      <c r="H9" t="s">
        <v>725</v>
      </c>
      <c r="I9" t="s">
        <v>1078</v>
      </c>
      <c r="J9" t="s">
        <v>1079</v>
      </c>
      <c r="K9" t="s">
        <v>720</v>
      </c>
      <c r="L9" t="s">
        <v>721</v>
      </c>
      <c r="M9">
        <f>IFERROR(VLOOKUP(A9,'Reference -&gt;'!$B$2:$D$16,3,FALSE),0)</f>
        <v>1</v>
      </c>
      <c r="N9">
        <f t="shared" si="1"/>
        <v>1</v>
      </c>
    </row>
    <row r="10" spans="1:14" x14ac:dyDescent="0.35">
      <c r="A10" t="s">
        <v>50</v>
      </c>
      <c r="B10" t="s">
        <v>51</v>
      </c>
      <c r="C10" t="s">
        <v>50</v>
      </c>
      <c r="D10" t="s">
        <v>51</v>
      </c>
      <c r="E10">
        <v>861</v>
      </c>
      <c r="F10">
        <f t="shared" si="0"/>
        <v>1</v>
      </c>
      <c r="G10" t="s">
        <v>728</v>
      </c>
      <c r="H10" t="s">
        <v>729</v>
      </c>
      <c r="I10" t="s">
        <v>1083</v>
      </c>
      <c r="J10" t="s">
        <v>729</v>
      </c>
      <c r="K10" t="s">
        <v>720</v>
      </c>
      <c r="L10" t="s">
        <v>721</v>
      </c>
      <c r="M10">
        <f>IFERROR(VLOOKUP(A10,'Reference -&gt;'!$B$2:$D$16,3,FALSE),0)</f>
        <v>1</v>
      </c>
      <c r="N10">
        <f t="shared" si="1"/>
        <v>1</v>
      </c>
    </row>
    <row r="11" spans="1:14" x14ac:dyDescent="0.35">
      <c r="A11" s="74" t="s">
        <v>1125</v>
      </c>
      <c r="B11" s="74" t="s">
        <v>1143</v>
      </c>
      <c r="C11" s="78" t="s">
        <v>134</v>
      </c>
      <c r="D11" t="s">
        <v>135</v>
      </c>
      <c r="E11">
        <v>873</v>
      </c>
      <c r="F11">
        <f t="shared" si="0"/>
        <v>0</v>
      </c>
      <c r="G11" t="s">
        <v>732</v>
      </c>
      <c r="H11" t="s">
        <v>733</v>
      </c>
      <c r="I11" t="s">
        <v>1074</v>
      </c>
      <c r="J11" t="s">
        <v>1075</v>
      </c>
      <c r="K11" t="s">
        <v>720</v>
      </c>
      <c r="L11" t="s">
        <v>721</v>
      </c>
      <c r="M11">
        <f>IFERROR(VLOOKUP(A11,'Reference -&gt;'!$B$2:$D$16,3,FALSE),0)</f>
        <v>1</v>
      </c>
      <c r="N11" s="78">
        <f>COUNTIF(C:C,C11)-1</f>
        <v>5</v>
      </c>
    </row>
    <row r="12" spans="1:14" x14ac:dyDescent="0.35">
      <c r="A12" t="s">
        <v>136</v>
      </c>
      <c r="B12" t="s">
        <v>137</v>
      </c>
      <c r="C12" t="s">
        <v>134</v>
      </c>
      <c r="D12" t="s">
        <v>135</v>
      </c>
      <c r="E12">
        <v>873</v>
      </c>
      <c r="F12">
        <f t="shared" si="0"/>
        <v>0</v>
      </c>
      <c r="G12" t="s">
        <v>732</v>
      </c>
      <c r="H12" t="s">
        <v>733</v>
      </c>
      <c r="I12" t="s">
        <v>1074</v>
      </c>
      <c r="J12" t="s">
        <v>1075</v>
      </c>
      <c r="K12" t="s">
        <v>720</v>
      </c>
      <c r="L12" t="s">
        <v>721</v>
      </c>
      <c r="M12">
        <f>IFERROR(VLOOKUP(A12,'Reference -&gt;'!$B$2:$D$16,3,FALSE),0)</f>
        <v>1</v>
      </c>
      <c r="N12" s="78">
        <f t="shared" ref="N12:N13" si="2">COUNTIF(C:C,C12)-1</f>
        <v>5</v>
      </c>
    </row>
    <row r="13" spans="1:14" x14ac:dyDescent="0.35">
      <c r="A13" t="s">
        <v>138</v>
      </c>
      <c r="B13" t="s">
        <v>139</v>
      </c>
      <c r="C13" t="s">
        <v>134</v>
      </c>
      <c r="D13" t="s">
        <v>135</v>
      </c>
      <c r="E13">
        <v>873</v>
      </c>
      <c r="F13">
        <f t="shared" si="0"/>
        <v>0</v>
      </c>
      <c r="G13" t="s">
        <v>732</v>
      </c>
      <c r="H13" t="s">
        <v>733</v>
      </c>
      <c r="I13" t="s">
        <v>1074</v>
      </c>
      <c r="J13" t="s">
        <v>1075</v>
      </c>
      <c r="K13" t="s">
        <v>720</v>
      </c>
      <c r="L13" t="s">
        <v>721</v>
      </c>
      <c r="M13">
        <f>IFERROR(VLOOKUP(A13,'Reference -&gt;'!$B$2:$D$16,3,FALSE),0)</f>
        <v>1</v>
      </c>
      <c r="N13" s="78">
        <f t="shared" si="2"/>
        <v>5</v>
      </c>
    </row>
    <row r="14" spans="1:14" x14ac:dyDescent="0.35">
      <c r="A14" t="s">
        <v>494</v>
      </c>
      <c r="B14" t="s">
        <v>495</v>
      </c>
      <c r="C14" t="s">
        <v>490</v>
      </c>
      <c r="D14" t="s">
        <v>491</v>
      </c>
      <c r="E14">
        <v>935</v>
      </c>
      <c r="F14">
        <f t="shared" si="0"/>
        <v>0</v>
      </c>
      <c r="G14" t="s">
        <v>732</v>
      </c>
      <c r="H14" t="s">
        <v>733</v>
      </c>
      <c r="I14" t="s">
        <v>1074</v>
      </c>
      <c r="J14" t="s">
        <v>1075</v>
      </c>
      <c r="K14" t="s">
        <v>720</v>
      </c>
      <c r="L14" t="s">
        <v>721</v>
      </c>
      <c r="M14">
        <f>IFERROR(VLOOKUP(A14,'Reference -&gt;'!$B$2:$D$16,3,FALSE),0)</f>
        <v>1</v>
      </c>
      <c r="N14">
        <f t="shared" ref="N14:N75" si="3">COUNTIF(C:C,C14)</f>
        <v>7</v>
      </c>
    </row>
    <row r="15" spans="1:14" x14ac:dyDescent="0.35">
      <c r="A15" t="s">
        <v>212</v>
      </c>
      <c r="B15" t="s">
        <v>213</v>
      </c>
      <c r="C15" t="s">
        <v>210</v>
      </c>
      <c r="D15" t="s">
        <v>211</v>
      </c>
      <c r="E15">
        <v>845</v>
      </c>
      <c r="F15">
        <f t="shared" si="0"/>
        <v>0</v>
      </c>
      <c r="G15" t="s">
        <v>734</v>
      </c>
      <c r="H15" t="s">
        <v>735</v>
      </c>
      <c r="I15" t="s">
        <v>1081</v>
      </c>
      <c r="J15" t="s">
        <v>1082</v>
      </c>
      <c r="K15" t="s">
        <v>720</v>
      </c>
      <c r="L15" t="s">
        <v>721</v>
      </c>
      <c r="M15">
        <f>IFERROR(VLOOKUP(A15,'Reference -&gt;'!$B$2:$D$16,3,FALSE),0)</f>
        <v>1</v>
      </c>
      <c r="N15">
        <f t="shared" si="3"/>
        <v>5</v>
      </c>
    </row>
    <row r="16" spans="1:14" x14ac:dyDescent="0.35">
      <c r="A16" t="s">
        <v>102</v>
      </c>
      <c r="B16" t="s">
        <v>103</v>
      </c>
      <c r="C16" t="s">
        <v>102</v>
      </c>
      <c r="D16" t="s">
        <v>103</v>
      </c>
      <c r="E16">
        <v>840</v>
      </c>
      <c r="F16">
        <f t="shared" si="0"/>
        <v>1</v>
      </c>
      <c r="G16" t="s">
        <v>718</v>
      </c>
      <c r="H16" t="s">
        <v>719</v>
      </c>
      <c r="I16" t="s">
        <v>1086</v>
      </c>
      <c r="J16" t="s">
        <v>1087</v>
      </c>
      <c r="K16" t="s">
        <v>720</v>
      </c>
      <c r="L16" t="s">
        <v>721</v>
      </c>
      <c r="M16">
        <f>IFERROR(VLOOKUP(A16,'Reference -&gt;'!$B$2:$D$16,3,FALSE),0)</f>
        <v>0</v>
      </c>
      <c r="N16">
        <f t="shared" si="3"/>
        <v>1</v>
      </c>
    </row>
    <row r="17" spans="1:14" x14ac:dyDescent="0.35">
      <c r="A17" t="s">
        <v>18</v>
      </c>
      <c r="B17" t="s">
        <v>19</v>
      </c>
      <c r="C17" t="s">
        <v>18</v>
      </c>
      <c r="D17" t="s">
        <v>19</v>
      </c>
      <c r="E17">
        <v>841</v>
      </c>
      <c r="F17">
        <f t="shared" si="0"/>
        <v>1</v>
      </c>
      <c r="G17" t="s">
        <v>718</v>
      </c>
      <c r="H17" t="s">
        <v>719</v>
      </c>
      <c r="I17" t="s">
        <v>1086</v>
      </c>
      <c r="J17" t="s">
        <v>1087</v>
      </c>
      <c r="K17" t="s">
        <v>720</v>
      </c>
      <c r="L17" t="s">
        <v>721</v>
      </c>
      <c r="M17">
        <f>IFERROR(VLOOKUP(A17,'Reference -&gt;'!$B$2:$D$16,3,FALSE),0)</f>
        <v>0</v>
      </c>
      <c r="N17">
        <f t="shared" si="3"/>
        <v>1</v>
      </c>
    </row>
    <row r="18" spans="1:14" x14ac:dyDescent="0.35">
      <c r="A18" t="s">
        <v>648</v>
      </c>
      <c r="B18" t="s">
        <v>649</v>
      </c>
      <c r="C18" t="s">
        <v>648</v>
      </c>
      <c r="D18" t="s">
        <v>649</v>
      </c>
      <c r="E18">
        <v>390</v>
      </c>
      <c r="F18">
        <f t="shared" si="0"/>
        <v>1</v>
      </c>
      <c r="G18" t="s">
        <v>718</v>
      </c>
      <c r="H18" t="s">
        <v>719</v>
      </c>
      <c r="I18" t="s">
        <v>1086</v>
      </c>
      <c r="J18" t="s">
        <v>1087</v>
      </c>
      <c r="K18" t="s">
        <v>720</v>
      </c>
      <c r="L18" t="s">
        <v>721</v>
      </c>
      <c r="M18">
        <f>IFERROR(VLOOKUP(A18,'Reference -&gt;'!$B$2:$D$16,3,FALSE),0)</f>
        <v>0</v>
      </c>
      <c r="N18">
        <f t="shared" si="3"/>
        <v>1</v>
      </c>
    </row>
    <row r="19" spans="1:14" x14ac:dyDescent="0.35">
      <c r="A19" t="s">
        <v>10</v>
      </c>
      <c r="B19" t="s">
        <v>11</v>
      </c>
      <c r="C19" t="s">
        <v>10</v>
      </c>
      <c r="D19" t="s">
        <v>11</v>
      </c>
      <c r="E19">
        <v>805</v>
      </c>
      <c r="F19">
        <f t="shared" si="0"/>
        <v>1</v>
      </c>
      <c r="G19" t="s">
        <v>718</v>
      </c>
      <c r="H19" t="s">
        <v>719</v>
      </c>
      <c r="I19" t="s">
        <v>1086</v>
      </c>
      <c r="J19" t="s">
        <v>1087</v>
      </c>
      <c r="K19" t="s">
        <v>720</v>
      </c>
      <c r="L19" t="s">
        <v>721</v>
      </c>
      <c r="M19">
        <f>IFERROR(VLOOKUP(A19,'Reference -&gt;'!$B$2:$D$16,3,FALSE),0)</f>
        <v>0</v>
      </c>
      <c r="N19">
        <f t="shared" si="3"/>
        <v>1</v>
      </c>
    </row>
    <row r="20" spans="1:14" x14ac:dyDescent="0.35">
      <c r="A20" t="s">
        <v>12</v>
      </c>
      <c r="B20" t="s">
        <v>13</v>
      </c>
      <c r="C20" t="s">
        <v>12</v>
      </c>
      <c r="D20" t="s">
        <v>13</v>
      </c>
      <c r="E20">
        <v>806</v>
      </c>
      <c r="F20">
        <f t="shared" si="0"/>
        <v>1</v>
      </c>
      <c r="G20" t="s">
        <v>718</v>
      </c>
      <c r="H20" t="s">
        <v>719</v>
      </c>
      <c r="I20" t="s">
        <v>1086</v>
      </c>
      <c r="J20" t="s">
        <v>1087</v>
      </c>
      <c r="K20" t="s">
        <v>720</v>
      </c>
      <c r="L20" t="s">
        <v>721</v>
      </c>
      <c r="M20">
        <f>IFERROR(VLOOKUP(A20,'Reference -&gt;'!$B$2:$D$16,3,FALSE),0)</f>
        <v>0</v>
      </c>
      <c r="N20">
        <f t="shared" si="3"/>
        <v>1</v>
      </c>
    </row>
    <row r="21" spans="1:14" x14ac:dyDescent="0.35">
      <c r="A21" t="s">
        <v>616</v>
      </c>
      <c r="B21" t="s">
        <v>617</v>
      </c>
      <c r="C21" t="s">
        <v>616</v>
      </c>
      <c r="D21" t="s">
        <v>617</v>
      </c>
      <c r="E21">
        <v>391</v>
      </c>
      <c r="F21">
        <f t="shared" si="0"/>
        <v>1</v>
      </c>
      <c r="G21" t="s">
        <v>718</v>
      </c>
      <c r="H21" t="s">
        <v>719</v>
      </c>
      <c r="I21" t="s">
        <v>1086</v>
      </c>
      <c r="J21" t="s">
        <v>1087</v>
      </c>
      <c r="K21" t="s">
        <v>720</v>
      </c>
      <c r="L21" t="s">
        <v>721</v>
      </c>
      <c r="M21">
        <f>IFERROR(VLOOKUP(A21,'Reference -&gt;'!$B$2:$D$16,3,FALSE),0)</f>
        <v>0</v>
      </c>
      <c r="N21">
        <f t="shared" si="3"/>
        <v>1</v>
      </c>
    </row>
    <row r="22" spans="1:14" x14ac:dyDescent="0.35">
      <c r="A22" t="s">
        <v>618</v>
      </c>
      <c r="B22" t="s">
        <v>619</v>
      </c>
      <c r="C22" t="s">
        <v>618</v>
      </c>
      <c r="D22" t="s">
        <v>619</v>
      </c>
      <c r="E22">
        <v>392</v>
      </c>
      <c r="F22">
        <f t="shared" si="0"/>
        <v>1</v>
      </c>
      <c r="G22" t="s">
        <v>718</v>
      </c>
      <c r="H22" t="s">
        <v>719</v>
      </c>
      <c r="I22" t="s">
        <v>1086</v>
      </c>
      <c r="J22" t="s">
        <v>1087</v>
      </c>
      <c r="K22" t="s">
        <v>720</v>
      </c>
      <c r="L22" t="s">
        <v>721</v>
      </c>
      <c r="M22">
        <f>IFERROR(VLOOKUP(A22,'Reference -&gt;'!$B$2:$D$16,3,FALSE),0)</f>
        <v>0</v>
      </c>
      <c r="N22">
        <f t="shared" si="3"/>
        <v>1</v>
      </c>
    </row>
    <row r="23" spans="1:14" x14ac:dyDescent="0.35">
      <c r="A23" t="s">
        <v>120</v>
      </c>
      <c r="B23" t="s">
        <v>121</v>
      </c>
      <c r="C23" t="s">
        <v>120</v>
      </c>
      <c r="D23" t="s">
        <v>121</v>
      </c>
      <c r="E23">
        <v>929</v>
      </c>
      <c r="F23">
        <f t="shared" si="0"/>
        <v>1</v>
      </c>
      <c r="G23" t="s">
        <v>718</v>
      </c>
      <c r="H23" t="s">
        <v>719</v>
      </c>
      <c r="I23" t="s">
        <v>1086</v>
      </c>
      <c r="J23" t="s">
        <v>1087</v>
      </c>
      <c r="K23" t="s">
        <v>720</v>
      </c>
      <c r="L23" t="s">
        <v>721</v>
      </c>
      <c r="M23">
        <f>IFERROR(VLOOKUP(A23,'Reference -&gt;'!$B$2:$D$16,3,FALSE),0)</f>
        <v>0</v>
      </c>
      <c r="N23">
        <f t="shared" si="3"/>
        <v>1</v>
      </c>
    </row>
    <row r="24" spans="1:14" x14ac:dyDescent="0.35">
      <c r="A24" t="s">
        <v>14</v>
      </c>
      <c r="B24" t="s">
        <v>15</v>
      </c>
      <c r="C24" t="s">
        <v>14</v>
      </c>
      <c r="D24" t="s">
        <v>15</v>
      </c>
      <c r="E24">
        <v>807</v>
      </c>
      <c r="F24">
        <f t="shared" si="0"/>
        <v>1</v>
      </c>
      <c r="G24" t="s">
        <v>718</v>
      </c>
      <c r="H24" t="s">
        <v>719</v>
      </c>
      <c r="I24" t="s">
        <v>1086</v>
      </c>
      <c r="J24" t="s">
        <v>1087</v>
      </c>
      <c r="K24" t="s">
        <v>720</v>
      </c>
      <c r="L24" t="s">
        <v>721</v>
      </c>
      <c r="M24">
        <f>IFERROR(VLOOKUP(A24,'Reference -&gt;'!$B$2:$D$16,3,FALSE),0)</f>
        <v>0</v>
      </c>
      <c r="N24">
        <f t="shared" si="3"/>
        <v>1</v>
      </c>
    </row>
    <row r="25" spans="1:14" x14ac:dyDescent="0.35">
      <c r="A25" t="s">
        <v>620</v>
      </c>
      <c r="B25" t="s">
        <v>621</v>
      </c>
      <c r="C25" t="s">
        <v>620</v>
      </c>
      <c r="D25" t="s">
        <v>621</v>
      </c>
      <c r="E25">
        <v>393</v>
      </c>
      <c r="F25">
        <f t="shared" si="0"/>
        <v>1</v>
      </c>
      <c r="G25" t="s">
        <v>718</v>
      </c>
      <c r="H25" t="s">
        <v>719</v>
      </c>
      <c r="I25" t="s">
        <v>1086</v>
      </c>
      <c r="J25" t="s">
        <v>1087</v>
      </c>
      <c r="K25" t="s">
        <v>720</v>
      </c>
      <c r="L25" t="s">
        <v>721</v>
      </c>
      <c r="M25">
        <f>IFERROR(VLOOKUP(A25,'Reference -&gt;'!$B$2:$D$16,3,FALSE),0)</f>
        <v>0</v>
      </c>
      <c r="N25">
        <f t="shared" si="3"/>
        <v>1</v>
      </c>
    </row>
    <row r="26" spans="1:14" x14ac:dyDescent="0.35">
      <c r="A26" t="s">
        <v>16</v>
      </c>
      <c r="B26" t="s">
        <v>17</v>
      </c>
      <c r="C26" t="s">
        <v>16</v>
      </c>
      <c r="D26" t="s">
        <v>17</v>
      </c>
      <c r="E26">
        <v>808</v>
      </c>
      <c r="F26">
        <f t="shared" si="0"/>
        <v>1</v>
      </c>
      <c r="G26" t="s">
        <v>718</v>
      </c>
      <c r="H26" t="s">
        <v>719</v>
      </c>
      <c r="I26" t="s">
        <v>1086</v>
      </c>
      <c r="J26" t="s">
        <v>1087</v>
      </c>
      <c r="K26" t="s">
        <v>720</v>
      </c>
      <c r="L26" t="s">
        <v>721</v>
      </c>
      <c r="M26">
        <f>IFERROR(VLOOKUP(A26,'Reference -&gt;'!$B$2:$D$16,3,FALSE),0)</f>
        <v>0</v>
      </c>
      <c r="N26">
        <f t="shared" si="3"/>
        <v>1</v>
      </c>
    </row>
    <row r="27" spans="1:14" x14ac:dyDescent="0.35">
      <c r="A27" t="s">
        <v>622</v>
      </c>
      <c r="B27" t="s">
        <v>623</v>
      </c>
      <c r="C27" t="s">
        <v>622</v>
      </c>
      <c r="D27" t="s">
        <v>623</v>
      </c>
      <c r="E27">
        <v>394</v>
      </c>
      <c r="F27">
        <f t="shared" si="0"/>
        <v>1</v>
      </c>
      <c r="G27" t="s">
        <v>718</v>
      </c>
      <c r="H27" t="s">
        <v>719</v>
      </c>
      <c r="I27" t="s">
        <v>1086</v>
      </c>
      <c r="J27" t="s">
        <v>1087</v>
      </c>
      <c r="K27" t="s">
        <v>720</v>
      </c>
      <c r="L27" t="s">
        <v>721</v>
      </c>
      <c r="M27">
        <f>IFERROR(VLOOKUP(A27,'Reference -&gt;'!$B$2:$D$16,3,FALSE),0)</f>
        <v>0</v>
      </c>
      <c r="N27">
        <f t="shared" si="3"/>
        <v>1</v>
      </c>
    </row>
    <row r="28" spans="1:14" x14ac:dyDescent="0.35">
      <c r="A28" t="s">
        <v>144</v>
      </c>
      <c r="B28" t="s">
        <v>145</v>
      </c>
      <c r="C28" t="s">
        <v>146</v>
      </c>
      <c r="D28" t="s">
        <v>147</v>
      </c>
      <c r="E28">
        <v>909</v>
      </c>
      <c r="F28">
        <f t="shared" si="0"/>
        <v>0</v>
      </c>
      <c r="G28" t="s">
        <v>722</v>
      </c>
      <c r="H28" t="s">
        <v>723</v>
      </c>
      <c r="I28" t="s">
        <v>1086</v>
      </c>
      <c r="J28" t="s">
        <v>1087</v>
      </c>
      <c r="K28" t="s">
        <v>720</v>
      </c>
      <c r="L28" t="s">
        <v>721</v>
      </c>
      <c r="M28">
        <f>IFERROR(VLOOKUP(A28,'Reference -&gt;'!$B$2:$D$16,3,FALSE),0)</f>
        <v>0</v>
      </c>
      <c r="N28">
        <f t="shared" si="3"/>
        <v>6</v>
      </c>
    </row>
    <row r="29" spans="1:14" x14ac:dyDescent="0.35">
      <c r="A29" t="s">
        <v>148</v>
      </c>
      <c r="B29" t="s">
        <v>149</v>
      </c>
      <c r="C29" t="s">
        <v>146</v>
      </c>
      <c r="D29" t="s">
        <v>147</v>
      </c>
      <c r="E29">
        <v>909</v>
      </c>
      <c r="F29">
        <f t="shared" si="0"/>
        <v>0</v>
      </c>
      <c r="G29" t="s">
        <v>722</v>
      </c>
      <c r="H29" t="s">
        <v>723</v>
      </c>
      <c r="I29" t="s">
        <v>1086</v>
      </c>
      <c r="J29" t="s">
        <v>1087</v>
      </c>
      <c r="K29" t="s">
        <v>720</v>
      </c>
      <c r="L29" t="s">
        <v>721</v>
      </c>
      <c r="M29">
        <f>IFERROR(VLOOKUP(A29,'Reference -&gt;'!$B$2:$D$16,3,FALSE),0)</f>
        <v>0</v>
      </c>
      <c r="N29">
        <f t="shared" si="3"/>
        <v>6</v>
      </c>
    </row>
    <row r="30" spans="1:14" x14ac:dyDescent="0.35">
      <c r="A30" t="s">
        <v>24</v>
      </c>
      <c r="B30" t="s">
        <v>25</v>
      </c>
      <c r="C30" t="s">
        <v>24</v>
      </c>
      <c r="D30" t="s">
        <v>25</v>
      </c>
      <c r="E30">
        <v>889</v>
      </c>
      <c r="F30">
        <f t="shared" si="0"/>
        <v>1</v>
      </c>
      <c r="G30" t="s">
        <v>722</v>
      </c>
      <c r="H30" t="s">
        <v>723</v>
      </c>
      <c r="I30" t="s">
        <v>1084</v>
      </c>
      <c r="J30" t="s">
        <v>1085</v>
      </c>
      <c r="K30" t="s">
        <v>720</v>
      </c>
      <c r="L30" t="s">
        <v>721</v>
      </c>
      <c r="M30">
        <f>IFERROR(VLOOKUP(A30,'Reference -&gt;'!$B$2:$D$16,3,FALSE),0)</f>
        <v>0</v>
      </c>
      <c r="N30">
        <f t="shared" si="3"/>
        <v>1</v>
      </c>
    </row>
    <row r="31" spans="1:14" x14ac:dyDescent="0.35">
      <c r="A31" t="s">
        <v>578</v>
      </c>
      <c r="B31" t="s">
        <v>579</v>
      </c>
      <c r="C31" t="s">
        <v>578</v>
      </c>
      <c r="D31" t="s">
        <v>579</v>
      </c>
      <c r="E31">
        <v>350</v>
      </c>
      <c r="F31">
        <f t="shared" si="0"/>
        <v>1</v>
      </c>
      <c r="G31" t="s">
        <v>722</v>
      </c>
      <c r="H31" t="s">
        <v>723</v>
      </c>
      <c r="I31" t="s">
        <v>1084</v>
      </c>
      <c r="J31" t="s">
        <v>1085</v>
      </c>
      <c r="K31" t="s">
        <v>720</v>
      </c>
      <c r="L31" t="s">
        <v>721</v>
      </c>
      <c r="M31">
        <f>IFERROR(VLOOKUP(A31,'Reference -&gt;'!$B$2:$D$16,3,FALSE),0)</f>
        <v>0</v>
      </c>
      <c r="N31">
        <f t="shared" si="3"/>
        <v>1</v>
      </c>
    </row>
    <row r="32" spans="1:14" x14ac:dyDescent="0.35">
      <c r="A32" t="s">
        <v>324</v>
      </c>
      <c r="B32" t="s">
        <v>325</v>
      </c>
      <c r="C32" t="s">
        <v>326</v>
      </c>
      <c r="D32" t="s">
        <v>327</v>
      </c>
      <c r="E32">
        <v>888</v>
      </c>
      <c r="F32">
        <f t="shared" si="0"/>
        <v>0</v>
      </c>
      <c r="G32" t="s">
        <v>722</v>
      </c>
      <c r="H32" t="s">
        <v>723</v>
      </c>
      <c r="I32" t="s">
        <v>1084</v>
      </c>
      <c r="J32" t="s">
        <v>1085</v>
      </c>
      <c r="K32" t="s">
        <v>720</v>
      </c>
      <c r="L32" t="s">
        <v>721</v>
      </c>
      <c r="M32">
        <f>IFERROR(VLOOKUP(A32,'Reference -&gt;'!$B$2:$D$16,3,FALSE),0)</f>
        <v>0</v>
      </c>
      <c r="N32">
        <f t="shared" si="3"/>
        <v>12</v>
      </c>
    </row>
    <row r="33" spans="1:14" x14ac:dyDescent="0.35">
      <c r="A33" t="s">
        <v>580</v>
      </c>
      <c r="B33" t="s">
        <v>581</v>
      </c>
      <c r="C33" t="s">
        <v>580</v>
      </c>
      <c r="D33" t="s">
        <v>581</v>
      </c>
      <c r="E33">
        <v>351</v>
      </c>
      <c r="F33">
        <f t="shared" si="0"/>
        <v>1</v>
      </c>
      <c r="G33" t="s">
        <v>722</v>
      </c>
      <c r="H33" t="s">
        <v>723</v>
      </c>
      <c r="I33" t="s">
        <v>1084</v>
      </c>
      <c r="J33" t="s">
        <v>1085</v>
      </c>
      <c r="K33" t="s">
        <v>720</v>
      </c>
      <c r="L33" t="s">
        <v>721</v>
      </c>
      <c r="M33">
        <f>IFERROR(VLOOKUP(A33,'Reference -&gt;'!$B$2:$D$16,3,FALSE),0)</f>
        <v>0</v>
      </c>
      <c r="N33">
        <f t="shared" si="3"/>
        <v>1</v>
      </c>
    </row>
    <row r="34" spans="1:14" x14ac:dyDescent="0.35">
      <c r="A34" t="s">
        <v>150</v>
      </c>
      <c r="B34" t="s">
        <v>151</v>
      </c>
      <c r="C34" t="s">
        <v>146</v>
      </c>
      <c r="D34" t="s">
        <v>147</v>
      </c>
      <c r="E34">
        <v>909</v>
      </c>
      <c r="F34">
        <f t="shared" si="0"/>
        <v>0</v>
      </c>
      <c r="G34" t="s">
        <v>722</v>
      </c>
      <c r="H34" t="s">
        <v>723</v>
      </c>
      <c r="I34" t="s">
        <v>1086</v>
      </c>
      <c r="J34" t="s">
        <v>1087</v>
      </c>
      <c r="K34" t="s">
        <v>720</v>
      </c>
      <c r="L34" t="s">
        <v>721</v>
      </c>
      <c r="M34">
        <f>IFERROR(VLOOKUP(A34,'Reference -&gt;'!$B$2:$D$16,3,FALSE),0)</f>
        <v>0</v>
      </c>
      <c r="N34">
        <f t="shared" si="3"/>
        <v>6</v>
      </c>
    </row>
    <row r="35" spans="1:14" x14ac:dyDescent="0.35">
      <c r="A35" t="s">
        <v>104</v>
      </c>
      <c r="B35" t="s">
        <v>105</v>
      </c>
      <c r="C35" t="s">
        <v>104</v>
      </c>
      <c r="D35" t="s">
        <v>105</v>
      </c>
      <c r="E35">
        <v>895</v>
      </c>
      <c r="F35">
        <f t="shared" si="0"/>
        <v>1</v>
      </c>
      <c r="G35" t="s">
        <v>722</v>
      </c>
      <c r="H35" t="s">
        <v>723</v>
      </c>
      <c r="I35" t="s">
        <v>1083</v>
      </c>
      <c r="J35" t="s">
        <v>729</v>
      </c>
      <c r="K35" t="s">
        <v>720</v>
      </c>
      <c r="L35" t="s">
        <v>721</v>
      </c>
      <c r="M35">
        <f>IFERROR(VLOOKUP(A35,'Reference -&gt;'!$B$2:$D$16,3,FALSE),0)</f>
        <v>0</v>
      </c>
      <c r="N35">
        <f t="shared" si="3"/>
        <v>1</v>
      </c>
    </row>
    <row r="36" spans="1:14" x14ac:dyDescent="0.35">
      <c r="A36" t="s">
        <v>106</v>
      </c>
      <c r="B36" t="s">
        <v>107</v>
      </c>
      <c r="C36" t="s">
        <v>106</v>
      </c>
      <c r="D36" t="s">
        <v>107</v>
      </c>
      <c r="E36">
        <v>896</v>
      </c>
      <c r="F36">
        <f t="shared" si="0"/>
        <v>1</v>
      </c>
      <c r="G36" t="s">
        <v>722</v>
      </c>
      <c r="H36" t="s">
        <v>723</v>
      </c>
      <c r="I36" t="s">
        <v>1083</v>
      </c>
      <c r="J36" t="s">
        <v>729</v>
      </c>
      <c r="K36" t="s">
        <v>720</v>
      </c>
      <c r="L36" t="s">
        <v>721</v>
      </c>
      <c r="M36">
        <f>IFERROR(VLOOKUP(A36,'Reference -&gt;'!$B$2:$D$16,3,FALSE),0)</f>
        <v>0</v>
      </c>
      <c r="N36">
        <f t="shared" si="3"/>
        <v>1</v>
      </c>
    </row>
    <row r="37" spans="1:14" x14ac:dyDescent="0.35">
      <c r="A37" t="s">
        <v>328</v>
      </c>
      <c r="B37" t="s">
        <v>329</v>
      </c>
      <c r="C37" t="s">
        <v>326</v>
      </c>
      <c r="D37" t="s">
        <v>327</v>
      </c>
      <c r="E37">
        <v>888</v>
      </c>
      <c r="F37">
        <f t="shared" si="0"/>
        <v>0</v>
      </c>
      <c r="G37" t="s">
        <v>722</v>
      </c>
      <c r="H37" t="s">
        <v>723</v>
      </c>
      <c r="I37" t="s">
        <v>1084</v>
      </c>
      <c r="J37" t="s">
        <v>1085</v>
      </c>
      <c r="K37" t="s">
        <v>720</v>
      </c>
      <c r="L37" t="s">
        <v>721</v>
      </c>
      <c r="M37">
        <f>IFERROR(VLOOKUP(A37,'Reference -&gt;'!$B$2:$D$16,3,FALSE),0)</f>
        <v>0</v>
      </c>
      <c r="N37">
        <f t="shared" si="3"/>
        <v>12</v>
      </c>
    </row>
    <row r="38" spans="1:14" x14ac:dyDescent="0.35">
      <c r="A38" t="s">
        <v>152</v>
      </c>
      <c r="B38" t="s">
        <v>153</v>
      </c>
      <c r="C38" t="s">
        <v>146</v>
      </c>
      <c r="D38" t="s">
        <v>147</v>
      </c>
      <c r="E38">
        <v>909</v>
      </c>
      <c r="F38">
        <f t="shared" si="0"/>
        <v>0</v>
      </c>
      <c r="G38" t="s">
        <v>722</v>
      </c>
      <c r="H38" t="s">
        <v>723</v>
      </c>
      <c r="I38" t="s">
        <v>1086</v>
      </c>
      <c r="J38" t="s">
        <v>1087</v>
      </c>
      <c r="K38" t="s">
        <v>720</v>
      </c>
      <c r="L38" t="s">
        <v>721</v>
      </c>
      <c r="M38">
        <f>IFERROR(VLOOKUP(A38,'Reference -&gt;'!$B$2:$D$16,3,FALSE),0)</f>
        <v>0</v>
      </c>
      <c r="N38">
        <f t="shared" si="3"/>
        <v>6</v>
      </c>
    </row>
    <row r="39" spans="1:14" x14ac:dyDescent="0.35">
      <c r="A39" t="s">
        <v>154</v>
      </c>
      <c r="B39" t="s">
        <v>155</v>
      </c>
      <c r="C39" t="s">
        <v>146</v>
      </c>
      <c r="D39" t="s">
        <v>147</v>
      </c>
      <c r="E39">
        <v>909</v>
      </c>
      <c r="F39">
        <f t="shared" si="0"/>
        <v>0</v>
      </c>
      <c r="G39" t="s">
        <v>722</v>
      </c>
      <c r="H39" t="s">
        <v>723</v>
      </c>
      <c r="I39" t="s">
        <v>1086</v>
      </c>
      <c r="J39" t="s">
        <v>1087</v>
      </c>
      <c r="K39" t="s">
        <v>720</v>
      </c>
      <c r="L39" t="s">
        <v>721</v>
      </c>
      <c r="M39">
        <f>IFERROR(VLOOKUP(A39,'Reference -&gt;'!$B$2:$D$16,3,FALSE),0)</f>
        <v>0</v>
      </c>
      <c r="N39">
        <f t="shared" si="3"/>
        <v>6</v>
      </c>
    </row>
    <row r="40" spans="1:14" x14ac:dyDescent="0.35">
      <c r="A40" t="s">
        <v>330</v>
      </c>
      <c r="B40" t="s">
        <v>331</v>
      </c>
      <c r="C40" t="s">
        <v>326</v>
      </c>
      <c r="D40" t="s">
        <v>327</v>
      </c>
      <c r="E40">
        <v>888</v>
      </c>
      <c r="F40">
        <f t="shared" si="0"/>
        <v>0</v>
      </c>
      <c r="G40" t="s">
        <v>722</v>
      </c>
      <c r="H40" t="s">
        <v>723</v>
      </c>
      <c r="I40" t="s">
        <v>1084</v>
      </c>
      <c r="J40" t="s">
        <v>1085</v>
      </c>
      <c r="K40" t="s">
        <v>720</v>
      </c>
      <c r="L40" t="s">
        <v>721</v>
      </c>
      <c r="M40">
        <f>IFERROR(VLOOKUP(A40,'Reference -&gt;'!$B$2:$D$16,3,FALSE),0)</f>
        <v>0</v>
      </c>
      <c r="N40">
        <f t="shared" si="3"/>
        <v>12</v>
      </c>
    </row>
    <row r="41" spans="1:14" x14ac:dyDescent="0.35">
      <c r="A41" t="s">
        <v>20</v>
      </c>
      <c r="B41" t="s">
        <v>21</v>
      </c>
      <c r="C41" t="s">
        <v>20</v>
      </c>
      <c r="D41" t="s">
        <v>21</v>
      </c>
      <c r="E41">
        <v>876</v>
      </c>
      <c r="F41">
        <f t="shared" si="0"/>
        <v>1</v>
      </c>
      <c r="G41" t="s">
        <v>722</v>
      </c>
      <c r="H41" t="s">
        <v>723</v>
      </c>
      <c r="I41" t="s">
        <v>1084</v>
      </c>
      <c r="J41" t="s">
        <v>1085</v>
      </c>
      <c r="K41" t="s">
        <v>720</v>
      </c>
      <c r="L41" t="s">
        <v>721</v>
      </c>
      <c r="M41">
        <f>IFERROR(VLOOKUP(A41,'Reference -&gt;'!$B$2:$D$16,3,FALSE),0)</f>
        <v>0</v>
      </c>
      <c r="N41">
        <f t="shared" si="3"/>
        <v>1</v>
      </c>
    </row>
    <row r="42" spans="1:14" x14ac:dyDescent="0.35">
      <c r="A42" t="s">
        <v>332</v>
      </c>
      <c r="B42" t="s">
        <v>333</v>
      </c>
      <c r="C42" t="s">
        <v>326</v>
      </c>
      <c r="D42" t="s">
        <v>327</v>
      </c>
      <c r="E42">
        <v>888</v>
      </c>
      <c r="F42">
        <f t="shared" si="0"/>
        <v>0</v>
      </c>
      <c r="G42" t="s">
        <v>722</v>
      </c>
      <c r="H42" t="s">
        <v>723</v>
      </c>
      <c r="I42" t="s">
        <v>1084</v>
      </c>
      <c r="J42" t="s">
        <v>1085</v>
      </c>
      <c r="K42" t="s">
        <v>720</v>
      </c>
      <c r="L42" t="s">
        <v>721</v>
      </c>
      <c r="M42">
        <f>IFERROR(VLOOKUP(A42,'Reference -&gt;'!$B$2:$D$16,3,FALSE),0)</f>
        <v>0</v>
      </c>
      <c r="N42">
        <f t="shared" si="3"/>
        <v>12</v>
      </c>
    </row>
    <row r="43" spans="1:14" x14ac:dyDescent="0.35">
      <c r="A43" t="s">
        <v>598</v>
      </c>
      <c r="B43" t="s">
        <v>599</v>
      </c>
      <c r="C43" t="s">
        <v>598</v>
      </c>
      <c r="D43" t="s">
        <v>599</v>
      </c>
      <c r="E43">
        <v>340</v>
      </c>
      <c r="F43">
        <f t="shared" si="0"/>
        <v>1</v>
      </c>
      <c r="G43" t="s">
        <v>722</v>
      </c>
      <c r="H43" t="s">
        <v>723</v>
      </c>
      <c r="I43" t="s">
        <v>1084</v>
      </c>
      <c r="J43" t="s">
        <v>1085</v>
      </c>
      <c r="K43" t="s">
        <v>720</v>
      </c>
      <c r="L43" t="s">
        <v>721</v>
      </c>
      <c r="M43">
        <f>IFERROR(VLOOKUP(A43,'Reference -&gt;'!$B$2:$D$16,3,FALSE),0)</f>
        <v>0</v>
      </c>
      <c r="N43">
        <f t="shared" si="3"/>
        <v>1</v>
      </c>
    </row>
    <row r="44" spans="1:14" x14ac:dyDescent="0.35">
      <c r="A44" t="s">
        <v>334</v>
      </c>
      <c r="B44" t="s">
        <v>335</v>
      </c>
      <c r="C44" t="s">
        <v>326</v>
      </c>
      <c r="D44" t="s">
        <v>327</v>
      </c>
      <c r="E44">
        <v>888</v>
      </c>
      <c r="F44">
        <f t="shared" si="0"/>
        <v>0</v>
      </c>
      <c r="G44" t="s">
        <v>722</v>
      </c>
      <c r="H44" t="s">
        <v>723</v>
      </c>
      <c r="I44" t="s">
        <v>1084</v>
      </c>
      <c r="J44" t="s">
        <v>1085</v>
      </c>
      <c r="K44" t="s">
        <v>720</v>
      </c>
      <c r="L44" t="s">
        <v>721</v>
      </c>
      <c r="M44">
        <f>IFERROR(VLOOKUP(A44,'Reference -&gt;'!$B$2:$D$16,3,FALSE),0)</f>
        <v>0</v>
      </c>
      <c r="N44">
        <f t="shared" si="3"/>
        <v>12</v>
      </c>
    </row>
    <row r="45" spans="1:14" x14ac:dyDescent="0.35">
      <c r="A45" t="s">
        <v>600</v>
      </c>
      <c r="B45" t="s">
        <v>601</v>
      </c>
      <c r="C45" t="s">
        <v>600</v>
      </c>
      <c r="D45" t="s">
        <v>601</v>
      </c>
      <c r="E45">
        <v>341</v>
      </c>
      <c r="F45">
        <f t="shared" si="0"/>
        <v>1</v>
      </c>
      <c r="G45" t="s">
        <v>722</v>
      </c>
      <c r="H45" t="s">
        <v>723</v>
      </c>
      <c r="I45" t="s">
        <v>1084</v>
      </c>
      <c r="J45" t="s">
        <v>1085</v>
      </c>
      <c r="K45" t="s">
        <v>720</v>
      </c>
      <c r="L45" t="s">
        <v>721</v>
      </c>
      <c r="M45">
        <f>IFERROR(VLOOKUP(A45,'Reference -&gt;'!$B$2:$D$16,3,FALSE),0)</f>
        <v>0</v>
      </c>
      <c r="N45">
        <f t="shared" si="3"/>
        <v>1</v>
      </c>
    </row>
    <row r="46" spans="1:14" x14ac:dyDescent="0.35">
      <c r="A46" t="s">
        <v>582</v>
      </c>
      <c r="B46" t="s">
        <v>583</v>
      </c>
      <c r="C46" t="s">
        <v>582</v>
      </c>
      <c r="D46" t="s">
        <v>583</v>
      </c>
      <c r="E46">
        <v>352</v>
      </c>
      <c r="F46">
        <f t="shared" si="0"/>
        <v>1</v>
      </c>
      <c r="G46" t="s">
        <v>722</v>
      </c>
      <c r="H46" t="s">
        <v>723</v>
      </c>
      <c r="I46" t="s">
        <v>1084</v>
      </c>
      <c r="J46" t="s">
        <v>1085</v>
      </c>
      <c r="K46" t="s">
        <v>720</v>
      </c>
      <c r="L46" t="s">
        <v>721</v>
      </c>
      <c r="M46">
        <f>IFERROR(VLOOKUP(A46,'Reference -&gt;'!$B$2:$D$16,3,FALSE),0)</f>
        <v>0</v>
      </c>
      <c r="N46">
        <f t="shared" si="3"/>
        <v>1</v>
      </c>
    </row>
    <row r="47" spans="1:14" x14ac:dyDescent="0.35">
      <c r="A47" t="s">
        <v>336</v>
      </c>
      <c r="B47" t="s">
        <v>337</v>
      </c>
      <c r="C47" t="s">
        <v>326</v>
      </c>
      <c r="D47" t="s">
        <v>327</v>
      </c>
      <c r="E47">
        <v>888</v>
      </c>
      <c r="F47">
        <f t="shared" si="0"/>
        <v>0</v>
      </c>
      <c r="G47" t="s">
        <v>722</v>
      </c>
      <c r="H47" t="s">
        <v>723</v>
      </c>
      <c r="I47" t="s">
        <v>1084</v>
      </c>
      <c r="J47" t="s">
        <v>1085</v>
      </c>
      <c r="K47" t="s">
        <v>720</v>
      </c>
      <c r="L47" t="s">
        <v>721</v>
      </c>
      <c r="M47">
        <f>IFERROR(VLOOKUP(A47,'Reference -&gt;'!$B$2:$D$16,3,FALSE),0)</f>
        <v>0</v>
      </c>
      <c r="N47">
        <f t="shared" si="3"/>
        <v>12</v>
      </c>
    </row>
    <row r="48" spans="1:14" x14ac:dyDescent="0.35">
      <c r="A48" t="s">
        <v>338</v>
      </c>
      <c r="B48" t="s">
        <v>339</v>
      </c>
      <c r="C48" t="s">
        <v>326</v>
      </c>
      <c r="D48" t="s">
        <v>327</v>
      </c>
      <c r="E48">
        <v>888</v>
      </c>
      <c r="F48">
        <f t="shared" si="0"/>
        <v>0</v>
      </c>
      <c r="G48" t="s">
        <v>722</v>
      </c>
      <c r="H48" t="s">
        <v>723</v>
      </c>
      <c r="I48" t="s">
        <v>1084</v>
      </c>
      <c r="J48" t="s">
        <v>1085</v>
      </c>
      <c r="K48" t="s">
        <v>720</v>
      </c>
      <c r="L48" t="s">
        <v>721</v>
      </c>
      <c r="M48">
        <f>IFERROR(VLOOKUP(A48,'Reference -&gt;'!$B$2:$D$16,3,FALSE),0)</f>
        <v>0</v>
      </c>
      <c r="N48">
        <f t="shared" si="3"/>
        <v>12</v>
      </c>
    </row>
    <row r="49" spans="1:14" x14ac:dyDescent="0.35">
      <c r="A49" t="s">
        <v>340</v>
      </c>
      <c r="B49" t="s">
        <v>341</v>
      </c>
      <c r="C49" t="s">
        <v>326</v>
      </c>
      <c r="D49" t="s">
        <v>327</v>
      </c>
      <c r="E49">
        <v>888</v>
      </c>
      <c r="F49">
        <f t="shared" si="0"/>
        <v>0</v>
      </c>
      <c r="G49" t="s">
        <v>722</v>
      </c>
      <c r="H49" t="s">
        <v>723</v>
      </c>
      <c r="I49" t="s">
        <v>1084</v>
      </c>
      <c r="J49" t="s">
        <v>1085</v>
      </c>
      <c r="K49" t="s">
        <v>720</v>
      </c>
      <c r="L49" t="s">
        <v>721</v>
      </c>
      <c r="M49">
        <f>IFERROR(VLOOKUP(A49,'Reference -&gt;'!$B$2:$D$16,3,FALSE),0)</f>
        <v>0</v>
      </c>
      <c r="N49">
        <f t="shared" si="3"/>
        <v>12</v>
      </c>
    </row>
    <row r="50" spans="1:14" x14ac:dyDescent="0.35">
      <c r="A50" t="s">
        <v>586</v>
      </c>
      <c r="B50" t="s">
        <v>587</v>
      </c>
      <c r="C50" t="s">
        <v>586</v>
      </c>
      <c r="D50" t="s">
        <v>587</v>
      </c>
      <c r="E50">
        <v>354</v>
      </c>
      <c r="F50">
        <f t="shared" si="0"/>
        <v>1</v>
      </c>
      <c r="G50" t="s">
        <v>722</v>
      </c>
      <c r="H50" t="s">
        <v>723</v>
      </c>
      <c r="I50" t="s">
        <v>1084</v>
      </c>
      <c r="J50" t="s">
        <v>1085</v>
      </c>
      <c r="K50" t="s">
        <v>720</v>
      </c>
      <c r="L50" t="s">
        <v>721</v>
      </c>
      <c r="M50">
        <f>IFERROR(VLOOKUP(A50,'Reference -&gt;'!$B$2:$D$16,3,FALSE),0)</f>
        <v>0</v>
      </c>
      <c r="N50">
        <f t="shared" si="3"/>
        <v>1</v>
      </c>
    </row>
    <row r="51" spans="1:14" x14ac:dyDescent="0.35">
      <c r="A51" t="s">
        <v>342</v>
      </c>
      <c r="B51" t="s">
        <v>343</v>
      </c>
      <c r="C51" t="s">
        <v>326</v>
      </c>
      <c r="D51" t="s">
        <v>327</v>
      </c>
      <c r="E51">
        <v>888</v>
      </c>
      <c r="F51">
        <f t="shared" si="0"/>
        <v>0</v>
      </c>
      <c r="G51" t="s">
        <v>722</v>
      </c>
      <c r="H51" t="s">
        <v>723</v>
      </c>
      <c r="I51" t="s">
        <v>1084</v>
      </c>
      <c r="J51" t="s">
        <v>1085</v>
      </c>
      <c r="K51" t="s">
        <v>720</v>
      </c>
      <c r="L51" t="s">
        <v>721</v>
      </c>
      <c r="M51">
        <f>IFERROR(VLOOKUP(A51,'Reference -&gt;'!$B$2:$D$16,3,FALSE),0)</f>
        <v>0</v>
      </c>
      <c r="N51">
        <f t="shared" si="3"/>
        <v>12</v>
      </c>
    </row>
    <row r="52" spans="1:14" x14ac:dyDescent="0.35">
      <c r="A52" t="s">
        <v>588</v>
      </c>
      <c r="B52" t="s">
        <v>589</v>
      </c>
      <c r="C52" t="s">
        <v>588</v>
      </c>
      <c r="D52" t="s">
        <v>589</v>
      </c>
      <c r="E52">
        <v>355</v>
      </c>
      <c r="F52">
        <f t="shared" si="0"/>
        <v>1</v>
      </c>
      <c r="G52" t="s">
        <v>722</v>
      </c>
      <c r="H52" t="s">
        <v>723</v>
      </c>
      <c r="I52" t="s">
        <v>1084</v>
      </c>
      <c r="J52" t="s">
        <v>1085</v>
      </c>
      <c r="K52" t="s">
        <v>720</v>
      </c>
      <c r="L52" t="s">
        <v>721</v>
      </c>
      <c r="M52">
        <f>IFERROR(VLOOKUP(A52,'Reference -&gt;'!$B$2:$D$16,3,FALSE),0)</f>
        <v>0</v>
      </c>
      <c r="N52">
        <f t="shared" si="3"/>
        <v>1</v>
      </c>
    </row>
    <row r="53" spans="1:14" x14ac:dyDescent="0.35">
      <c r="A53" t="s">
        <v>604</v>
      </c>
      <c r="B53" t="s">
        <v>605</v>
      </c>
      <c r="C53" t="s">
        <v>604</v>
      </c>
      <c r="D53" t="s">
        <v>605</v>
      </c>
      <c r="E53">
        <v>343</v>
      </c>
      <c r="F53">
        <f t="shared" si="0"/>
        <v>1</v>
      </c>
      <c r="G53" t="s">
        <v>722</v>
      </c>
      <c r="H53" t="s">
        <v>723</v>
      </c>
      <c r="I53" t="s">
        <v>1084</v>
      </c>
      <c r="J53" t="s">
        <v>1085</v>
      </c>
      <c r="K53" t="s">
        <v>720</v>
      </c>
      <c r="L53" t="s">
        <v>721</v>
      </c>
      <c r="M53">
        <f>IFERROR(VLOOKUP(A53,'Reference -&gt;'!$B$2:$D$16,3,FALSE),0)</f>
        <v>0</v>
      </c>
      <c r="N53">
        <f t="shared" si="3"/>
        <v>1</v>
      </c>
    </row>
    <row r="54" spans="1:14" x14ac:dyDescent="0.35">
      <c r="A54" t="s">
        <v>156</v>
      </c>
      <c r="B54" t="s">
        <v>157</v>
      </c>
      <c r="C54" t="s">
        <v>146</v>
      </c>
      <c r="D54" t="s">
        <v>147</v>
      </c>
      <c r="E54">
        <v>909</v>
      </c>
      <c r="F54">
        <f t="shared" si="0"/>
        <v>0</v>
      </c>
      <c r="G54" t="s">
        <v>722</v>
      </c>
      <c r="H54" t="s">
        <v>723</v>
      </c>
      <c r="I54" t="s">
        <v>1086</v>
      </c>
      <c r="J54" t="s">
        <v>1087</v>
      </c>
      <c r="K54" t="s">
        <v>720</v>
      </c>
      <c r="L54" t="s">
        <v>721</v>
      </c>
      <c r="M54">
        <f>IFERROR(VLOOKUP(A54,'Reference -&gt;'!$B$2:$D$16,3,FALSE),0)</f>
        <v>0</v>
      </c>
      <c r="N54">
        <f t="shared" si="3"/>
        <v>6</v>
      </c>
    </row>
    <row r="55" spans="1:14" x14ac:dyDescent="0.35">
      <c r="A55" t="s">
        <v>344</v>
      </c>
      <c r="B55" t="s">
        <v>345</v>
      </c>
      <c r="C55" t="s">
        <v>326</v>
      </c>
      <c r="D55" t="s">
        <v>327</v>
      </c>
      <c r="E55">
        <v>888</v>
      </c>
      <c r="F55">
        <f t="shared" si="0"/>
        <v>0</v>
      </c>
      <c r="G55" t="s">
        <v>722</v>
      </c>
      <c r="H55" t="s">
        <v>723</v>
      </c>
      <c r="I55" t="s">
        <v>1084</v>
      </c>
      <c r="J55" t="s">
        <v>1085</v>
      </c>
      <c r="K55" t="s">
        <v>720</v>
      </c>
      <c r="L55" t="s">
        <v>721</v>
      </c>
      <c r="M55">
        <f>IFERROR(VLOOKUP(A55,'Reference -&gt;'!$B$2:$D$16,3,FALSE),0)</f>
        <v>0</v>
      </c>
      <c r="N55">
        <f t="shared" si="3"/>
        <v>12</v>
      </c>
    </row>
    <row r="56" spans="1:14" x14ac:dyDescent="0.35">
      <c r="A56" t="s">
        <v>602</v>
      </c>
      <c r="B56" t="s">
        <v>603</v>
      </c>
      <c r="C56" t="s">
        <v>602</v>
      </c>
      <c r="D56" t="s">
        <v>603</v>
      </c>
      <c r="E56">
        <v>342</v>
      </c>
      <c r="F56">
        <f t="shared" si="0"/>
        <v>1</v>
      </c>
      <c r="G56" t="s">
        <v>722</v>
      </c>
      <c r="H56" t="s">
        <v>723</v>
      </c>
      <c r="I56" t="s">
        <v>1084</v>
      </c>
      <c r="J56" t="s">
        <v>1085</v>
      </c>
      <c r="K56" t="s">
        <v>720</v>
      </c>
      <c r="L56" t="s">
        <v>721</v>
      </c>
      <c r="M56">
        <f>IFERROR(VLOOKUP(A56,'Reference -&gt;'!$B$2:$D$16,3,FALSE),0)</f>
        <v>0</v>
      </c>
      <c r="N56">
        <f t="shared" si="3"/>
        <v>1</v>
      </c>
    </row>
    <row r="57" spans="1:14" x14ac:dyDescent="0.35">
      <c r="A57" t="s">
        <v>590</v>
      </c>
      <c r="B57" t="s">
        <v>591</v>
      </c>
      <c r="C57" t="s">
        <v>590</v>
      </c>
      <c r="D57" t="s">
        <v>591</v>
      </c>
      <c r="E57">
        <v>356</v>
      </c>
      <c r="F57">
        <f t="shared" si="0"/>
        <v>1</v>
      </c>
      <c r="G57" t="s">
        <v>722</v>
      </c>
      <c r="H57" t="s">
        <v>723</v>
      </c>
      <c r="I57" t="s">
        <v>1084</v>
      </c>
      <c r="J57" t="s">
        <v>1085</v>
      </c>
      <c r="K57" t="s">
        <v>720</v>
      </c>
      <c r="L57" t="s">
        <v>721</v>
      </c>
      <c r="M57">
        <f>IFERROR(VLOOKUP(A57,'Reference -&gt;'!$B$2:$D$16,3,FALSE),0)</f>
        <v>0</v>
      </c>
      <c r="N57">
        <f t="shared" si="3"/>
        <v>1</v>
      </c>
    </row>
    <row r="58" spans="1:14" x14ac:dyDescent="0.35">
      <c r="A58" t="s">
        <v>592</v>
      </c>
      <c r="B58" t="s">
        <v>593</v>
      </c>
      <c r="C58" t="s">
        <v>592</v>
      </c>
      <c r="D58" t="s">
        <v>593</v>
      </c>
      <c r="E58">
        <v>357</v>
      </c>
      <c r="F58">
        <f t="shared" si="0"/>
        <v>1</v>
      </c>
      <c r="G58" t="s">
        <v>722</v>
      </c>
      <c r="H58" t="s">
        <v>723</v>
      </c>
      <c r="I58" t="s">
        <v>1084</v>
      </c>
      <c r="J58" t="s">
        <v>1085</v>
      </c>
      <c r="K58" t="s">
        <v>720</v>
      </c>
      <c r="L58" t="s">
        <v>721</v>
      </c>
      <c r="M58">
        <f>IFERROR(VLOOKUP(A58,'Reference -&gt;'!$B$2:$D$16,3,FALSE),0)</f>
        <v>0</v>
      </c>
      <c r="N58">
        <f t="shared" si="3"/>
        <v>1</v>
      </c>
    </row>
    <row r="59" spans="1:14" x14ac:dyDescent="0.35">
      <c r="A59" t="s">
        <v>594</v>
      </c>
      <c r="B59" t="s">
        <v>595</v>
      </c>
      <c r="C59" t="s">
        <v>594</v>
      </c>
      <c r="D59" t="s">
        <v>595</v>
      </c>
      <c r="E59">
        <v>358</v>
      </c>
      <c r="F59">
        <f t="shared" si="0"/>
        <v>1</v>
      </c>
      <c r="G59" t="s">
        <v>722</v>
      </c>
      <c r="H59" t="s">
        <v>723</v>
      </c>
      <c r="I59" t="s">
        <v>1084</v>
      </c>
      <c r="J59" t="s">
        <v>1085</v>
      </c>
      <c r="K59" t="s">
        <v>720</v>
      </c>
      <c r="L59" t="s">
        <v>721</v>
      </c>
      <c r="M59">
        <f>IFERROR(VLOOKUP(A59,'Reference -&gt;'!$B$2:$D$16,3,FALSE),0)</f>
        <v>0</v>
      </c>
      <c r="N59">
        <f t="shared" si="3"/>
        <v>1</v>
      </c>
    </row>
    <row r="60" spans="1:14" x14ac:dyDescent="0.35">
      <c r="A60" t="s">
        <v>22</v>
      </c>
      <c r="B60" t="s">
        <v>23</v>
      </c>
      <c r="C60" t="s">
        <v>22</v>
      </c>
      <c r="D60" t="s">
        <v>23</v>
      </c>
      <c r="E60">
        <v>877</v>
      </c>
      <c r="F60">
        <f t="shared" si="0"/>
        <v>1</v>
      </c>
      <c r="G60" t="s">
        <v>722</v>
      </c>
      <c r="H60" t="s">
        <v>723</v>
      </c>
      <c r="I60" t="s">
        <v>1084</v>
      </c>
      <c r="J60" t="s">
        <v>1085</v>
      </c>
      <c r="K60" t="s">
        <v>720</v>
      </c>
      <c r="L60" t="s">
        <v>721</v>
      </c>
      <c r="M60">
        <f>IFERROR(VLOOKUP(A60,'Reference -&gt;'!$B$2:$D$16,3,FALSE),0)</f>
        <v>0</v>
      </c>
      <c r="N60">
        <f t="shared" si="3"/>
        <v>1</v>
      </c>
    </row>
    <row r="61" spans="1:14" x14ac:dyDescent="0.35">
      <c r="A61" t="s">
        <v>346</v>
      </c>
      <c r="B61" t="s">
        <v>347</v>
      </c>
      <c r="C61" t="s">
        <v>326</v>
      </c>
      <c r="D61" t="s">
        <v>327</v>
      </c>
      <c r="E61">
        <v>888</v>
      </c>
      <c r="F61">
        <f t="shared" si="0"/>
        <v>0</v>
      </c>
      <c r="G61" t="s">
        <v>722</v>
      </c>
      <c r="H61" t="s">
        <v>723</v>
      </c>
      <c r="I61" t="s">
        <v>1084</v>
      </c>
      <c r="J61" t="s">
        <v>1085</v>
      </c>
      <c r="K61" t="s">
        <v>720</v>
      </c>
      <c r="L61" t="s">
        <v>721</v>
      </c>
      <c r="M61">
        <f>IFERROR(VLOOKUP(A61,'Reference -&gt;'!$B$2:$D$16,3,FALSE),0)</f>
        <v>0</v>
      </c>
      <c r="N61">
        <f t="shared" si="3"/>
        <v>12</v>
      </c>
    </row>
    <row r="62" spans="1:14" x14ac:dyDescent="0.35">
      <c r="A62" t="s">
        <v>596</v>
      </c>
      <c r="B62" t="s">
        <v>597</v>
      </c>
      <c r="C62" t="s">
        <v>596</v>
      </c>
      <c r="D62" t="s">
        <v>597</v>
      </c>
      <c r="E62">
        <v>359</v>
      </c>
      <c r="F62">
        <f t="shared" si="0"/>
        <v>1</v>
      </c>
      <c r="G62" t="s">
        <v>722</v>
      </c>
      <c r="H62" t="s">
        <v>723</v>
      </c>
      <c r="I62" t="s">
        <v>1084</v>
      </c>
      <c r="J62" t="s">
        <v>1085</v>
      </c>
      <c r="K62" t="s">
        <v>720</v>
      </c>
      <c r="L62" t="s">
        <v>721</v>
      </c>
      <c r="M62">
        <f>IFERROR(VLOOKUP(A62,'Reference -&gt;'!$B$2:$D$16,3,FALSE),0)</f>
        <v>0</v>
      </c>
      <c r="N62">
        <f t="shared" si="3"/>
        <v>1</v>
      </c>
    </row>
    <row r="63" spans="1:14" x14ac:dyDescent="0.35">
      <c r="A63" t="s">
        <v>606</v>
      </c>
      <c r="B63" t="s">
        <v>607</v>
      </c>
      <c r="C63" t="s">
        <v>606</v>
      </c>
      <c r="D63" t="s">
        <v>607</v>
      </c>
      <c r="E63">
        <v>344</v>
      </c>
      <c r="F63">
        <f t="shared" si="0"/>
        <v>1</v>
      </c>
      <c r="G63" t="s">
        <v>722</v>
      </c>
      <c r="H63" t="s">
        <v>723</v>
      </c>
      <c r="I63" t="s">
        <v>1084</v>
      </c>
      <c r="J63" t="s">
        <v>1085</v>
      </c>
      <c r="K63" t="s">
        <v>720</v>
      </c>
      <c r="L63" t="s">
        <v>721</v>
      </c>
      <c r="M63">
        <f>IFERROR(VLOOKUP(A63,'Reference -&gt;'!$B$2:$D$16,3,FALSE),0)</f>
        <v>0</v>
      </c>
      <c r="N63">
        <f t="shared" si="3"/>
        <v>1</v>
      </c>
    </row>
    <row r="64" spans="1:14" x14ac:dyDescent="0.35">
      <c r="A64" t="s">
        <v>348</v>
      </c>
      <c r="B64" t="s">
        <v>349</v>
      </c>
      <c r="C64" t="s">
        <v>326</v>
      </c>
      <c r="D64" t="s">
        <v>327</v>
      </c>
      <c r="E64">
        <v>888</v>
      </c>
      <c r="F64">
        <f t="shared" si="0"/>
        <v>0</v>
      </c>
      <c r="G64" t="s">
        <v>722</v>
      </c>
      <c r="H64" t="s">
        <v>723</v>
      </c>
      <c r="I64" t="s">
        <v>1084</v>
      </c>
      <c r="J64" t="s">
        <v>1085</v>
      </c>
      <c r="K64" t="s">
        <v>720</v>
      </c>
      <c r="L64" t="s">
        <v>721</v>
      </c>
      <c r="M64">
        <f>IFERROR(VLOOKUP(A64,'Reference -&gt;'!$B$2:$D$16,3,FALSE),0)</f>
        <v>0</v>
      </c>
      <c r="N64">
        <f t="shared" si="3"/>
        <v>12</v>
      </c>
    </row>
    <row r="65" spans="1:14" x14ac:dyDescent="0.35">
      <c r="A65" t="s">
        <v>608</v>
      </c>
      <c r="B65" t="s">
        <v>609</v>
      </c>
      <c r="C65" t="s">
        <v>608</v>
      </c>
      <c r="D65" t="s">
        <v>609</v>
      </c>
      <c r="E65">
        <v>370</v>
      </c>
      <c r="F65">
        <f t="shared" si="0"/>
        <v>1</v>
      </c>
      <c r="G65" t="s">
        <v>724</v>
      </c>
      <c r="H65" t="s">
        <v>725</v>
      </c>
      <c r="I65" t="s">
        <v>1078</v>
      </c>
      <c r="J65" t="s">
        <v>1079</v>
      </c>
      <c r="K65" t="s">
        <v>720</v>
      </c>
      <c r="L65" t="s">
        <v>721</v>
      </c>
      <c r="M65">
        <f>IFERROR(VLOOKUP(A65,'Reference -&gt;'!$B$2:$D$16,3,FALSE),0)</f>
        <v>0</v>
      </c>
      <c r="N65">
        <f t="shared" si="3"/>
        <v>1</v>
      </c>
    </row>
    <row r="66" spans="1:14" x14ac:dyDescent="0.35">
      <c r="A66" t="s">
        <v>640</v>
      </c>
      <c r="B66" t="s">
        <v>641</v>
      </c>
      <c r="C66" t="s">
        <v>640</v>
      </c>
      <c r="D66" t="s">
        <v>641</v>
      </c>
      <c r="E66">
        <v>381</v>
      </c>
      <c r="F66">
        <f t="shared" si="0"/>
        <v>1</v>
      </c>
      <c r="G66" t="s">
        <v>724</v>
      </c>
      <c r="H66" t="s">
        <v>725</v>
      </c>
      <c r="I66" t="s">
        <v>1084</v>
      </c>
      <c r="J66" t="s">
        <v>1085</v>
      </c>
      <c r="K66" t="s">
        <v>720</v>
      </c>
      <c r="L66" t="s">
        <v>721</v>
      </c>
      <c r="M66">
        <f>IFERROR(VLOOKUP(A66,'Reference -&gt;'!$B$2:$D$16,3,FALSE),0)</f>
        <v>0</v>
      </c>
      <c r="N66">
        <f t="shared" si="3"/>
        <v>1</v>
      </c>
    </row>
    <row r="67" spans="1:14" x14ac:dyDescent="0.35">
      <c r="A67" t="s">
        <v>414</v>
      </c>
      <c r="B67" t="s">
        <v>415</v>
      </c>
      <c r="C67" t="s">
        <v>416</v>
      </c>
      <c r="D67" t="s">
        <v>417</v>
      </c>
      <c r="E67">
        <v>815</v>
      </c>
      <c r="F67">
        <f t="shared" ref="F67:F130" si="4">IF(A67=C67,1,0)</f>
        <v>0</v>
      </c>
      <c r="G67" t="s">
        <v>724</v>
      </c>
      <c r="H67" t="s">
        <v>725</v>
      </c>
      <c r="I67" t="s">
        <v>1086</v>
      </c>
      <c r="J67" t="s">
        <v>1087</v>
      </c>
      <c r="K67" t="s">
        <v>720</v>
      </c>
      <c r="L67" t="s">
        <v>721</v>
      </c>
      <c r="M67">
        <f>IFERROR(VLOOKUP(A67,'Reference -&gt;'!$B$2:$D$16,3,FALSE),0)</f>
        <v>0</v>
      </c>
      <c r="N67">
        <f t="shared" si="3"/>
        <v>7</v>
      </c>
    </row>
    <row r="68" spans="1:14" x14ac:dyDescent="0.35">
      <c r="A68" t="s">
        <v>30</v>
      </c>
      <c r="B68" t="s">
        <v>31</v>
      </c>
      <c r="C68" t="s">
        <v>30</v>
      </c>
      <c r="D68" t="s">
        <v>31</v>
      </c>
      <c r="E68">
        <v>811</v>
      </c>
      <c r="F68">
        <f t="shared" si="4"/>
        <v>1</v>
      </c>
      <c r="G68" t="s">
        <v>724</v>
      </c>
      <c r="H68" t="s">
        <v>725</v>
      </c>
      <c r="I68" t="s">
        <v>1078</v>
      </c>
      <c r="J68" t="s">
        <v>1079</v>
      </c>
      <c r="K68" t="s">
        <v>720</v>
      </c>
      <c r="L68" t="s">
        <v>721</v>
      </c>
      <c r="M68">
        <f>IFERROR(VLOOKUP(A68,'Reference -&gt;'!$B$2:$D$16,3,FALSE),0)</f>
        <v>0</v>
      </c>
      <c r="N68">
        <f t="shared" si="3"/>
        <v>1</v>
      </c>
    </row>
    <row r="69" spans="1:14" x14ac:dyDescent="0.35">
      <c r="A69" t="s">
        <v>418</v>
      </c>
      <c r="B69" t="s">
        <v>419</v>
      </c>
      <c r="C69" t="s">
        <v>416</v>
      </c>
      <c r="D69" t="s">
        <v>417</v>
      </c>
      <c r="E69">
        <v>815</v>
      </c>
      <c r="F69">
        <f t="shared" si="4"/>
        <v>0</v>
      </c>
      <c r="G69" t="s">
        <v>724</v>
      </c>
      <c r="H69" t="s">
        <v>725</v>
      </c>
      <c r="I69" t="s">
        <v>1086</v>
      </c>
      <c r="J69" t="s">
        <v>1087</v>
      </c>
      <c r="K69" t="s">
        <v>720</v>
      </c>
      <c r="L69" t="s">
        <v>721</v>
      </c>
      <c r="M69">
        <f>IFERROR(VLOOKUP(A69,'Reference -&gt;'!$B$2:$D$16,3,FALSE),0)</f>
        <v>0</v>
      </c>
      <c r="N69">
        <f t="shared" si="3"/>
        <v>7</v>
      </c>
    </row>
    <row r="70" spans="1:14" x14ac:dyDescent="0.35">
      <c r="A70" t="s">
        <v>420</v>
      </c>
      <c r="B70" t="s">
        <v>421</v>
      </c>
      <c r="C70" t="s">
        <v>416</v>
      </c>
      <c r="D70" t="s">
        <v>417</v>
      </c>
      <c r="E70">
        <v>815</v>
      </c>
      <c r="F70">
        <f t="shared" si="4"/>
        <v>0</v>
      </c>
      <c r="G70" t="s">
        <v>724</v>
      </c>
      <c r="H70" t="s">
        <v>725</v>
      </c>
      <c r="I70" t="s">
        <v>1086</v>
      </c>
      <c r="J70" t="s">
        <v>1087</v>
      </c>
      <c r="K70" t="s">
        <v>720</v>
      </c>
      <c r="L70" t="s">
        <v>721</v>
      </c>
      <c r="M70">
        <f>IFERROR(VLOOKUP(A70,'Reference -&gt;'!$B$2:$D$16,3,FALSE),0)</f>
        <v>0</v>
      </c>
      <c r="N70">
        <f t="shared" si="3"/>
        <v>7</v>
      </c>
    </row>
    <row r="71" spans="1:14" x14ac:dyDescent="0.35">
      <c r="A71" t="s">
        <v>28</v>
      </c>
      <c r="B71" t="s">
        <v>29</v>
      </c>
      <c r="C71" t="s">
        <v>28</v>
      </c>
      <c r="D71" t="s">
        <v>29</v>
      </c>
      <c r="E71">
        <v>810</v>
      </c>
      <c r="F71">
        <f t="shared" si="4"/>
        <v>1</v>
      </c>
      <c r="G71" t="s">
        <v>724</v>
      </c>
      <c r="H71" t="s">
        <v>725</v>
      </c>
      <c r="I71" t="s">
        <v>1078</v>
      </c>
      <c r="J71" t="s">
        <v>1079</v>
      </c>
      <c r="K71" t="s">
        <v>720</v>
      </c>
      <c r="L71" t="s">
        <v>721</v>
      </c>
      <c r="M71">
        <f>IFERROR(VLOOKUP(A71,'Reference -&gt;'!$B$2:$D$16,3,FALSE),0)</f>
        <v>0</v>
      </c>
      <c r="N71">
        <f t="shared" si="3"/>
        <v>1</v>
      </c>
    </row>
    <row r="72" spans="1:14" x14ac:dyDescent="0.35">
      <c r="A72" t="s">
        <v>642</v>
      </c>
      <c r="B72" t="s">
        <v>643</v>
      </c>
      <c r="C72" t="s">
        <v>642</v>
      </c>
      <c r="D72" t="s">
        <v>643</v>
      </c>
      <c r="E72">
        <v>382</v>
      </c>
      <c r="F72">
        <f t="shared" si="4"/>
        <v>1</v>
      </c>
      <c r="G72" t="s">
        <v>724</v>
      </c>
      <c r="H72" t="s">
        <v>725</v>
      </c>
      <c r="I72" t="s">
        <v>1084</v>
      </c>
      <c r="J72" t="s">
        <v>1085</v>
      </c>
      <c r="K72" t="s">
        <v>720</v>
      </c>
      <c r="L72" t="s">
        <v>721</v>
      </c>
      <c r="M72">
        <f>IFERROR(VLOOKUP(A72,'Reference -&gt;'!$B$2:$D$16,3,FALSE),0)</f>
        <v>0</v>
      </c>
      <c r="N72">
        <f t="shared" si="3"/>
        <v>1</v>
      </c>
    </row>
    <row r="73" spans="1:14" x14ac:dyDescent="0.35">
      <c r="A73" t="s">
        <v>644</v>
      </c>
      <c r="B73" t="s">
        <v>645</v>
      </c>
      <c r="C73" t="s">
        <v>644</v>
      </c>
      <c r="D73" t="s">
        <v>645</v>
      </c>
      <c r="E73">
        <v>383</v>
      </c>
      <c r="F73">
        <f t="shared" si="4"/>
        <v>1</v>
      </c>
      <c r="G73" t="s">
        <v>724</v>
      </c>
      <c r="H73" t="s">
        <v>725</v>
      </c>
      <c r="I73" t="s">
        <v>1084</v>
      </c>
      <c r="J73" t="s">
        <v>1085</v>
      </c>
      <c r="K73" t="s">
        <v>720</v>
      </c>
      <c r="L73" t="s">
        <v>721</v>
      </c>
      <c r="M73">
        <f>IFERROR(VLOOKUP(A73,'Reference -&gt;'!$B$2:$D$16,3,FALSE),0)</f>
        <v>0</v>
      </c>
      <c r="N73">
        <f t="shared" si="3"/>
        <v>1</v>
      </c>
    </row>
    <row r="74" spans="1:14" x14ac:dyDescent="0.35">
      <c r="A74" t="s">
        <v>32</v>
      </c>
      <c r="B74" t="s">
        <v>33</v>
      </c>
      <c r="C74" t="s">
        <v>32</v>
      </c>
      <c r="D74" t="s">
        <v>33</v>
      </c>
      <c r="E74">
        <v>812</v>
      </c>
      <c r="F74">
        <f t="shared" si="4"/>
        <v>1</v>
      </c>
      <c r="G74" t="s">
        <v>724</v>
      </c>
      <c r="H74" t="s">
        <v>725</v>
      </c>
      <c r="I74" t="s">
        <v>1078</v>
      </c>
      <c r="J74" t="s">
        <v>1079</v>
      </c>
      <c r="K74" t="s">
        <v>720</v>
      </c>
      <c r="L74" t="s">
        <v>721</v>
      </c>
      <c r="M74">
        <f>IFERROR(VLOOKUP(A74,'Reference -&gt;'!$B$2:$D$16,3,FALSE),0)</f>
        <v>0</v>
      </c>
      <c r="N74">
        <f t="shared" si="3"/>
        <v>1</v>
      </c>
    </row>
    <row r="75" spans="1:14" x14ac:dyDescent="0.35">
      <c r="A75" t="s">
        <v>34</v>
      </c>
      <c r="B75" t="s">
        <v>35</v>
      </c>
      <c r="C75" t="s">
        <v>34</v>
      </c>
      <c r="D75" t="s">
        <v>35</v>
      </c>
      <c r="E75">
        <v>813</v>
      </c>
      <c r="F75">
        <f t="shared" si="4"/>
        <v>1</v>
      </c>
      <c r="G75" t="s">
        <v>724</v>
      </c>
      <c r="H75" t="s">
        <v>725</v>
      </c>
      <c r="I75" t="s">
        <v>1078</v>
      </c>
      <c r="J75" t="s">
        <v>1079</v>
      </c>
      <c r="K75" t="s">
        <v>720</v>
      </c>
      <c r="L75" t="s">
        <v>721</v>
      </c>
      <c r="M75">
        <f>IFERROR(VLOOKUP(A75,'Reference -&gt;'!$B$2:$D$16,3,FALSE),0)</f>
        <v>0</v>
      </c>
      <c r="N75">
        <f t="shared" si="3"/>
        <v>1</v>
      </c>
    </row>
    <row r="76" spans="1:14" x14ac:dyDescent="0.35">
      <c r="A76" t="s">
        <v>422</v>
      </c>
      <c r="B76" t="s">
        <v>423</v>
      </c>
      <c r="C76" t="s">
        <v>416</v>
      </c>
      <c r="D76" t="s">
        <v>417</v>
      </c>
      <c r="E76">
        <v>815</v>
      </c>
      <c r="F76">
        <f t="shared" si="4"/>
        <v>0</v>
      </c>
      <c r="G76" t="s">
        <v>724</v>
      </c>
      <c r="H76" t="s">
        <v>725</v>
      </c>
      <c r="I76" t="s">
        <v>1086</v>
      </c>
      <c r="J76" t="s">
        <v>1087</v>
      </c>
      <c r="K76" t="s">
        <v>720</v>
      </c>
      <c r="L76" t="s">
        <v>721</v>
      </c>
      <c r="M76">
        <f>IFERROR(VLOOKUP(A76,'Reference -&gt;'!$B$2:$D$16,3,FALSE),0)</f>
        <v>0</v>
      </c>
      <c r="N76">
        <f t="shared" ref="N76:N139" si="5">COUNTIF(C:C,C76)</f>
        <v>7</v>
      </c>
    </row>
    <row r="77" spans="1:14" x14ac:dyDescent="0.35">
      <c r="A77" t="s">
        <v>612</v>
      </c>
      <c r="B77" t="s">
        <v>613</v>
      </c>
      <c r="C77" t="s">
        <v>612</v>
      </c>
      <c r="D77" t="s">
        <v>613</v>
      </c>
      <c r="E77">
        <v>372</v>
      </c>
      <c r="F77">
        <f t="shared" si="4"/>
        <v>1</v>
      </c>
      <c r="G77" t="s">
        <v>724</v>
      </c>
      <c r="H77" t="s">
        <v>725</v>
      </c>
      <c r="I77" t="s">
        <v>1078</v>
      </c>
      <c r="J77" t="s">
        <v>1079</v>
      </c>
      <c r="K77" t="s">
        <v>720</v>
      </c>
      <c r="L77" t="s">
        <v>721</v>
      </c>
      <c r="M77">
        <f>IFERROR(VLOOKUP(A77,'Reference -&gt;'!$B$2:$D$16,3,FALSE),0)</f>
        <v>0</v>
      </c>
      <c r="N77">
        <f t="shared" si="5"/>
        <v>1</v>
      </c>
    </row>
    <row r="78" spans="1:14" x14ac:dyDescent="0.35">
      <c r="A78" t="s">
        <v>424</v>
      </c>
      <c r="B78" t="s">
        <v>425</v>
      </c>
      <c r="C78" t="s">
        <v>416</v>
      </c>
      <c r="D78" t="s">
        <v>417</v>
      </c>
      <c r="E78">
        <v>815</v>
      </c>
      <c r="F78">
        <f t="shared" si="4"/>
        <v>0</v>
      </c>
      <c r="G78" t="s">
        <v>724</v>
      </c>
      <c r="H78" t="s">
        <v>725</v>
      </c>
      <c r="I78" t="s">
        <v>1086</v>
      </c>
      <c r="J78" t="s">
        <v>1087</v>
      </c>
      <c r="K78" t="s">
        <v>720</v>
      </c>
      <c r="L78" t="s">
        <v>721</v>
      </c>
      <c r="M78">
        <f>IFERROR(VLOOKUP(A78,'Reference -&gt;'!$B$2:$D$16,3,FALSE),0)</f>
        <v>0</v>
      </c>
      <c r="N78">
        <f t="shared" si="5"/>
        <v>7</v>
      </c>
    </row>
    <row r="79" spans="1:14" x14ac:dyDescent="0.35">
      <c r="A79" t="s">
        <v>428</v>
      </c>
      <c r="B79" t="s">
        <v>429</v>
      </c>
      <c r="C79" t="s">
        <v>416</v>
      </c>
      <c r="D79" t="s">
        <v>417</v>
      </c>
      <c r="E79">
        <v>815</v>
      </c>
      <c r="F79">
        <f t="shared" si="4"/>
        <v>0</v>
      </c>
      <c r="G79" t="s">
        <v>724</v>
      </c>
      <c r="H79" t="s">
        <v>725</v>
      </c>
      <c r="I79" t="s">
        <v>1086</v>
      </c>
      <c r="J79" t="s">
        <v>1087</v>
      </c>
      <c r="K79" t="s">
        <v>720</v>
      </c>
      <c r="L79" t="s">
        <v>721</v>
      </c>
      <c r="M79">
        <f>IFERROR(VLOOKUP(A79,'Reference -&gt;'!$B$2:$D$16,3,FALSE),0)</f>
        <v>0</v>
      </c>
      <c r="N79">
        <f t="shared" si="5"/>
        <v>7</v>
      </c>
    </row>
    <row r="80" spans="1:14" x14ac:dyDescent="0.35">
      <c r="A80" t="s">
        <v>614</v>
      </c>
      <c r="B80" t="s">
        <v>615</v>
      </c>
      <c r="C80" t="s">
        <v>614</v>
      </c>
      <c r="D80" t="s">
        <v>615</v>
      </c>
      <c r="E80">
        <v>373</v>
      </c>
      <c r="F80">
        <f t="shared" si="4"/>
        <v>1</v>
      </c>
      <c r="G80" t="s">
        <v>724</v>
      </c>
      <c r="H80" t="s">
        <v>725</v>
      </c>
      <c r="I80" t="s">
        <v>1078</v>
      </c>
      <c r="J80" t="s">
        <v>1079</v>
      </c>
      <c r="K80" t="s">
        <v>720</v>
      </c>
      <c r="L80" t="s">
        <v>721</v>
      </c>
      <c r="M80">
        <f>IFERROR(VLOOKUP(A80,'Reference -&gt;'!$B$2:$D$16,3,FALSE),0)</f>
        <v>0</v>
      </c>
      <c r="N80">
        <f t="shared" si="5"/>
        <v>1</v>
      </c>
    </row>
    <row r="81" spans="1:14" x14ac:dyDescent="0.35">
      <c r="A81" t="s">
        <v>646</v>
      </c>
      <c r="B81" t="s">
        <v>647</v>
      </c>
      <c r="C81" t="s">
        <v>646</v>
      </c>
      <c r="D81" t="s">
        <v>647</v>
      </c>
      <c r="E81">
        <v>384</v>
      </c>
      <c r="F81">
        <f t="shared" si="4"/>
        <v>1</v>
      </c>
      <c r="G81" t="s">
        <v>724</v>
      </c>
      <c r="H81" t="s">
        <v>725</v>
      </c>
      <c r="I81" t="s">
        <v>1084</v>
      </c>
      <c r="J81" t="s">
        <v>1085</v>
      </c>
      <c r="K81" t="s">
        <v>720</v>
      </c>
      <c r="L81" t="s">
        <v>721</v>
      </c>
      <c r="M81">
        <f>IFERROR(VLOOKUP(A81,'Reference -&gt;'!$B$2:$D$16,3,FALSE),0)</f>
        <v>0</v>
      </c>
      <c r="N81">
        <f t="shared" si="5"/>
        <v>1</v>
      </c>
    </row>
    <row r="82" spans="1:14" x14ac:dyDescent="0.35">
      <c r="A82" t="s">
        <v>36</v>
      </c>
      <c r="B82" t="s">
        <v>37</v>
      </c>
      <c r="C82" t="s">
        <v>36</v>
      </c>
      <c r="D82" t="s">
        <v>37</v>
      </c>
      <c r="E82">
        <v>816</v>
      </c>
      <c r="F82">
        <f t="shared" si="4"/>
        <v>1</v>
      </c>
      <c r="G82" t="s">
        <v>724</v>
      </c>
      <c r="H82" t="s">
        <v>725</v>
      </c>
      <c r="I82" t="s">
        <v>1078</v>
      </c>
      <c r="J82" t="s">
        <v>1079</v>
      </c>
      <c r="K82" t="s">
        <v>720</v>
      </c>
      <c r="L82" t="s">
        <v>721</v>
      </c>
      <c r="M82">
        <f>IFERROR(VLOOKUP(A82,'Reference -&gt;'!$B$2:$D$16,3,FALSE),0)</f>
        <v>0</v>
      </c>
      <c r="N82">
        <f t="shared" si="5"/>
        <v>1</v>
      </c>
    </row>
    <row r="83" spans="1:14" x14ac:dyDescent="0.35">
      <c r="A83" t="s">
        <v>158</v>
      </c>
      <c r="B83" t="s">
        <v>159</v>
      </c>
      <c r="C83" t="s">
        <v>160</v>
      </c>
      <c r="D83" t="s">
        <v>161</v>
      </c>
      <c r="E83">
        <v>830</v>
      </c>
      <c r="F83">
        <f t="shared" si="4"/>
        <v>0</v>
      </c>
      <c r="G83" t="s">
        <v>726</v>
      </c>
      <c r="H83" t="s">
        <v>727</v>
      </c>
      <c r="I83" t="s">
        <v>1078</v>
      </c>
      <c r="J83" t="s">
        <v>1079</v>
      </c>
      <c r="K83" t="s">
        <v>720</v>
      </c>
      <c r="L83" t="s">
        <v>721</v>
      </c>
      <c r="M83">
        <f>IFERROR(VLOOKUP(A83,'Reference -&gt;'!$B$2:$D$16,3,FALSE),0)</f>
        <v>0</v>
      </c>
      <c r="N83">
        <f t="shared" si="5"/>
        <v>8</v>
      </c>
    </row>
    <row r="84" spans="1:14" x14ac:dyDescent="0.35">
      <c r="A84" t="s">
        <v>430</v>
      </c>
      <c r="B84" t="s">
        <v>431</v>
      </c>
      <c r="C84" t="s">
        <v>432</v>
      </c>
      <c r="D84" t="s">
        <v>433</v>
      </c>
      <c r="E84">
        <v>891</v>
      </c>
      <c r="F84">
        <f t="shared" si="4"/>
        <v>0</v>
      </c>
      <c r="G84" t="s">
        <v>726</v>
      </c>
      <c r="H84" t="s">
        <v>727</v>
      </c>
      <c r="I84" t="s">
        <v>1078</v>
      </c>
      <c r="J84" t="s">
        <v>1079</v>
      </c>
      <c r="K84" t="s">
        <v>720</v>
      </c>
      <c r="L84" t="s">
        <v>721</v>
      </c>
      <c r="M84">
        <f>IFERROR(VLOOKUP(A84,'Reference -&gt;'!$B$2:$D$16,3,FALSE),0)</f>
        <v>0</v>
      </c>
      <c r="N84">
        <f t="shared" si="5"/>
        <v>7</v>
      </c>
    </row>
    <row r="85" spans="1:14" x14ac:dyDescent="0.35">
      <c r="A85" t="s">
        <v>434</v>
      </c>
      <c r="B85" t="s">
        <v>435</v>
      </c>
      <c r="C85" t="s">
        <v>432</v>
      </c>
      <c r="D85" t="s">
        <v>433</v>
      </c>
      <c r="E85">
        <v>891</v>
      </c>
      <c r="F85">
        <f t="shared" si="4"/>
        <v>0</v>
      </c>
      <c r="G85" t="s">
        <v>726</v>
      </c>
      <c r="H85" t="s">
        <v>727</v>
      </c>
      <c r="I85" t="s">
        <v>1078</v>
      </c>
      <c r="J85" t="s">
        <v>1079</v>
      </c>
      <c r="K85" t="s">
        <v>720</v>
      </c>
      <c r="L85" t="s">
        <v>721</v>
      </c>
      <c r="M85">
        <f>IFERROR(VLOOKUP(A85,'Reference -&gt;'!$B$2:$D$16,3,FALSE),0)</f>
        <v>0</v>
      </c>
      <c r="N85">
        <f t="shared" si="5"/>
        <v>7</v>
      </c>
    </row>
    <row r="86" spans="1:14" x14ac:dyDescent="0.35">
      <c r="A86" t="s">
        <v>350</v>
      </c>
      <c r="B86" t="s">
        <v>351</v>
      </c>
      <c r="C86" t="s">
        <v>352</v>
      </c>
      <c r="D86" t="s">
        <v>353</v>
      </c>
      <c r="E86">
        <v>855</v>
      </c>
      <c r="F86">
        <f t="shared" si="4"/>
        <v>0</v>
      </c>
      <c r="G86" t="s">
        <v>726</v>
      </c>
      <c r="H86" t="s">
        <v>727</v>
      </c>
      <c r="I86" t="s">
        <v>1078</v>
      </c>
      <c r="J86" t="s">
        <v>1079</v>
      </c>
      <c r="K86" t="s">
        <v>720</v>
      </c>
      <c r="L86" t="s">
        <v>721</v>
      </c>
      <c r="M86">
        <f>IFERROR(VLOOKUP(A86,'Reference -&gt;'!$B$2:$D$16,3,FALSE),0)</f>
        <v>0</v>
      </c>
      <c r="N86">
        <f t="shared" si="5"/>
        <v>7</v>
      </c>
    </row>
    <row r="87" spans="1:14" x14ac:dyDescent="0.35">
      <c r="A87" t="s">
        <v>162</v>
      </c>
      <c r="B87" t="s">
        <v>163</v>
      </c>
      <c r="C87" t="s">
        <v>160</v>
      </c>
      <c r="D87" t="s">
        <v>161</v>
      </c>
      <c r="E87">
        <v>830</v>
      </c>
      <c r="F87">
        <f t="shared" si="4"/>
        <v>0</v>
      </c>
      <c r="G87" t="s">
        <v>726</v>
      </c>
      <c r="H87" t="s">
        <v>727</v>
      </c>
      <c r="I87" t="s">
        <v>1078</v>
      </c>
      <c r="J87" t="s">
        <v>1079</v>
      </c>
      <c r="K87" t="s">
        <v>720</v>
      </c>
      <c r="L87" t="s">
        <v>721</v>
      </c>
      <c r="M87">
        <f>IFERROR(VLOOKUP(A87,'Reference -&gt;'!$B$2:$D$16,3,FALSE),0)</f>
        <v>0</v>
      </c>
      <c r="N87">
        <f t="shared" si="5"/>
        <v>8</v>
      </c>
    </row>
    <row r="88" spans="1:14" x14ac:dyDescent="0.35">
      <c r="A88" t="s">
        <v>366</v>
      </c>
      <c r="B88" t="s">
        <v>367</v>
      </c>
      <c r="C88" t="s">
        <v>368</v>
      </c>
      <c r="D88" t="s">
        <v>369</v>
      </c>
      <c r="E88">
        <v>925</v>
      </c>
      <c r="F88">
        <f t="shared" si="4"/>
        <v>0</v>
      </c>
      <c r="G88" t="s">
        <v>726</v>
      </c>
      <c r="H88" t="s">
        <v>727</v>
      </c>
      <c r="I88" t="s">
        <v>1078</v>
      </c>
      <c r="J88" t="s">
        <v>1079</v>
      </c>
      <c r="K88" t="s">
        <v>720</v>
      </c>
      <c r="L88" t="s">
        <v>721</v>
      </c>
      <c r="M88">
        <f>IFERROR(VLOOKUP(A88,'Reference -&gt;'!$B$2:$D$16,3,FALSE),0)</f>
        <v>0</v>
      </c>
      <c r="N88">
        <f t="shared" si="5"/>
        <v>7</v>
      </c>
    </row>
    <row r="89" spans="1:14" x14ac:dyDescent="0.35">
      <c r="A89" t="s">
        <v>436</v>
      </c>
      <c r="B89" t="s">
        <v>437</v>
      </c>
      <c r="C89" t="s">
        <v>432</v>
      </c>
      <c r="D89" t="s">
        <v>433</v>
      </c>
      <c r="E89">
        <v>891</v>
      </c>
      <c r="F89">
        <f t="shared" si="4"/>
        <v>0</v>
      </c>
      <c r="G89" t="s">
        <v>726</v>
      </c>
      <c r="H89" t="s">
        <v>727</v>
      </c>
      <c r="I89" t="s">
        <v>1078</v>
      </c>
      <c r="J89" t="s">
        <v>1079</v>
      </c>
      <c r="K89" t="s">
        <v>720</v>
      </c>
      <c r="L89" t="s">
        <v>721</v>
      </c>
      <c r="M89">
        <f>IFERROR(VLOOKUP(A89,'Reference -&gt;'!$B$2:$D$16,3,FALSE),0)</f>
        <v>0</v>
      </c>
      <c r="N89">
        <f t="shared" si="5"/>
        <v>7</v>
      </c>
    </row>
    <row r="90" spans="1:14" x14ac:dyDescent="0.35">
      <c r="A90" t="s">
        <v>354</v>
      </c>
      <c r="B90" t="s">
        <v>355</v>
      </c>
      <c r="C90" t="s">
        <v>352</v>
      </c>
      <c r="D90" t="s">
        <v>353</v>
      </c>
      <c r="E90">
        <v>855</v>
      </c>
      <c r="F90">
        <f t="shared" si="4"/>
        <v>0</v>
      </c>
      <c r="G90" t="s">
        <v>726</v>
      </c>
      <c r="H90" t="s">
        <v>727</v>
      </c>
      <c r="I90" t="s">
        <v>1078</v>
      </c>
      <c r="J90" t="s">
        <v>1079</v>
      </c>
      <c r="K90" t="s">
        <v>720</v>
      </c>
      <c r="L90" t="s">
        <v>721</v>
      </c>
      <c r="M90">
        <f>IFERROR(VLOOKUP(A90,'Reference -&gt;'!$B$2:$D$16,3,FALSE),0)</f>
        <v>0</v>
      </c>
      <c r="N90">
        <f t="shared" si="5"/>
        <v>7</v>
      </c>
    </row>
    <row r="91" spans="1:14" x14ac:dyDescent="0.35">
      <c r="A91" t="s">
        <v>164</v>
      </c>
      <c r="B91" t="s">
        <v>165</v>
      </c>
      <c r="C91" t="s">
        <v>160</v>
      </c>
      <c r="D91" t="s">
        <v>161</v>
      </c>
      <c r="E91">
        <v>830</v>
      </c>
      <c r="F91">
        <f t="shared" si="4"/>
        <v>0</v>
      </c>
      <c r="G91" t="s">
        <v>726</v>
      </c>
      <c r="H91" t="s">
        <v>727</v>
      </c>
      <c r="I91" t="s">
        <v>1078</v>
      </c>
      <c r="J91" t="s">
        <v>1079</v>
      </c>
      <c r="K91" t="s">
        <v>720</v>
      </c>
      <c r="L91" t="s">
        <v>721</v>
      </c>
      <c r="M91">
        <f>IFERROR(VLOOKUP(A91,'Reference -&gt;'!$B$2:$D$16,3,FALSE),0)</f>
        <v>0</v>
      </c>
      <c r="N91">
        <f t="shared" si="5"/>
        <v>8</v>
      </c>
    </row>
    <row r="92" spans="1:14" x14ac:dyDescent="0.35">
      <c r="A92" t="s">
        <v>398</v>
      </c>
      <c r="B92" t="s">
        <v>399</v>
      </c>
      <c r="C92" t="s">
        <v>400</v>
      </c>
      <c r="D92" t="s">
        <v>401</v>
      </c>
      <c r="E92">
        <v>928</v>
      </c>
      <c r="F92">
        <f t="shared" si="4"/>
        <v>0</v>
      </c>
      <c r="G92" t="s">
        <v>726</v>
      </c>
      <c r="H92" t="s">
        <v>727</v>
      </c>
      <c r="I92" t="s">
        <v>1076</v>
      </c>
      <c r="J92" t="s">
        <v>1077</v>
      </c>
      <c r="K92" t="s">
        <v>720</v>
      </c>
      <c r="L92" t="s">
        <v>721</v>
      </c>
      <c r="M92">
        <f>IFERROR(VLOOKUP(A92,'Reference -&gt;'!$B$2:$D$16,3,FALSE),0)</f>
        <v>0</v>
      </c>
      <c r="N92">
        <f t="shared" si="5"/>
        <v>7</v>
      </c>
    </row>
    <row r="93" spans="1:14" x14ac:dyDescent="0.35">
      <c r="A93" t="s">
        <v>402</v>
      </c>
      <c r="B93" t="s">
        <v>403</v>
      </c>
      <c r="C93" t="s">
        <v>400</v>
      </c>
      <c r="D93" t="s">
        <v>401</v>
      </c>
      <c r="E93">
        <v>928</v>
      </c>
      <c r="F93">
        <f t="shared" si="4"/>
        <v>0</v>
      </c>
      <c r="G93" t="s">
        <v>726</v>
      </c>
      <c r="H93" t="s">
        <v>727</v>
      </c>
      <c r="I93" t="s">
        <v>1076</v>
      </c>
      <c r="J93" t="s">
        <v>1077</v>
      </c>
      <c r="K93" t="s">
        <v>720</v>
      </c>
      <c r="L93" t="s">
        <v>721</v>
      </c>
      <c r="M93">
        <f>IFERROR(VLOOKUP(A93,'Reference -&gt;'!$B$2:$D$16,3,FALSE),0)</f>
        <v>0</v>
      </c>
      <c r="N93">
        <f t="shared" si="5"/>
        <v>7</v>
      </c>
    </row>
    <row r="94" spans="1:14" x14ac:dyDescent="0.35">
      <c r="A94" t="s">
        <v>166</v>
      </c>
      <c r="B94" t="s">
        <v>167</v>
      </c>
      <c r="C94" t="s">
        <v>160</v>
      </c>
      <c r="D94" t="s">
        <v>161</v>
      </c>
      <c r="E94">
        <v>830</v>
      </c>
      <c r="F94">
        <f t="shared" si="4"/>
        <v>0</v>
      </c>
      <c r="G94" t="s">
        <v>726</v>
      </c>
      <c r="H94" t="s">
        <v>727</v>
      </c>
      <c r="I94" t="s">
        <v>1078</v>
      </c>
      <c r="J94" t="s">
        <v>1079</v>
      </c>
      <c r="K94" t="s">
        <v>720</v>
      </c>
      <c r="L94" t="s">
        <v>721</v>
      </c>
      <c r="M94">
        <f>IFERROR(VLOOKUP(A94,'Reference -&gt;'!$B$2:$D$16,3,FALSE),0)</f>
        <v>0</v>
      </c>
      <c r="N94">
        <f t="shared" si="5"/>
        <v>8</v>
      </c>
    </row>
    <row r="95" spans="1:14" x14ac:dyDescent="0.35">
      <c r="A95" t="s">
        <v>370</v>
      </c>
      <c r="B95" t="s">
        <v>371</v>
      </c>
      <c r="C95" t="s">
        <v>368</v>
      </c>
      <c r="D95" t="s">
        <v>369</v>
      </c>
      <c r="E95">
        <v>925</v>
      </c>
      <c r="F95">
        <f t="shared" si="4"/>
        <v>0</v>
      </c>
      <c r="G95" t="s">
        <v>726</v>
      </c>
      <c r="H95" t="s">
        <v>727</v>
      </c>
      <c r="I95" t="s">
        <v>1078</v>
      </c>
      <c r="J95" t="s">
        <v>1079</v>
      </c>
      <c r="K95" t="s">
        <v>720</v>
      </c>
      <c r="L95" t="s">
        <v>721</v>
      </c>
      <c r="M95">
        <f>IFERROR(VLOOKUP(A95,'Reference -&gt;'!$B$2:$D$16,3,FALSE),0)</f>
        <v>0</v>
      </c>
      <c r="N95">
        <f t="shared" si="5"/>
        <v>7</v>
      </c>
    </row>
    <row r="96" spans="1:14" x14ac:dyDescent="0.35">
      <c r="A96" t="s">
        <v>404</v>
      </c>
      <c r="B96" t="s">
        <v>405</v>
      </c>
      <c r="C96" t="s">
        <v>400</v>
      </c>
      <c r="D96" t="s">
        <v>401</v>
      </c>
      <c r="E96">
        <v>928</v>
      </c>
      <c r="F96">
        <f t="shared" si="4"/>
        <v>0</v>
      </c>
      <c r="G96" t="s">
        <v>726</v>
      </c>
      <c r="H96" t="s">
        <v>727</v>
      </c>
      <c r="I96" t="s">
        <v>1076</v>
      </c>
      <c r="J96" t="s">
        <v>1077</v>
      </c>
      <c r="K96" t="s">
        <v>720</v>
      </c>
      <c r="L96" t="s">
        <v>721</v>
      </c>
      <c r="M96">
        <f>IFERROR(VLOOKUP(A96,'Reference -&gt;'!$B$2:$D$16,3,FALSE),0)</f>
        <v>0</v>
      </c>
      <c r="N96">
        <f t="shared" si="5"/>
        <v>7</v>
      </c>
    </row>
    <row r="97" spans="1:14" x14ac:dyDescent="0.35">
      <c r="A97" t="s">
        <v>168</v>
      </c>
      <c r="B97" t="s">
        <v>169</v>
      </c>
      <c r="C97" t="s">
        <v>160</v>
      </c>
      <c r="D97" t="s">
        <v>161</v>
      </c>
      <c r="E97">
        <v>830</v>
      </c>
      <c r="F97">
        <f t="shared" si="4"/>
        <v>0</v>
      </c>
      <c r="G97" t="s">
        <v>726</v>
      </c>
      <c r="H97" t="s">
        <v>727</v>
      </c>
      <c r="I97" t="s">
        <v>1078</v>
      </c>
      <c r="J97" t="s">
        <v>1079</v>
      </c>
      <c r="K97" t="s">
        <v>720</v>
      </c>
      <c r="L97" t="s">
        <v>721</v>
      </c>
      <c r="M97">
        <f>IFERROR(VLOOKUP(A97,'Reference -&gt;'!$B$2:$D$16,3,FALSE),0)</f>
        <v>0</v>
      </c>
      <c r="N97">
        <f t="shared" si="5"/>
        <v>8</v>
      </c>
    </row>
    <row r="98" spans="1:14" x14ac:dyDescent="0.35">
      <c r="A98" t="s">
        <v>438</v>
      </c>
      <c r="B98" t="s">
        <v>439</v>
      </c>
      <c r="C98" t="s">
        <v>432</v>
      </c>
      <c r="D98" t="s">
        <v>433</v>
      </c>
      <c r="E98">
        <v>891</v>
      </c>
      <c r="F98">
        <f t="shared" si="4"/>
        <v>0</v>
      </c>
      <c r="G98" t="s">
        <v>726</v>
      </c>
      <c r="H98" t="s">
        <v>727</v>
      </c>
      <c r="I98" t="s">
        <v>1078</v>
      </c>
      <c r="J98" t="s">
        <v>1079</v>
      </c>
      <c r="K98" t="s">
        <v>720</v>
      </c>
      <c r="L98" t="s">
        <v>721</v>
      </c>
      <c r="M98">
        <f>IFERROR(VLOOKUP(A98,'Reference -&gt;'!$B$2:$D$16,3,FALSE),0)</f>
        <v>0</v>
      </c>
      <c r="N98">
        <f t="shared" si="5"/>
        <v>7</v>
      </c>
    </row>
    <row r="99" spans="1:14" x14ac:dyDescent="0.35">
      <c r="A99" t="s">
        <v>356</v>
      </c>
      <c r="B99" t="s">
        <v>357</v>
      </c>
      <c r="C99" t="s">
        <v>352</v>
      </c>
      <c r="D99" t="s">
        <v>353</v>
      </c>
      <c r="E99">
        <v>855</v>
      </c>
      <c r="F99">
        <f t="shared" si="4"/>
        <v>0</v>
      </c>
      <c r="G99" t="s">
        <v>726</v>
      </c>
      <c r="H99" t="s">
        <v>727</v>
      </c>
      <c r="I99" t="s">
        <v>1078</v>
      </c>
      <c r="J99" t="s">
        <v>1079</v>
      </c>
      <c r="K99" t="s">
        <v>720</v>
      </c>
      <c r="L99" t="s">
        <v>721</v>
      </c>
      <c r="M99">
        <f>IFERROR(VLOOKUP(A99,'Reference -&gt;'!$B$2:$D$16,3,FALSE),0)</f>
        <v>0</v>
      </c>
      <c r="N99">
        <f t="shared" si="5"/>
        <v>7</v>
      </c>
    </row>
    <row r="100" spans="1:14" x14ac:dyDescent="0.35">
      <c r="A100" t="s">
        <v>170</v>
      </c>
      <c r="B100" t="s">
        <v>171</v>
      </c>
      <c r="C100" t="s">
        <v>160</v>
      </c>
      <c r="D100" t="s">
        <v>161</v>
      </c>
      <c r="E100">
        <v>830</v>
      </c>
      <c r="F100">
        <f t="shared" si="4"/>
        <v>0</v>
      </c>
      <c r="G100" t="s">
        <v>726</v>
      </c>
      <c r="H100" t="s">
        <v>727</v>
      </c>
      <c r="I100" t="s">
        <v>1078</v>
      </c>
      <c r="J100" t="s">
        <v>1079</v>
      </c>
      <c r="K100" t="s">
        <v>720</v>
      </c>
      <c r="L100" t="s">
        <v>721</v>
      </c>
      <c r="M100">
        <f>IFERROR(VLOOKUP(A100,'Reference -&gt;'!$B$2:$D$16,3,FALSE),0)</f>
        <v>0</v>
      </c>
      <c r="N100">
        <f t="shared" si="5"/>
        <v>8</v>
      </c>
    </row>
    <row r="101" spans="1:14" x14ac:dyDescent="0.35">
      <c r="A101" t="s">
        <v>358</v>
      </c>
      <c r="B101" t="s">
        <v>359</v>
      </c>
      <c r="C101" t="s">
        <v>352</v>
      </c>
      <c r="D101" t="s">
        <v>353</v>
      </c>
      <c r="E101">
        <v>855</v>
      </c>
      <c r="F101">
        <f t="shared" si="4"/>
        <v>0</v>
      </c>
      <c r="G101" t="s">
        <v>726</v>
      </c>
      <c r="H101" t="s">
        <v>727</v>
      </c>
      <c r="I101" t="s">
        <v>1078</v>
      </c>
      <c r="J101" t="s">
        <v>1079</v>
      </c>
      <c r="K101" t="s">
        <v>720</v>
      </c>
      <c r="L101" t="s">
        <v>721</v>
      </c>
      <c r="M101">
        <f>IFERROR(VLOOKUP(A101,'Reference -&gt;'!$B$2:$D$16,3,FALSE),0)</f>
        <v>0</v>
      </c>
      <c r="N101">
        <f t="shared" si="5"/>
        <v>7</v>
      </c>
    </row>
    <row r="102" spans="1:14" x14ac:dyDescent="0.35">
      <c r="A102" t="s">
        <v>406</v>
      </c>
      <c r="B102" t="s">
        <v>407</v>
      </c>
      <c r="C102" t="s">
        <v>400</v>
      </c>
      <c r="D102" t="s">
        <v>401</v>
      </c>
      <c r="E102">
        <v>928</v>
      </c>
      <c r="F102">
        <f t="shared" si="4"/>
        <v>0</v>
      </c>
      <c r="G102" t="s">
        <v>726</v>
      </c>
      <c r="H102" t="s">
        <v>727</v>
      </c>
      <c r="I102" t="s">
        <v>1076</v>
      </c>
      <c r="J102" t="s">
        <v>1077</v>
      </c>
      <c r="K102" t="s">
        <v>720</v>
      </c>
      <c r="L102" t="s">
        <v>721</v>
      </c>
      <c r="M102">
        <f>IFERROR(VLOOKUP(A102,'Reference -&gt;'!$B$2:$D$16,3,FALSE),0)</f>
        <v>0</v>
      </c>
      <c r="N102">
        <f t="shared" si="5"/>
        <v>7</v>
      </c>
    </row>
    <row r="103" spans="1:14" x14ac:dyDescent="0.35">
      <c r="A103" t="s">
        <v>40</v>
      </c>
      <c r="B103" t="s">
        <v>41</v>
      </c>
      <c r="C103" t="s">
        <v>40</v>
      </c>
      <c r="D103" t="s">
        <v>41</v>
      </c>
      <c r="E103">
        <v>856</v>
      </c>
      <c r="F103">
        <f t="shared" si="4"/>
        <v>1</v>
      </c>
      <c r="G103" t="s">
        <v>726</v>
      </c>
      <c r="H103" t="s">
        <v>727</v>
      </c>
      <c r="I103" t="s">
        <v>1078</v>
      </c>
      <c r="J103" t="s">
        <v>1079</v>
      </c>
      <c r="K103" t="s">
        <v>720</v>
      </c>
      <c r="L103" t="s">
        <v>721</v>
      </c>
      <c r="M103">
        <f>IFERROR(VLOOKUP(A103,'Reference -&gt;'!$B$2:$D$16,3,FALSE),0)</f>
        <v>0</v>
      </c>
      <c r="N103">
        <f t="shared" si="5"/>
        <v>1</v>
      </c>
    </row>
    <row r="104" spans="1:14" x14ac:dyDescent="0.35">
      <c r="A104" t="s">
        <v>372</v>
      </c>
      <c r="B104" t="s">
        <v>373</v>
      </c>
      <c r="C104" t="s">
        <v>368</v>
      </c>
      <c r="D104" t="s">
        <v>369</v>
      </c>
      <c r="E104">
        <v>925</v>
      </c>
      <c r="F104">
        <f t="shared" si="4"/>
        <v>0</v>
      </c>
      <c r="G104" t="s">
        <v>726</v>
      </c>
      <c r="H104" t="s">
        <v>727</v>
      </c>
      <c r="I104" t="s">
        <v>1078</v>
      </c>
      <c r="J104" t="s">
        <v>1079</v>
      </c>
      <c r="K104" t="s">
        <v>720</v>
      </c>
      <c r="L104" t="s">
        <v>721</v>
      </c>
      <c r="M104">
        <f>IFERROR(VLOOKUP(A104,'Reference -&gt;'!$B$2:$D$16,3,FALSE),0)</f>
        <v>0</v>
      </c>
      <c r="N104">
        <f t="shared" si="5"/>
        <v>7</v>
      </c>
    </row>
    <row r="105" spans="1:14" x14ac:dyDescent="0.35">
      <c r="A105" t="s">
        <v>440</v>
      </c>
      <c r="B105" t="s">
        <v>441</v>
      </c>
      <c r="C105" t="s">
        <v>432</v>
      </c>
      <c r="D105" t="s">
        <v>433</v>
      </c>
      <c r="E105">
        <v>891</v>
      </c>
      <c r="F105">
        <f t="shared" si="4"/>
        <v>0</v>
      </c>
      <c r="G105" t="s">
        <v>726</v>
      </c>
      <c r="H105" t="s">
        <v>727</v>
      </c>
      <c r="I105" t="s">
        <v>1078</v>
      </c>
      <c r="J105" t="s">
        <v>1079</v>
      </c>
      <c r="K105" t="s">
        <v>720</v>
      </c>
      <c r="L105" t="s">
        <v>721</v>
      </c>
      <c r="M105">
        <f>IFERROR(VLOOKUP(A105,'Reference -&gt;'!$B$2:$D$16,3,FALSE),0)</f>
        <v>0</v>
      </c>
      <c r="N105">
        <f t="shared" si="5"/>
        <v>7</v>
      </c>
    </row>
    <row r="106" spans="1:14" x14ac:dyDescent="0.35">
      <c r="A106" t="s">
        <v>360</v>
      </c>
      <c r="B106" t="s">
        <v>361</v>
      </c>
      <c r="C106" t="s">
        <v>352</v>
      </c>
      <c r="D106" t="s">
        <v>353</v>
      </c>
      <c r="E106">
        <v>855</v>
      </c>
      <c r="F106">
        <f t="shared" si="4"/>
        <v>0</v>
      </c>
      <c r="G106" t="s">
        <v>726</v>
      </c>
      <c r="H106" t="s">
        <v>727</v>
      </c>
      <c r="I106" t="s">
        <v>1078</v>
      </c>
      <c r="J106" t="s">
        <v>1079</v>
      </c>
      <c r="K106" t="s">
        <v>720</v>
      </c>
      <c r="L106" t="s">
        <v>721</v>
      </c>
      <c r="M106">
        <f>IFERROR(VLOOKUP(A106,'Reference -&gt;'!$B$2:$D$16,3,FALSE),0)</f>
        <v>0</v>
      </c>
      <c r="N106">
        <f t="shared" si="5"/>
        <v>7</v>
      </c>
    </row>
    <row r="107" spans="1:14" x14ac:dyDescent="0.35">
      <c r="A107" t="s">
        <v>442</v>
      </c>
      <c r="B107" t="s">
        <v>443</v>
      </c>
      <c r="C107" t="s">
        <v>432</v>
      </c>
      <c r="D107" t="s">
        <v>433</v>
      </c>
      <c r="E107">
        <v>891</v>
      </c>
      <c r="F107">
        <f t="shared" si="4"/>
        <v>0</v>
      </c>
      <c r="G107" t="s">
        <v>726</v>
      </c>
      <c r="H107" t="s">
        <v>727</v>
      </c>
      <c r="I107" t="s">
        <v>1078</v>
      </c>
      <c r="J107" t="s">
        <v>1079</v>
      </c>
      <c r="K107" t="s">
        <v>720</v>
      </c>
      <c r="L107" t="s">
        <v>721</v>
      </c>
      <c r="M107">
        <f>IFERROR(VLOOKUP(A107,'Reference -&gt;'!$B$2:$D$16,3,FALSE),0)</f>
        <v>0</v>
      </c>
      <c r="N107">
        <f t="shared" si="5"/>
        <v>7</v>
      </c>
    </row>
    <row r="108" spans="1:14" x14ac:dyDescent="0.35">
      <c r="A108" t="s">
        <v>172</v>
      </c>
      <c r="B108" t="s">
        <v>173</v>
      </c>
      <c r="C108" t="s">
        <v>160</v>
      </c>
      <c r="D108" t="s">
        <v>161</v>
      </c>
      <c r="E108">
        <v>830</v>
      </c>
      <c r="F108">
        <f t="shared" si="4"/>
        <v>0</v>
      </c>
      <c r="G108" t="s">
        <v>726</v>
      </c>
      <c r="H108" t="s">
        <v>727</v>
      </c>
      <c r="I108" t="s">
        <v>1078</v>
      </c>
      <c r="J108" t="s">
        <v>1079</v>
      </c>
      <c r="K108" t="s">
        <v>720</v>
      </c>
      <c r="L108" t="s">
        <v>721</v>
      </c>
      <c r="M108">
        <f>IFERROR(VLOOKUP(A108,'Reference -&gt;'!$B$2:$D$16,3,FALSE),0)</f>
        <v>0</v>
      </c>
      <c r="N108">
        <f t="shared" si="5"/>
        <v>8</v>
      </c>
    </row>
    <row r="109" spans="1:14" x14ac:dyDescent="0.35">
      <c r="A109" t="s">
        <v>374</v>
      </c>
      <c r="B109" t="s">
        <v>375</v>
      </c>
      <c r="C109" t="s">
        <v>368</v>
      </c>
      <c r="D109" t="s">
        <v>369</v>
      </c>
      <c r="E109">
        <v>925</v>
      </c>
      <c r="F109">
        <f t="shared" si="4"/>
        <v>0</v>
      </c>
      <c r="G109" t="s">
        <v>726</v>
      </c>
      <c r="H109" t="s">
        <v>727</v>
      </c>
      <c r="I109" t="s">
        <v>1078</v>
      </c>
      <c r="J109" t="s">
        <v>1079</v>
      </c>
      <c r="K109" t="s">
        <v>720</v>
      </c>
      <c r="L109" t="s">
        <v>721</v>
      </c>
      <c r="M109">
        <f>IFERROR(VLOOKUP(A109,'Reference -&gt;'!$B$2:$D$16,3,FALSE),0)</f>
        <v>0</v>
      </c>
      <c r="N109">
        <f t="shared" si="5"/>
        <v>7</v>
      </c>
    </row>
    <row r="110" spans="1:14" x14ac:dyDescent="0.35">
      <c r="A110" t="s">
        <v>362</v>
      </c>
      <c r="B110" t="s">
        <v>363</v>
      </c>
      <c r="C110" t="s">
        <v>352</v>
      </c>
      <c r="D110" t="s">
        <v>353</v>
      </c>
      <c r="E110">
        <v>855</v>
      </c>
      <c r="F110">
        <f t="shared" si="4"/>
        <v>0</v>
      </c>
      <c r="G110" t="s">
        <v>726</v>
      </c>
      <c r="H110" t="s">
        <v>727</v>
      </c>
      <c r="I110" t="s">
        <v>1078</v>
      </c>
      <c r="J110" t="s">
        <v>1079</v>
      </c>
      <c r="K110" t="s">
        <v>720</v>
      </c>
      <c r="L110" t="s">
        <v>721</v>
      </c>
      <c r="M110">
        <f>IFERROR(VLOOKUP(A110,'Reference -&gt;'!$B$2:$D$16,3,FALSE),0)</f>
        <v>0</v>
      </c>
      <c r="N110">
        <f t="shared" si="5"/>
        <v>7</v>
      </c>
    </row>
    <row r="111" spans="1:14" x14ac:dyDescent="0.35">
      <c r="A111" t="s">
        <v>408</v>
      </c>
      <c r="B111" t="s">
        <v>409</v>
      </c>
      <c r="C111" t="s">
        <v>400</v>
      </c>
      <c r="D111" t="s">
        <v>401</v>
      </c>
      <c r="E111">
        <v>928</v>
      </c>
      <c r="F111">
        <f t="shared" si="4"/>
        <v>0</v>
      </c>
      <c r="G111" t="s">
        <v>726</v>
      </c>
      <c r="H111" t="s">
        <v>727</v>
      </c>
      <c r="I111" t="s">
        <v>1076</v>
      </c>
      <c r="J111" t="s">
        <v>1077</v>
      </c>
      <c r="K111" t="s">
        <v>720</v>
      </c>
      <c r="L111" t="s">
        <v>721</v>
      </c>
      <c r="M111">
        <f>IFERROR(VLOOKUP(A111,'Reference -&gt;'!$B$2:$D$16,3,FALSE),0)</f>
        <v>0</v>
      </c>
      <c r="N111">
        <f t="shared" si="5"/>
        <v>7</v>
      </c>
    </row>
    <row r="112" spans="1:14" x14ac:dyDescent="0.35">
      <c r="A112" t="s">
        <v>44</v>
      </c>
      <c r="B112" t="s">
        <v>45</v>
      </c>
      <c r="C112" t="s">
        <v>44</v>
      </c>
      <c r="D112" t="s">
        <v>45</v>
      </c>
      <c r="E112">
        <v>892</v>
      </c>
      <c r="F112">
        <f t="shared" si="4"/>
        <v>1</v>
      </c>
      <c r="G112" t="s">
        <v>726</v>
      </c>
      <c r="H112" t="s">
        <v>727</v>
      </c>
      <c r="I112" t="s">
        <v>1078</v>
      </c>
      <c r="J112" t="s">
        <v>1079</v>
      </c>
      <c r="K112" t="s">
        <v>720</v>
      </c>
      <c r="L112" t="s">
        <v>721</v>
      </c>
      <c r="M112">
        <f>IFERROR(VLOOKUP(A112,'Reference -&gt;'!$B$2:$D$16,3,FALSE),0)</f>
        <v>0</v>
      </c>
      <c r="N112">
        <f t="shared" si="5"/>
        <v>1</v>
      </c>
    </row>
    <row r="113" spans="1:14" x14ac:dyDescent="0.35">
      <c r="A113" t="s">
        <v>364</v>
      </c>
      <c r="B113" t="s">
        <v>365</v>
      </c>
      <c r="C113" t="s">
        <v>352</v>
      </c>
      <c r="D113" t="s">
        <v>353</v>
      </c>
      <c r="E113">
        <v>855</v>
      </c>
      <c r="F113">
        <f t="shared" si="4"/>
        <v>0</v>
      </c>
      <c r="G113" t="s">
        <v>726</v>
      </c>
      <c r="H113" t="s">
        <v>727</v>
      </c>
      <c r="I113" t="s">
        <v>1078</v>
      </c>
      <c r="J113" t="s">
        <v>1079</v>
      </c>
      <c r="K113" t="s">
        <v>720</v>
      </c>
      <c r="L113" t="s">
        <v>721</v>
      </c>
      <c r="M113">
        <f>IFERROR(VLOOKUP(A113,'Reference -&gt;'!$B$2:$D$16,3,FALSE),0)</f>
        <v>0</v>
      </c>
      <c r="N113">
        <f t="shared" si="5"/>
        <v>7</v>
      </c>
    </row>
    <row r="114" spans="1:14" x14ac:dyDescent="0.35">
      <c r="A114" t="s">
        <v>444</v>
      </c>
      <c r="B114" t="s">
        <v>445</v>
      </c>
      <c r="C114" t="s">
        <v>432</v>
      </c>
      <c r="D114" t="s">
        <v>433</v>
      </c>
      <c r="E114">
        <v>891</v>
      </c>
      <c r="F114">
        <f t="shared" si="4"/>
        <v>0</v>
      </c>
      <c r="G114" t="s">
        <v>726</v>
      </c>
      <c r="H114" t="s">
        <v>727</v>
      </c>
      <c r="I114" t="s">
        <v>1078</v>
      </c>
      <c r="J114" t="s">
        <v>1079</v>
      </c>
      <c r="K114" t="s">
        <v>720</v>
      </c>
      <c r="L114" t="s">
        <v>721</v>
      </c>
      <c r="M114">
        <f>IFERROR(VLOOKUP(A114,'Reference -&gt;'!$B$2:$D$16,3,FALSE),0)</f>
        <v>0</v>
      </c>
      <c r="N114">
        <f t="shared" si="5"/>
        <v>7</v>
      </c>
    </row>
    <row r="115" spans="1:14" x14ac:dyDescent="0.35">
      <c r="A115" t="s">
        <v>42</v>
      </c>
      <c r="B115" t="s">
        <v>43</v>
      </c>
      <c r="C115" t="s">
        <v>42</v>
      </c>
      <c r="D115" t="s">
        <v>43</v>
      </c>
      <c r="E115">
        <v>857</v>
      </c>
      <c r="F115">
        <f t="shared" si="4"/>
        <v>1</v>
      </c>
      <c r="G115" t="s">
        <v>726</v>
      </c>
      <c r="H115" t="s">
        <v>727</v>
      </c>
      <c r="I115" t="s">
        <v>1078</v>
      </c>
      <c r="J115" t="s">
        <v>1079</v>
      </c>
      <c r="K115" t="s">
        <v>720</v>
      </c>
      <c r="L115" t="s">
        <v>721</v>
      </c>
      <c r="M115">
        <f>IFERROR(VLOOKUP(A115,'Reference -&gt;'!$B$2:$D$16,3,FALSE),0)</f>
        <v>0</v>
      </c>
      <c r="N115">
        <f t="shared" si="5"/>
        <v>1</v>
      </c>
    </row>
    <row r="116" spans="1:14" x14ac:dyDescent="0.35">
      <c r="A116" t="s">
        <v>174</v>
      </c>
      <c r="B116" t="s">
        <v>175</v>
      </c>
      <c r="C116" t="s">
        <v>160</v>
      </c>
      <c r="D116" t="s">
        <v>161</v>
      </c>
      <c r="E116">
        <v>830</v>
      </c>
      <c r="F116">
        <f t="shared" si="4"/>
        <v>0</v>
      </c>
      <c r="G116" t="s">
        <v>726</v>
      </c>
      <c r="H116" t="s">
        <v>727</v>
      </c>
      <c r="I116" t="s">
        <v>1078</v>
      </c>
      <c r="J116" t="s">
        <v>1079</v>
      </c>
      <c r="K116" t="s">
        <v>720</v>
      </c>
      <c r="L116" t="s">
        <v>721</v>
      </c>
      <c r="M116">
        <f>IFERROR(VLOOKUP(A116,'Reference -&gt;'!$B$2:$D$16,3,FALSE),0)</f>
        <v>0</v>
      </c>
      <c r="N116">
        <f t="shared" si="5"/>
        <v>8</v>
      </c>
    </row>
    <row r="117" spans="1:14" x14ac:dyDescent="0.35">
      <c r="A117" t="s">
        <v>376</v>
      </c>
      <c r="B117" t="s">
        <v>377</v>
      </c>
      <c r="C117" t="s">
        <v>368</v>
      </c>
      <c r="D117" t="s">
        <v>369</v>
      </c>
      <c r="E117">
        <v>925</v>
      </c>
      <c r="F117">
        <f t="shared" si="4"/>
        <v>0</v>
      </c>
      <c r="G117" t="s">
        <v>726</v>
      </c>
      <c r="H117" t="s">
        <v>727</v>
      </c>
      <c r="I117" t="s">
        <v>1078</v>
      </c>
      <c r="J117" t="s">
        <v>1079</v>
      </c>
      <c r="K117" t="s">
        <v>720</v>
      </c>
      <c r="L117" t="s">
        <v>721</v>
      </c>
      <c r="M117">
        <f>IFERROR(VLOOKUP(A117,'Reference -&gt;'!$B$2:$D$16,3,FALSE),0)</f>
        <v>0</v>
      </c>
      <c r="N117">
        <f t="shared" si="5"/>
        <v>7</v>
      </c>
    </row>
    <row r="118" spans="1:14" x14ac:dyDescent="0.35">
      <c r="A118" t="s">
        <v>378</v>
      </c>
      <c r="B118" t="s">
        <v>379</v>
      </c>
      <c r="C118" t="s">
        <v>368</v>
      </c>
      <c r="D118" t="s">
        <v>369</v>
      </c>
      <c r="E118">
        <v>925</v>
      </c>
      <c r="F118">
        <f t="shared" si="4"/>
        <v>0</v>
      </c>
      <c r="G118" t="s">
        <v>726</v>
      </c>
      <c r="H118" t="s">
        <v>727</v>
      </c>
      <c r="I118" t="s">
        <v>1078</v>
      </c>
      <c r="J118" t="s">
        <v>1079</v>
      </c>
      <c r="K118" t="s">
        <v>720</v>
      </c>
      <c r="L118" t="s">
        <v>721</v>
      </c>
      <c r="M118">
        <f>IFERROR(VLOOKUP(A118,'Reference -&gt;'!$B$2:$D$16,3,FALSE),0)</f>
        <v>0</v>
      </c>
      <c r="N118">
        <f t="shared" si="5"/>
        <v>7</v>
      </c>
    </row>
    <row r="119" spans="1:14" x14ac:dyDescent="0.35">
      <c r="A119" t="s">
        <v>410</v>
      </c>
      <c r="B119" t="s">
        <v>411</v>
      </c>
      <c r="C119" t="s">
        <v>400</v>
      </c>
      <c r="D119" t="s">
        <v>401</v>
      </c>
      <c r="E119">
        <v>928</v>
      </c>
      <c r="F119">
        <f t="shared" si="4"/>
        <v>0</v>
      </c>
      <c r="G119" t="s">
        <v>726</v>
      </c>
      <c r="H119" t="s">
        <v>727</v>
      </c>
      <c r="I119" t="s">
        <v>1076</v>
      </c>
      <c r="J119" t="s">
        <v>1077</v>
      </c>
      <c r="K119" t="s">
        <v>720</v>
      </c>
      <c r="L119" t="s">
        <v>721</v>
      </c>
      <c r="M119">
        <f>IFERROR(VLOOKUP(A119,'Reference -&gt;'!$B$2:$D$16,3,FALSE),0)</f>
        <v>0</v>
      </c>
      <c r="N119">
        <f t="shared" si="5"/>
        <v>7</v>
      </c>
    </row>
    <row r="120" spans="1:14" x14ac:dyDescent="0.35">
      <c r="A120" t="s">
        <v>412</v>
      </c>
      <c r="B120" t="s">
        <v>413</v>
      </c>
      <c r="C120" t="s">
        <v>400</v>
      </c>
      <c r="D120" t="s">
        <v>401</v>
      </c>
      <c r="E120">
        <v>928</v>
      </c>
      <c r="F120">
        <f t="shared" si="4"/>
        <v>0</v>
      </c>
      <c r="G120" t="s">
        <v>726</v>
      </c>
      <c r="H120" t="s">
        <v>727</v>
      </c>
      <c r="I120" t="s">
        <v>1076</v>
      </c>
      <c r="J120" t="s">
        <v>1077</v>
      </c>
      <c r="K120" t="s">
        <v>720</v>
      </c>
      <c r="L120" t="s">
        <v>721</v>
      </c>
      <c r="M120">
        <f>IFERROR(VLOOKUP(A120,'Reference -&gt;'!$B$2:$D$16,3,FALSE),0)</f>
        <v>0</v>
      </c>
      <c r="N120">
        <f t="shared" si="5"/>
        <v>7</v>
      </c>
    </row>
    <row r="121" spans="1:14" x14ac:dyDescent="0.35">
      <c r="A121" t="s">
        <v>380</v>
      </c>
      <c r="B121" t="s">
        <v>381</v>
      </c>
      <c r="C121" t="s">
        <v>368</v>
      </c>
      <c r="D121" t="s">
        <v>369</v>
      </c>
      <c r="E121">
        <v>925</v>
      </c>
      <c r="F121">
        <f t="shared" si="4"/>
        <v>0</v>
      </c>
      <c r="G121" t="s">
        <v>726</v>
      </c>
      <c r="H121" t="s">
        <v>727</v>
      </c>
      <c r="I121" t="s">
        <v>1078</v>
      </c>
      <c r="J121" t="s">
        <v>1079</v>
      </c>
      <c r="K121" t="s">
        <v>720</v>
      </c>
      <c r="L121" t="s">
        <v>721</v>
      </c>
      <c r="M121">
        <f>IFERROR(VLOOKUP(A121,'Reference -&gt;'!$B$2:$D$16,3,FALSE),0)</f>
        <v>0</v>
      </c>
      <c r="N121">
        <f t="shared" si="5"/>
        <v>7</v>
      </c>
    </row>
    <row r="122" spans="1:14" x14ac:dyDescent="0.35">
      <c r="A122" t="s">
        <v>624</v>
      </c>
      <c r="B122" t="s">
        <v>625</v>
      </c>
      <c r="C122" t="s">
        <v>624</v>
      </c>
      <c r="D122" t="s">
        <v>625</v>
      </c>
      <c r="E122">
        <v>330</v>
      </c>
      <c r="F122">
        <f t="shared" si="4"/>
        <v>1</v>
      </c>
      <c r="G122" t="s">
        <v>728</v>
      </c>
      <c r="H122" t="s">
        <v>729</v>
      </c>
      <c r="I122" t="s">
        <v>1083</v>
      </c>
      <c r="J122" t="s">
        <v>729</v>
      </c>
      <c r="K122" t="s">
        <v>720</v>
      </c>
      <c r="L122" t="s">
        <v>721</v>
      </c>
      <c r="M122">
        <f>IFERROR(VLOOKUP(A122,'Reference -&gt;'!$B$2:$D$16,3,FALSE),0)</f>
        <v>0</v>
      </c>
      <c r="N122">
        <f t="shared" si="5"/>
        <v>1</v>
      </c>
    </row>
    <row r="123" spans="1:14" x14ac:dyDescent="0.35">
      <c r="A123" t="s">
        <v>556</v>
      </c>
      <c r="B123" t="s">
        <v>557</v>
      </c>
      <c r="C123" t="s">
        <v>558</v>
      </c>
      <c r="D123" t="s">
        <v>559</v>
      </c>
      <c r="E123">
        <v>885</v>
      </c>
      <c r="F123">
        <f t="shared" si="4"/>
        <v>0</v>
      </c>
      <c r="G123" t="s">
        <v>728</v>
      </c>
      <c r="H123" t="s">
        <v>729</v>
      </c>
      <c r="I123" t="s">
        <v>1083</v>
      </c>
      <c r="J123" t="s">
        <v>729</v>
      </c>
      <c r="K123" t="s">
        <v>720</v>
      </c>
      <c r="L123" t="s">
        <v>721</v>
      </c>
      <c r="M123">
        <f>IFERROR(VLOOKUP(A123,'Reference -&gt;'!$B$2:$D$16,3,FALSE),0)</f>
        <v>0</v>
      </c>
      <c r="N123">
        <f t="shared" si="5"/>
        <v>6</v>
      </c>
    </row>
    <row r="124" spans="1:14" x14ac:dyDescent="0.35">
      <c r="A124" t="s">
        <v>470</v>
      </c>
      <c r="B124" t="s">
        <v>471</v>
      </c>
      <c r="C124" t="s">
        <v>472</v>
      </c>
      <c r="D124" t="s">
        <v>473</v>
      </c>
      <c r="E124">
        <v>860</v>
      </c>
      <c r="F124">
        <f t="shared" si="4"/>
        <v>0</v>
      </c>
      <c r="G124" t="s">
        <v>728</v>
      </c>
      <c r="H124" t="s">
        <v>729</v>
      </c>
      <c r="I124" t="s">
        <v>1083</v>
      </c>
      <c r="J124" t="s">
        <v>729</v>
      </c>
      <c r="K124" t="s">
        <v>720</v>
      </c>
      <c r="L124" t="s">
        <v>721</v>
      </c>
      <c r="M124">
        <f>IFERROR(VLOOKUP(A124,'Reference -&gt;'!$B$2:$D$16,3,FALSE),0)</f>
        <v>0</v>
      </c>
      <c r="N124">
        <f t="shared" si="5"/>
        <v>8</v>
      </c>
    </row>
    <row r="125" spans="1:14" x14ac:dyDescent="0.35">
      <c r="A125" t="s">
        <v>626</v>
      </c>
      <c r="B125" t="s">
        <v>627</v>
      </c>
      <c r="C125" t="s">
        <v>626</v>
      </c>
      <c r="D125" t="s">
        <v>627</v>
      </c>
      <c r="E125">
        <v>331</v>
      </c>
      <c r="F125">
        <f t="shared" si="4"/>
        <v>1</v>
      </c>
      <c r="G125" t="s">
        <v>728</v>
      </c>
      <c r="H125" t="s">
        <v>729</v>
      </c>
      <c r="I125" t="s">
        <v>1083</v>
      </c>
      <c r="J125" t="s">
        <v>729</v>
      </c>
      <c r="K125" t="s">
        <v>720</v>
      </c>
      <c r="L125" t="s">
        <v>721</v>
      </c>
      <c r="M125">
        <f>IFERROR(VLOOKUP(A125,'Reference -&gt;'!$B$2:$D$16,3,FALSE),0)</f>
        <v>0</v>
      </c>
      <c r="N125">
        <f t="shared" si="5"/>
        <v>1</v>
      </c>
    </row>
    <row r="126" spans="1:14" x14ac:dyDescent="0.35">
      <c r="A126" t="s">
        <v>628</v>
      </c>
      <c r="B126" t="s">
        <v>629</v>
      </c>
      <c r="C126" t="s">
        <v>628</v>
      </c>
      <c r="D126" t="s">
        <v>629</v>
      </c>
      <c r="E126">
        <v>332</v>
      </c>
      <c r="F126">
        <f t="shared" si="4"/>
        <v>1</v>
      </c>
      <c r="G126" t="s">
        <v>728</v>
      </c>
      <c r="H126" t="s">
        <v>729</v>
      </c>
      <c r="I126" t="s">
        <v>1083</v>
      </c>
      <c r="J126" t="s">
        <v>729</v>
      </c>
      <c r="K126" t="s">
        <v>720</v>
      </c>
      <c r="L126" t="s">
        <v>721</v>
      </c>
      <c r="M126">
        <f>IFERROR(VLOOKUP(A126,'Reference -&gt;'!$B$2:$D$16,3,FALSE),0)</f>
        <v>0</v>
      </c>
      <c r="N126">
        <f t="shared" si="5"/>
        <v>1</v>
      </c>
    </row>
    <row r="127" spans="1:14" x14ac:dyDescent="0.35">
      <c r="A127" t="s">
        <v>474</v>
      </c>
      <c r="B127" t="s">
        <v>475</v>
      </c>
      <c r="C127" t="s">
        <v>472</v>
      </c>
      <c r="D127" t="s">
        <v>473</v>
      </c>
      <c r="E127">
        <v>860</v>
      </c>
      <c r="F127">
        <f t="shared" si="4"/>
        <v>0</v>
      </c>
      <c r="G127" t="s">
        <v>728</v>
      </c>
      <c r="H127" t="s">
        <v>729</v>
      </c>
      <c r="I127" t="s">
        <v>1083</v>
      </c>
      <c r="J127" t="s">
        <v>729</v>
      </c>
      <c r="K127" t="s">
        <v>720</v>
      </c>
      <c r="L127" t="s">
        <v>721</v>
      </c>
      <c r="M127">
        <f>IFERROR(VLOOKUP(A127,'Reference -&gt;'!$B$2:$D$16,3,FALSE),0)</f>
        <v>0</v>
      </c>
      <c r="N127">
        <f t="shared" si="5"/>
        <v>8</v>
      </c>
    </row>
    <row r="128" spans="1:14" x14ac:dyDescent="0.35">
      <c r="A128" t="s">
        <v>46</v>
      </c>
      <c r="B128" t="s">
        <v>47</v>
      </c>
      <c r="C128" t="s">
        <v>46</v>
      </c>
      <c r="D128" t="s">
        <v>47</v>
      </c>
      <c r="E128">
        <v>884</v>
      </c>
      <c r="F128">
        <f t="shared" si="4"/>
        <v>1</v>
      </c>
      <c r="G128" t="s">
        <v>728</v>
      </c>
      <c r="H128" t="s">
        <v>729</v>
      </c>
      <c r="I128" t="s">
        <v>1083</v>
      </c>
      <c r="J128" t="s">
        <v>729</v>
      </c>
      <c r="K128" t="s">
        <v>720</v>
      </c>
      <c r="L128" t="s">
        <v>721</v>
      </c>
      <c r="M128">
        <f>IFERROR(VLOOKUP(A128,'Reference -&gt;'!$B$2:$D$16,3,FALSE),0)</f>
        <v>0</v>
      </c>
      <c r="N128">
        <f t="shared" si="5"/>
        <v>1</v>
      </c>
    </row>
    <row r="129" spans="1:14" x14ac:dyDescent="0.35">
      <c r="A129" t="s">
        <v>476</v>
      </c>
      <c r="B129" t="s">
        <v>477</v>
      </c>
      <c r="C129" t="s">
        <v>472</v>
      </c>
      <c r="D129" t="s">
        <v>473</v>
      </c>
      <c r="E129">
        <v>860</v>
      </c>
      <c r="F129">
        <f t="shared" si="4"/>
        <v>0</v>
      </c>
      <c r="G129" t="s">
        <v>728</v>
      </c>
      <c r="H129" t="s">
        <v>729</v>
      </c>
      <c r="I129" t="s">
        <v>1083</v>
      </c>
      <c r="J129" t="s">
        <v>729</v>
      </c>
      <c r="K129" t="s">
        <v>720</v>
      </c>
      <c r="L129" t="s">
        <v>721</v>
      </c>
      <c r="M129">
        <f>IFERROR(VLOOKUP(A129,'Reference -&gt;'!$B$2:$D$16,3,FALSE),0)</f>
        <v>0</v>
      </c>
      <c r="N129">
        <f t="shared" si="5"/>
        <v>8</v>
      </c>
    </row>
    <row r="130" spans="1:14" x14ac:dyDescent="0.35">
      <c r="A130" t="s">
        <v>560</v>
      </c>
      <c r="B130" t="s">
        <v>561</v>
      </c>
      <c r="C130" t="s">
        <v>558</v>
      </c>
      <c r="D130" t="s">
        <v>559</v>
      </c>
      <c r="E130">
        <v>885</v>
      </c>
      <c r="F130">
        <f t="shared" si="4"/>
        <v>0</v>
      </c>
      <c r="G130" t="s">
        <v>728</v>
      </c>
      <c r="H130" t="s">
        <v>729</v>
      </c>
      <c r="I130" t="s">
        <v>1083</v>
      </c>
      <c r="J130" t="s">
        <v>729</v>
      </c>
      <c r="K130" t="s">
        <v>720</v>
      </c>
      <c r="L130" t="s">
        <v>721</v>
      </c>
      <c r="M130">
        <f>IFERROR(VLOOKUP(A130,'Reference -&gt;'!$B$2:$D$16,3,FALSE),0)</f>
        <v>0</v>
      </c>
      <c r="N130">
        <f t="shared" si="5"/>
        <v>6</v>
      </c>
    </row>
    <row r="131" spans="1:14" x14ac:dyDescent="0.35">
      <c r="A131" t="s">
        <v>478</v>
      </c>
      <c r="B131" t="s">
        <v>479</v>
      </c>
      <c r="C131" t="s">
        <v>472</v>
      </c>
      <c r="D131" t="s">
        <v>473</v>
      </c>
      <c r="E131">
        <v>860</v>
      </c>
      <c r="F131">
        <f t="shared" ref="F131:F194" si="6">IF(A131=C131,1,0)</f>
        <v>0</v>
      </c>
      <c r="G131" t="s">
        <v>728</v>
      </c>
      <c r="H131" t="s">
        <v>729</v>
      </c>
      <c r="I131" t="s">
        <v>1083</v>
      </c>
      <c r="J131" t="s">
        <v>729</v>
      </c>
      <c r="K131" t="s">
        <v>720</v>
      </c>
      <c r="L131" t="s">
        <v>721</v>
      </c>
      <c r="M131">
        <f>IFERROR(VLOOKUP(A131,'Reference -&gt;'!$B$2:$D$16,3,FALSE),0)</f>
        <v>0</v>
      </c>
      <c r="N131">
        <f t="shared" si="5"/>
        <v>8</v>
      </c>
    </row>
    <row r="132" spans="1:14" x14ac:dyDescent="0.35">
      <c r="A132" t="s">
        <v>528</v>
      </c>
      <c r="B132" t="s">
        <v>529</v>
      </c>
      <c r="C132" t="s">
        <v>530</v>
      </c>
      <c r="D132" t="s">
        <v>531</v>
      </c>
      <c r="E132">
        <v>937</v>
      </c>
      <c r="F132">
        <f t="shared" si="6"/>
        <v>0</v>
      </c>
      <c r="G132" t="s">
        <v>728</v>
      </c>
      <c r="H132" t="s">
        <v>729</v>
      </c>
      <c r="I132" t="s">
        <v>1083</v>
      </c>
      <c r="J132" t="s">
        <v>729</v>
      </c>
      <c r="K132" t="s">
        <v>720</v>
      </c>
      <c r="L132" t="s">
        <v>721</v>
      </c>
      <c r="M132">
        <f>IFERROR(VLOOKUP(A132,'Reference -&gt;'!$B$2:$D$16,3,FALSE),0)</f>
        <v>0</v>
      </c>
      <c r="N132">
        <f t="shared" si="5"/>
        <v>5</v>
      </c>
    </row>
    <row r="133" spans="1:14" x14ac:dyDescent="0.35">
      <c r="A133" t="s">
        <v>532</v>
      </c>
      <c r="B133" t="s">
        <v>533</v>
      </c>
      <c r="C133" t="s">
        <v>530</v>
      </c>
      <c r="D133" t="s">
        <v>531</v>
      </c>
      <c r="E133">
        <v>937</v>
      </c>
      <c r="F133">
        <f t="shared" si="6"/>
        <v>0</v>
      </c>
      <c r="G133" t="s">
        <v>728</v>
      </c>
      <c r="H133" t="s">
        <v>729</v>
      </c>
      <c r="I133" t="s">
        <v>1083</v>
      </c>
      <c r="J133" t="s">
        <v>729</v>
      </c>
      <c r="K133" t="s">
        <v>720</v>
      </c>
      <c r="L133" t="s">
        <v>721</v>
      </c>
      <c r="M133">
        <f>IFERROR(VLOOKUP(A133,'Reference -&gt;'!$B$2:$D$16,3,FALSE),0)</f>
        <v>0</v>
      </c>
      <c r="N133">
        <f t="shared" si="5"/>
        <v>5</v>
      </c>
    </row>
    <row r="134" spans="1:14" x14ac:dyDescent="0.35">
      <c r="A134" t="s">
        <v>562</v>
      </c>
      <c r="B134" t="s">
        <v>563</v>
      </c>
      <c r="C134" t="s">
        <v>558</v>
      </c>
      <c r="D134" t="s">
        <v>559</v>
      </c>
      <c r="E134">
        <v>885</v>
      </c>
      <c r="F134">
        <f t="shared" si="6"/>
        <v>0</v>
      </c>
      <c r="G134" t="s">
        <v>728</v>
      </c>
      <c r="H134" t="s">
        <v>729</v>
      </c>
      <c r="I134" t="s">
        <v>1083</v>
      </c>
      <c r="J134" t="s">
        <v>729</v>
      </c>
      <c r="K134" t="s">
        <v>720</v>
      </c>
      <c r="L134" t="s">
        <v>721</v>
      </c>
      <c r="M134">
        <f>IFERROR(VLOOKUP(A134,'Reference -&gt;'!$B$2:$D$16,3,FALSE),0)</f>
        <v>0</v>
      </c>
      <c r="N134">
        <f t="shared" si="5"/>
        <v>6</v>
      </c>
    </row>
    <row r="135" spans="1:14" x14ac:dyDescent="0.35">
      <c r="A135" t="s">
        <v>534</v>
      </c>
      <c r="B135" t="s">
        <v>535</v>
      </c>
      <c r="C135" t="s">
        <v>530</v>
      </c>
      <c r="D135" t="s">
        <v>531</v>
      </c>
      <c r="E135">
        <v>937</v>
      </c>
      <c r="F135">
        <f t="shared" si="6"/>
        <v>0</v>
      </c>
      <c r="G135" t="s">
        <v>728</v>
      </c>
      <c r="H135" t="s">
        <v>729</v>
      </c>
      <c r="I135" t="s">
        <v>1083</v>
      </c>
      <c r="J135" t="s">
        <v>729</v>
      </c>
      <c r="K135" t="s">
        <v>720</v>
      </c>
      <c r="L135" t="s">
        <v>721</v>
      </c>
      <c r="M135">
        <f>IFERROR(VLOOKUP(A135,'Reference -&gt;'!$B$2:$D$16,3,FALSE),0)</f>
        <v>0</v>
      </c>
      <c r="N135">
        <f t="shared" si="5"/>
        <v>5</v>
      </c>
    </row>
    <row r="136" spans="1:14" x14ac:dyDescent="0.35">
      <c r="A136" t="s">
        <v>630</v>
      </c>
      <c r="B136" t="s">
        <v>631</v>
      </c>
      <c r="C136" t="s">
        <v>630</v>
      </c>
      <c r="D136" t="s">
        <v>631</v>
      </c>
      <c r="E136">
        <v>333</v>
      </c>
      <c r="F136">
        <f t="shared" si="6"/>
        <v>1</v>
      </c>
      <c r="G136" t="s">
        <v>728</v>
      </c>
      <c r="H136" t="s">
        <v>729</v>
      </c>
      <c r="I136" t="s">
        <v>1083</v>
      </c>
      <c r="J136" t="s">
        <v>729</v>
      </c>
      <c r="K136" t="s">
        <v>720</v>
      </c>
      <c r="L136" t="s">
        <v>721</v>
      </c>
      <c r="M136">
        <f>IFERROR(VLOOKUP(A136,'Reference -&gt;'!$B$2:$D$16,3,FALSE),0)</f>
        <v>0</v>
      </c>
      <c r="N136">
        <f t="shared" si="5"/>
        <v>1</v>
      </c>
    </row>
    <row r="137" spans="1:14" x14ac:dyDescent="0.35">
      <c r="A137" t="s">
        <v>108</v>
      </c>
      <c r="B137" t="s">
        <v>109</v>
      </c>
      <c r="C137" t="s">
        <v>108</v>
      </c>
      <c r="D137" t="s">
        <v>109</v>
      </c>
      <c r="E137">
        <v>893</v>
      </c>
      <c r="F137">
        <f t="shared" si="6"/>
        <v>1</v>
      </c>
      <c r="G137" t="s">
        <v>728</v>
      </c>
      <c r="H137" t="s">
        <v>729</v>
      </c>
      <c r="I137" t="s">
        <v>1083</v>
      </c>
      <c r="J137" t="s">
        <v>729</v>
      </c>
      <c r="K137" t="s">
        <v>720</v>
      </c>
      <c r="L137" t="s">
        <v>721</v>
      </c>
      <c r="M137">
        <f>IFERROR(VLOOKUP(A137,'Reference -&gt;'!$B$2:$D$16,3,FALSE),0)</f>
        <v>0</v>
      </c>
      <c r="N137">
        <f t="shared" si="5"/>
        <v>1</v>
      </c>
    </row>
    <row r="138" spans="1:14" x14ac:dyDescent="0.35">
      <c r="A138" t="s">
        <v>632</v>
      </c>
      <c r="B138" t="s">
        <v>633</v>
      </c>
      <c r="C138" t="s">
        <v>632</v>
      </c>
      <c r="D138" t="s">
        <v>633</v>
      </c>
      <c r="E138">
        <v>334</v>
      </c>
      <c r="F138">
        <f t="shared" si="6"/>
        <v>1</v>
      </c>
      <c r="G138" t="s">
        <v>728</v>
      </c>
      <c r="H138" t="s">
        <v>729</v>
      </c>
      <c r="I138" t="s">
        <v>1083</v>
      </c>
      <c r="J138" t="s">
        <v>729</v>
      </c>
      <c r="K138" t="s">
        <v>720</v>
      </c>
      <c r="L138" t="s">
        <v>721</v>
      </c>
      <c r="M138">
        <f>IFERROR(VLOOKUP(A138,'Reference -&gt;'!$B$2:$D$16,3,FALSE),0)</f>
        <v>0</v>
      </c>
      <c r="N138">
        <f t="shared" si="5"/>
        <v>1</v>
      </c>
    </row>
    <row r="139" spans="1:14" x14ac:dyDescent="0.35">
      <c r="A139" t="s">
        <v>480</v>
      </c>
      <c r="B139" t="s">
        <v>481</v>
      </c>
      <c r="C139" t="s">
        <v>472</v>
      </c>
      <c r="D139" t="s">
        <v>473</v>
      </c>
      <c r="E139">
        <v>860</v>
      </c>
      <c r="F139">
        <f t="shared" si="6"/>
        <v>0</v>
      </c>
      <c r="G139" t="s">
        <v>728</v>
      </c>
      <c r="H139" t="s">
        <v>729</v>
      </c>
      <c r="I139" t="s">
        <v>1083</v>
      </c>
      <c r="J139" t="s">
        <v>729</v>
      </c>
      <c r="K139" t="s">
        <v>720</v>
      </c>
      <c r="L139" t="s">
        <v>721</v>
      </c>
      <c r="M139">
        <f>IFERROR(VLOOKUP(A139,'Reference -&gt;'!$B$2:$D$16,3,FALSE),0)</f>
        <v>0</v>
      </c>
      <c r="N139">
        <f t="shared" si="5"/>
        <v>8</v>
      </c>
    </row>
    <row r="140" spans="1:14" x14ac:dyDescent="0.35">
      <c r="A140" t="s">
        <v>482</v>
      </c>
      <c r="B140" t="s">
        <v>483</v>
      </c>
      <c r="C140" t="s">
        <v>472</v>
      </c>
      <c r="D140" t="s">
        <v>473</v>
      </c>
      <c r="E140">
        <v>860</v>
      </c>
      <c r="F140">
        <f t="shared" si="6"/>
        <v>0</v>
      </c>
      <c r="G140" t="s">
        <v>728</v>
      </c>
      <c r="H140" t="s">
        <v>729</v>
      </c>
      <c r="I140" t="s">
        <v>1083</v>
      </c>
      <c r="J140" t="s">
        <v>729</v>
      </c>
      <c r="K140" t="s">
        <v>720</v>
      </c>
      <c r="L140" t="s">
        <v>721</v>
      </c>
      <c r="M140">
        <f>IFERROR(VLOOKUP(A140,'Reference -&gt;'!$B$2:$D$16,3,FALSE),0)</f>
        <v>0</v>
      </c>
      <c r="N140">
        <f t="shared" ref="N140:N203" si="7">COUNTIF(C:C,C140)</f>
        <v>8</v>
      </c>
    </row>
    <row r="141" spans="1:14" x14ac:dyDescent="0.35">
      <c r="A141" t="s">
        <v>484</v>
      </c>
      <c r="B141" t="s">
        <v>485</v>
      </c>
      <c r="C141" t="s">
        <v>472</v>
      </c>
      <c r="D141" t="s">
        <v>473</v>
      </c>
      <c r="E141">
        <v>860</v>
      </c>
      <c r="F141">
        <f t="shared" si="6"/>
        <v>0</v>
      </c>
      <c r="G141" t="s">
        <v>728</v>
      </c>
      <c r="H141" t="s">
        <v>729</v>
      </c>
      <c r="I141" t="s">
        <v>1083</v>
      </c>
      <c r="J141" t="s">
        <v>729</v>
      </c>
      <c r="K141" t="s">
        <v>720</v>
      </c>
      <c r="L141" t="s">
        <v>721</v>
      </c>
      <c r="M141">
        <f>IFERROR(VLOOKUP(A141,'Reference -&gt;'!$B$2:$D$16,3,FALSE),0)</f>
        <v>0</v>
      </c>
      <c r="N141">
        <f t="shared" si="7"/>
        <v>8</v>
      </c>
    </row>
    <row r="142" spans="1:14" x14ac:dyDescent="0.35">
      <c r="A142" t="s">
        <v>536</v>
      </c>
      <c r="B142" t="s">
        <v>537</v>
      </c>
      <c r="C142" t="s">
        <v>530</v>
      </c>
      <c r="D142" t="s">
        <v>531</v>
      </c>
      <c r="E142">
        <v>937</v>
      </c>
      <c r="F142">
        <f t="shared" si="6"/>
        <v>0</v>
      </c>
      <c r="G142" t="s">
        <v>728</v>
      </c>
      <c r="H142" t="s">
        <v>729</v>
      </c>
      <c r="I142" t="s">
        <v>1083</v>
      </c>
      <c r="J142" t="s">
        <v>729</v>
      </c>
      <c r="K142" t="s">
        <v>720</v>
      </c>
      <c r="L142" t="s">
        <v>721</v>
      </c>
      <c r="M142">
        <f>IFERROR(VLOOKUP(A142,'Reference -&gt;'!$B$2:$D$16,3,FALSE),0)</f>
        <v>0</v>
      </c>
      <c r="N142">
        <f t="shared" si="7"/>
        <v>5</v>
      </c>
    </row>
    <row r="143" spans="1:14" x14ac:dyDescent="0.35">
      <c r="A143" t="s">
        <v>486</v>
      </c>
      <c r="B143" t="s">
        <v>487</v>
      </c>
      <c r="C143" t="s">
        <v>472</v>
      </c>
      <c r="D143" t="s">
        <v>473</v>
      </c>
      <c r="E143">
        <v>860</v>
      </c>
      <c r="F143">
        <f t="shared" si="6"/>
        <v>0</v>
      </c>
      <c r="G143" t="s">
        <v>728</v>
      </c>
      <c r="H143" t="s">
        <v>729</v>
      </c>
      <c r="I143" t="s">
        <v>1083</v>
      </c>
      <c r="J143" t="s">
        <v>729</v>
      </c>
      <c r="K143" t="s">
        <v>720</v>
      </c>
      <c r="L143" t="s">
        <v>721</v>
      </c>
      <c r="M143">
        <f>IFERROR(VLOOKUP(A143,'Reference -&gt;'!$B$2:$D$16,3,FALSE),0)</f>
        <v>0</v>
      </c>
      <c r="N143">
        <f t="shared" si="7"/>
        <v>8</v>
      </c>
    </row>
    <row r="144" spans="1:14" x14ac:dyDescent="0.35">
      <c r="A144" t="s">
        <v>48</v>
      </c>
      <c r="B144" t="s">
        <v>49</v>
      </c>
      <c r="C144" t="s">
        <v>48</v>
      </c>
      <c r="D144" t="s">
        <v>49</v>
      </c>
      <c r="E144">
        <v>894</v>
      </c>
      <c r="F144">
        <f t="shared" si="6"/>
        <v>1</v>
      </c>
      <c r="G144" t="s">
        <v>728</v>
      </c>
      <c r="H144" t="s">
        <v>729</v>
      </c>
      <c r="I144" t="s">
        <v>1083</v>
      </c>
      <c r="J144" t="s">
        <v>729</v>
      </c>
      <c r="K144" t="s">
        <v>720</v>
      </c>
      <c r="L144" t="s">
        <v>721</v>
      </c>
      <c r="M144">
        <f>IFERROR(VLOOKUP(A144,'Reference -&gt;'!$B$2:$D$16,3,FALSE),0)</f>
        <v>0</v>
      </c>
      <c r="N144">
        <f t="shared" si="7"/>
        <v>1</v>
      </c>
    </row>
    <row r="145" spans="1:14" x14ac:dyDescent="0.35">
      <c r="A145" t="s">
        <v>634</v>
      </c>
      <c r="B145" t="s">
        <v>635</v>
      </c>
      <c r="C145" t="s">
        <v>634</v>
      </c>
      <c r="D145" t="s">
        <v>635</v>
      </c>
      <c r="E145">
        <v>335</v>
      </c>
      <c r="F145">
        <f t="shared" si="6"/>
        <v>1</v>
      </c>
      <c r="G145" t="s">
        <v>728</v>
      </c>
      <c r="H145" t="s">
        <v>729</v>
      </c>
      <c r="I145" t="s">
        <v>1083</v>
      </c>
      <c r="J145" t="s">
        <v>729</v>
      </c>
      <c r="K145" t="s">
        <v>720</v>
      </c>
      <c r="L145" t="s">
        <v>721</v>
      </c>
      <c r="M145">
        <f>IFERROR(VLOOKUP(A145,'Reference -&gt;'!$B$2:$D$16,3,FALSE),0)</f>
        <v>0</v>
      </c>
      <c r="N145">
        <f t="shared" si="7"/>
        <v>1</v>
      </c>
    </row>
    <row r="146" spans="1:14" x14ac:dyDescent="0.35">
      <c r="A146" t="s">
        <v>538</v>
      </c>
      <c r="B146" t="s">
        <v>539</v>
      </c>
      <c r="C146" t="s">
        <v>530</v>
      </c>
      <c r="D146" t="s">
        <v>531</v>
      </c>
      <c r="E146">
        <v>937</v>
      </c>
      <c r="F146">
        <f t="shared" si="6"/>
        <v>0</v>
      </c>
      <c r="G146" t="s">
        <v>728</v>
      </c>
      <c r="H146" t="s">
        <v>729</v>
      </c>
      <c r="I146" t="s">
        <v>1083</v>
      </c>
      <c r="J146" t="s">
        <v>729</v>
      </c>
      <c r="K146" t="s">
        <v>720</v>
      </c>
      <c r="L146" t="s">
        <v>721</v>
      </c>
      <c r="M146">
        <f>IFERROR(VLOOKUP(A146,'Reference -&gt;'!$B$2:$D$16,3,FALSE),0)</f>
        <v>0</v>
      </c>
      <c r="N146">
        <f t="shared" si="7"/>
        <v>5</v>
      </c>
    </row>
    <row r="147" spans="1:14" x14ac:dyDescent="0.35">
      <c r="A147" t="s">
        <v>636</v>
      </c>
      <c r="B147" t="s">
        <v>637</v>
      </c>
      <c r="C147" t="s">
        <v>636</v>
      </c>
      <c r="D147" t="s">
        <v>637</v>
      </c>
      <c r="E147">
        <v>336</v>
      </c>
      <c r="F147">
        <f t="shared" si="6"/>
        <v>1</v>
      </c>
      <c r="G147" t="s">
        <v>728</v>
      </c>
      <c r="H147" t="s">
        <v>729</v>
      </c>
      <c r="I147" t="s">
        <v>1083</v>
      </c>
      <c r="J147" t="s">
        <v>729</v>
      </c>
      <c r="K147" t="s">
        <v>720</v>
      </c>
      <c r="L147" t="s">
        <v>721</v>
      </c>
      <c r="M147">
        <f>IFERROR(VLOOKUP(A147,'Reference -&gt;'!$B$2:$D$16,3,FALSE),0)</f>
        <v>0</v>
      </c>
      <c r="N147">
        <f t="shared" si="7"/>
        <v>1</v>
      </c>
    </row>
    <row r="148" spans="1:14" x14ac:dyDescent="0.35">
      <c r="A148" t="s">
        <v>564</v>
      </c>
      <c r="B148" t="s">
        <v>565</v>
      </c>
      <c r="C148" t="s">
        <v>558</v>
      </c>
      <c r="D148" t="s">
        <v>559</v>
      </c>
      <c r="E148">
        <v>885</v>
      </c>
      <c r="F148">
        <f t="shared" si="6"/>
        <v>0</v>
      </c>
      <c r="G148" t="s">
        <v>728</v>
      </c>
      <c r="H148" t="s">
        <v>729</v>
      </c>
      <c r="I148" t="s">
        <v>1083</v>
      </c>
      <c r="J148" t="s">
        <v>729</v>
      </c>
      <c r="K148" t="s">
        <v>720</v>
      </c>
      <c r="L148" t="s">
        <v>721</v>
      </c>
      <c r="M148">
        <f>IFERROR(VLOOKUP(A148,'Reference -&gt;'!$B$2:$D$16,3,FALSE),0)</f>
        <v>0</v>
      </c>
      <c r="N148">
        <f t="shared" si="7"/>
        <v>6</v>
      </c>
    </row>
    <row r="149" spans="1:14" x14ac:dyDescent="0.35">
      <c r="A149" t="s">
        <v>566</v>
      </c>
      <c r="B149" t="s">
        <v>567</v>
      </c>
      <c r="C149" t="s">
        <v>558</v>
      </c>
      <c r="D149" t="s">
        <v>559</v>
      </c>
      <c r="E149">
        <v>885</v>
      </c>
      <c r="F149">
        <f t="shared" si="6"/>
        <v>0</v>
      </c>
      <c r="G149" t="s">
        <v>728</v>
      </c>
      <c r="H149" t="s">
        <v>729</v>
      </c>
      <c r="I149" t="s">
        <v>1083</v>
      </c>
      <c r="J149" t="s">
        <v>729</v>
      </c>
      <c r="K149" t="s">
        <v>720</v>
      </c>
      <c r="L149" t="s">
        <v>721</v>
      </c>
      <c r="M149">
        <f>IFERROR(VLOOKUP(A149,'Reference -&gt;'!$B$2:$D$16,3,FALSE),0)</f>
        <v>0</v>
      </c>
      <c r="N149">
        <f t="shared" si="7"/>
        <v>6</v>
      </c>
    </row>
    <row r="150" spans="1:14" x14ac:dyDescent="0.35">
      <c r="A150" t="s">
        <v>568</v>
      </c>
      <c r="B150" t="s">
        <v>569</v>
      </c>
      <c r="C150" t="s">
        <v>558</v>
      </c>
      <c r="D150" t="s">
        <v>559</v>
      </c>
      <c r="E150">
        <v>885</v>
      </c>
      <c r="F150">
        <f t="shared" si="6"/>
        <v>0</v>
      </c>
      <c r="G150" t="s">
        <v>728</v>
      </c>
      <c r="H150" t="s">
        <v>729</v>
      </c>
      <c r="I150" t="s">
        <v>1083</v>
      </c>
      <c r="J150" t="s">
        <v>729</v>
      </c>
      <c r="K150" t="s">
        <v>720</v>
      </c>
      <c r="L150" t="s">
        <v>721</v>
      </c>
      <c r="M150">
        <f>IFERROR(VLOOKUP(A150,'Reference -&gt;'!$B$2:$D$16,3,FALSE),0)</f>
        <v>0</v>
      </c>
      <c r="N150">
        <f t="shared" si="7"/>
        <v>6</v>
      </c>
    </row>
    <row r="151" spans="1:14" x14ac:dyDescent="0.35">
      <c r="A151" t="s">
        <v>488</v>
      </c>
      <c r="B151" t="s">
        <v>489</v>
      </c>
      <c r="C151" t="s">
        <v>490</v>
      </c>
      <c r="D151" t="s">
        <v>491</v>
      </c>
      <c r="E151">
        <v>935</v>
      </c>
      <c r="F151">
        <f t="shared" si="6"/>
        <v>0</v>
      </c>
      <c r="G151" t="s">
        <v>732</v>
      </c>
      <c r="H151" t="s">
        <v>733</v>
      </c>
      <c r="I151" t="s">
        <v>1074</v>
      </c>
      <c r="J151" t="s">
        <v>1075</v>
      </c>
      <c r="K151" t="s">
        <v>720</v>
      </c>
      <c r="L151" t="s">
        <v>721</v>
      </c>
      <c r="M151">
        <f>IFERROR(VLOOKUP(A151,'Reference -&gt;'!$B$2:$D$16,3,FALSE),0)</f>
        <v>0</v>
      </c>
      <c r="N151">
        <f t="shared" si="7"/>
        <v>7</v>
      </c>
    </row>
    <row r="152" spans="1:14" x14ac:dyDescent="0.35">
      <c r="A152" t="s">
        <v>220</v>
      </c>
      <c r="B152" t="s">
        <v>221</v>
      </c>
      <c r="C152" t="s">
        <v>222</v>
      </c>
      <c r="D152" t="s">
        <v>223</v>
      </c>
      <c r="E152">
        <v>881</v>
      </c>
      <c r="F152">
        <f t="shared" si="6"/>
        <v>0</v>
      </c>
      <c r="G152" t="s">
        <v>732</v>
      </c>
      <c r="H152" t="s">
        <v>733</v>
      </c>
      <c r="I152" t="s">
        <v>1074</v>
      </c>
      <c r="J152" t="s">
        <v>1075</v>
      </c>
      <c r="K152" t="s">
        <v>720</v>
      </c>
      <c r="L152" t="s">
        <v>721</v>
      </c>
      <c r="M152">
        <f>IFERROR(VLOOKUP(A152,'Reference -&gt;'!$B$2:$D$16,3,FALSE),0)</f>
        <v>0</v>
      </c>
      <c r="N152">
        <f t="shared" si="7"/>
        <v>12</v>
      </c>
    </row>
    <row r="153" spans="1:14" x14ac:dyDescent="0.35">
      <c r="A153" t="s">
        <v>116</v>
      </c>
      <c r="B153" t="s">
        <v>117</v>
      </c>
      <c r="C153" t="s">
        <v>116</v>
      </c>
      <c r="D153" t="s">
        <v>117</v>
      </c>
      <c r="E153">
        <v>822</v>
      </c>
      <c r="F153">
        <f t="shared" si="6"/>
        <v>1</v>
      </c>
      <c r="G153" t="s">
        <v>732</v>
      </c>
      <c r="H153" t="s">
        <v>733</v>
      </c>
      <c r="I153" t="s">
        <v>1076</v>
      </c>
      <c r="J153" t="s">
        <v>1077</v>
      </c>
      <c r="K153" t="s">
        <v>720</v>
      </c>
      <c r="L153" t="s">
        <v>721</v>
      </c>
      <c r="M153">
        <f>IFERROR(VLOOKUP(A153,'Reference -&gt;'!$B$2:$D$16,3,FALSE),0)</f>
        <v>0</v>
      </c>
      <c r="N153">
        <f t="shared" si="7"/>
        <v>1</v>
      </c>
    </row>
    <row r="154" spans="1:14" x14ac:dyDescent="0.35">
      <c r="A154" t="s">
        <v>224</v>
      </c>
      <c r="B154" t="s">
        <v>225</v>
      </c>
      <c r="C154" t="s">
        <v>222</v>
      </c>
      <c r="D154" t="s">
        <v>223</v>
      </c>
      <c r="E154">
        <v>881</v>
      </c>
      <c r="F154">
        <f t="shared" si="6"/>
        <v>0</v>
      </c>
      <c r="G154" t="s">
        <v>732</v>
      </c>
      <c r="H154" t="s">
        <v>733</v>
      </c>
      <c r="I154" t="s">
        <v>1074</v>
      </c>
      <c r="J154" t="s">
        <v>1075</v>
      </c>
      <c r="K154" t="s">
        <v>720</v>
      </c>
      <c r="L154" t="s">
        <v>721</v>
      </c>
      <c r="M154">
        <f>IFERROR(VLOOKUP(A154,'Reference -&gt;'!$B$2:$D$16,3,FALSE),0)</f>
        <v>0</v>
      </c>
      <c r="N154">
        <f t="shared" si="7"/>
        <v>12</v>
      </c>
    </row>
    <row r="155" spans="1:14" x14ac:dyDescent="0.35">
      <c r="A155" t="s">
        <v>382</v>
      </c>
      <c r="B155" t="s">
        <v>383</v>
      </c>
      <c r="C155" t="s">
        <v>384</v>
      </c>
      <c r="D155" t="s">
        <v>385</v>
      </c>
      <c r="E155">
        <v>926</v>
      </c>
      <c r="F155">
        <f t="shared" si="6"/>
        <v>0</v>
      </c>
      <c r="G155" t="s">
        <v>732</v>
      </c>
      <c r="H155" t="s">
        <v>733</v>
      </c>
      <c r="I155" t="s">
        <v>1074</v>
      </c>
      <c r="J155" t="s">
        <v>1075</v>
      </c>
      <c r="K155" t="s">
        <v>720</v>
      </c>
      <c r="L155" t="s">
        <v>721</v>
      </c>
      <c r="M155">
        <f>IFERROR(VLOOKUP(A155,'Reference -&gt;'!$B$2:$D$16,3,FALSE),0)</f>
        <v>0</v>
      </c>
      <c r="N155">
        <f t="shared" si="7"/>
        <v>7</v>
      </c>
    </row>
    <row r="156" spans="1:14" x14ac:dyDescent="0.35">
      <c r="A156" t="s">
        <v>226</v>
      </c>
      <c r="B156" t="s">
        <v>227</v>
      </c>
      <c r="C156" t="s">
        <v>222</v>
      </c>
      <c r="D156" t="s">
        <v>223</v>
      </c>
      <c r="E156">
        <v>881</v>
      </c>
      <c r="F156">
        <f t="shared" si="6"/>
        <v>0</v>
      </c>
      <c r="G156" t="s">
        <v>732</v>
      </c>
      <c r="H156" t="s">
        <v>733</v>
      </c>
      <c r="I156" t="s">
        <v>1074</v>
      </c>
      <c r="J156" t="s">
        <v>1075</v>
      </c>
      <c r="K156" t="s">
        <v>720</v>
      </c>
      <c r="L156" t="s">
        <v>721</v>
      </c>
      <c r="M156">
        <f>IFERROR(VLOOKUP(A156,'Reference -&gt;'!$B$2:$D$16,3,FALSE),0)</f>
        <v>0</v>
      </c>
      <c r="N156">
        <f t="shared" si="7"/>
        <v>12</v>
      </c>
    </row>
    <row r="157" spans="1:14" x14ac:dyDescent="0.35">
      <c r="A157" t="s">
        <v>386</v>
      </c>
      <c r="B157" t="s">
        <v>387</v>
      </c>
      <c r="C157" t="s">
        <v>384</v>
      </c>
      <c r="D157" t="s">
        <v>385</v>
      </c>
      <c r="E157">
        <v>926</v>
      </c>
      <c r="F157">
        <f t="shared" si="6"/>
        <v>0</v>
      </c>
      <c r="G157" t="s">
        <v>732</v>
      </c>
      <c r="H157" t="s">
        <v>733</v>
      </c>
      <c r="I157" t="s">
        <v>1074</v>
      </c>
      <c r="J157" t="s">
        <v>1075</v>
      </c>
      <c r="K157" t="s">
        <v>720</v>
      </c>
      <c r="L157" t="s">
        <v>721</v>
      </c>
      <c r="M157">
        <f>IFERROR(VLOOKUP(A157,'Reference -&gt;'!$B$2:$D$16,3,FALSE),0)</f>
        <v>0</v>
      </c>
      <c r="N157">
        <f t="shared" si="7"/>
        <v>7</v>
      </c>
    </row>
    <row r="158" spans="1:14" x14ac:dyDescent="0.35">
      <c r="A158" t="s">
        <v>284</v>
      </c>
      <c r="B158" t="s">
        <v>285</v>
      </c>
      <c r="C158" t="s">
        <v>286</v>
      </c>
      <c r="D158" t="s">
        <v>287</v>
      </c>
      <c r="E158">
        <v>919</v>
      </c>
      <c r="F158">
        <f t="shared" si="6"/>
        <v>0</v>
      </c>
      <c r="G158" t="s">
        <v>732</v>
      </c>
      <c r="H158" t="s">
        <v>733</v>
      </c>
      <c r="I158" t="s">
        <v>1076</v>
      </c>
      <c r="J158" t="s">
        <v>1077</v>
      </c>
      <c r="K158" t="s">
        <v>720</v>
      </c>
      <c r="L158" t="s">
        <v>721</v>
      </c>
      <c r="M158">
        <f>IFERROR(VLOOKUP(A158,'Reference -&gt;'!$B$2:$D$16,3,FALSE),0)</f>
        <v>0</v>
      </c>
      <c r="N158">
        <f t="shared" si="7"/>
        <v>10</v>
      </c>
    </row>
    <row r="159" spans="1:14" x14ac:dyDescent="0.35">
      <c r="A159" t="s">
        <v>132</v>
      </c>
      <c r="B159" t="s">
        <v>133</v>
      </c>
      <c r="C159" t="s">
        <v>134</v>
      </c>
      <c r="D159" t="s">
        <v>135</v>
      </c>
      <c r="E159">
        <v>873</v>
      </c>
      <c r="F159">
        <f t="shared" si="6"/>
        <v>0</v>
      </c>
      <c r="G159" t="s">
        <v>732</v>
      </c>
      <c r="H159" t="s">
        <v>733</v>
      </c>
      <c r="I159" t="s">
        <v>1074</v>
      </c>
      <c r="J159" t="s">
        <v>1075</v>
      </c>
      <c r="K159" t="s">
        <v>720</v>
      </c>
      <c r="L159" t="s">
        <v>721</v>
      </c>
      <c r="M159">
        <f>IFERROR(VLOOKUP(A159,'Reference -&gt;'!$B$2:$D$16,3,FALSE),0)</f>
        <v>0</v>
      </c>
      <c r="N159" s="78">
        <f>COUNTIF(C:C,C159)-1</f>
        <v>5</v>
      </c>
    </row>
    <row r="160" spans="1:14" x14ac:dyDescent="0.35">
      <c r="A160" t="s">
        <v>228</v>
      </c>
      <c r="B160" t="s">
        <v>229</v>
      </c>
      <c r="C160" t="s">
        <v>222</v>
      </c>
      <c r="D160" t="s">
        <v>223</v>
      </c>
      <c r="E160">
        <v>881</v>
      </c>
      <c r="F160">
        <f t="shared" si="6"/>
        <v>0</v>
      </c>
      <c r="G160" t="s">
        <v>732</v>
      </c>
      <c r="H160" t="s">
        <v>733</v>
      </c>
      <c r="I160" t="s">
        <v>1074</v>
      </c>
      <c r="J160" t="s">
        <v>1075</v>
      </c>
      <c r="K160" t="s">
        <v>720</v>
      </c>
      <c r="L160" t="s">
        <v>721</v>
      </c>
      <c r="M160">
        <f>IFERROR(VLOOKUP(A160,'Reference -&gt;'!$B$2:$D$16,3,FALSE),0)</f>
        <v>0</v>
      </c>
      <c r="N160">
        <f t="shared" si="7"/>
        <v>12</v>
      </c>
    </row>
    <row r="161" spans="1:14" x14ac:dyDescent="0.35">
      <c r="A161" t="s">
        <v>118</v>
      </c>
      <c r="B161" t="s">
        <v>119</v>
      </c>
      <c r="C161" t="s">
        <v>118</v>
      </c>
      <c r="D161" t="s">
        <v>119</v>
      </c>
      <c r="E161">
        <v>823</v>
      </c>
      <c r="F161">
        <f t="shared" si="6"/>
        <v>1</v>
      </c>
      <c r="G161" t="s">
        <v>732</v>
      </c>
      <c r="H161" t="s">
        <v>733</v>
      </c>
      <c r="I161" t="s">
        <v>1076</v>
      </c>
      <c r="J161" t="s">
        <v>1077</v>
      </c>
      <c r="K161" t="s">
        <v>720</v>
      </c>
      <c r="L161" t="s">
        <v>721</v>
      </c>
      <c r="M161">
        <f>IFERROR(VLOOKUP(A161,'Reference -&gt;'!$B$2:$D$16,3,FALSE),0)</f>
        <v>0</v>
      </c>
      <c r="N161">
        <f t="shared" si="7"/>
        <v>1</v>
      </c>
    </row>
    <row r="162" spans="1:14" x14ac:dyDescent="0.35">
      <c r="A162" t="s">
        <v>230</v>
      </c>
      <c r="B162" t="s">
        <v>231</v>
      </c>
      <c r="C162" t="s">
        <v>222</v>
      </c>
      <c r="D162" t="s">
        <v>223</v>
      </c>
      <c r="E162">
        <v>881</v>
      </c>
      <c r="F162">
        <f t="shared" si="6"/>
        <v>0</v>
      </c>
      <c r="G162" t="s">
        <v>732</v>
      </c>
      <c r="H162" t="s">
        <v>733</v>
      </c>
      <c r="I162" t="s">
        <v>1074</v>
      </c>
      <c r="J162" t="s">
        <v>1075</v>
      </c>
      <c r="K162" t="s">
        <v>720</v>
      </c>
      <c r="L162" t="s">
        <v>721</v>
      </c>
      <c r="M162">
        <f>IFERROR(VLOOKUP(A162,'Reference -&gt;'!$B$2:$D$16,3,FALSE),0)</f>
        <v>0</v>
      </c>
      <c r="N162">
        <f t="shared" si="7"/>
        <v>12</v>
      </c>
    </row>
    <row r="163" spans="1:14" x14ac:dyDescent="0.35">
      <c r="A163" t="s">
        <v>232</v>
      </c>
      <c r="B163" t="s">
        <v>233</v>
      </c>
      <c r="C163" t="s">
        <v>222</v>
      </c>
      <c r="D163" t="s">
        <v>223</v>
      </c>
      <c r="E163">
        <v>881</v>
      </c>
      <c r="F163">
        <f t="shared" si="6"/>
        <v>0</v>
      </c>
      <c r="G163" t="s">
        <v>732</v>
      </c>
      <c r="H163" t="s">
        <v>733</v>
      </c>
      <c r="I163" t="s">
        <v>1074</v>
      </c>
      <c r="J163" t="s">
        <v>1075</v>
      </c>
      <c r="K163" t="s">
        <v>720</v>
      </c>
      <c r="L163" t="s">
        <v>721</v>
      </c>
      <c r="M163">
        <f>IFERROR(VLOOKUP(A163,'Reference -&gt;'!$B$2:$D$16,3,FALSE),0)</f>
        <v>0</v>
      </c>
      <c r="N163">
        <f t="shared" si="7"/>
        <v>12</v>
      </c>
    </row>
    <row r="164" spans="1:14" x14ac:dyDescent="0.35">
      <c r="A164" t="s">
        <v>288</v>
      </c>
      <c r="B164" t="s">
        <v>289</v>
      </c>
      <c r="C164" t="s">
        <v>286</v>
      </c>
      <c r="D164" t="s">
        <v>287</v>
      </c>
      <c r="E164">
        <v>919</v>
      </c>
      <c r="F164">
        <f t="shared" si="6"/>
        <v>0</v>
      </c>
      <c r="G164" t="s">
        <v>732</v>
      </c>
      <c r="H164" t="s">
        <v>733</v>
      </c>
      <c r="I164" t="s">
        <v>1076</v>
      </c>
      <c r="J164" t="s">
        <v>1077</v>
      </c>
      <c r="K164" t="s">
        <v>720</v>
      </c>
      <c r="L164" t="s">
        <v>721</v>
      </c>
      <c r="M164">
        <f>IFERROR(VLOOKUP(A164,'Reference -&gt;'!$B$2:$D$16,3,FALSE),0)</f>
        <v>0</v>
      </c>
      <c r="N164">
        <f t="shared" si="7"/>
        <v>10</v>
      </c>
    </row>
    <row r="165" spans="1:14" x14ac:dyDescent="0.35">
      <c r="A165" t="s">
        <v>574</v>
      </c>
      <c r="B165" t="s">
        <v>575</v>
      </c>
      <c r="C165" t="s">
        <v>286</v>
      </c>
      <c r="D165" t="s">
        <v>287</v>
      </c>
      <c r="E165">
        <v>919</v>
      </c>
      <c r="F165">
        <f t="shared" si="6"/>
        <v>0</v>
      </c>
      <c r="G165" t="s">
        <v>732</v>
      </c>
      <c r="H165" t="s">
        <v>733</v>
      </c>
      <c r="I165" t="s">
        <v>1076</v>
      </c>
      <c r="J165" t="s">
        <v>1077</v>
      </c>
      <c r="K165" t="s">
        <v>720</v>
      </c>
      <c r="L165" t="s">
        <v>721</v>
      </c>
      <c r="M165">
        <f>IFERROR(VLOOKUP(A165,'Reference -&gt;'!$B$2:$D$16,3,FALSE),0)</f>
        <v>0</v>
      </c>
      <c r="N165">
        <f t="shared" si="7"/>
        <v>10</v>
      </c>
    </row>
    <row r="166" spans="1:14" x14ac:dyDescent="0.35">
      <c r="A166" t="s">
        <v>234</v>
      </c>
      <c r="B166" t="s">
        <v>235</v>
      </c>
      <c r="C166" t="s">
        <v>222</v>
      </c>
      <c r="D166" t="s">
        <v>223</v>
      </c>
      <c r="E166">
        <v>881</v>
      </c>
      <c r="F166">
        <f t="shared" si="6"/>
        <v>0</v>
      </c>
      <c r="G166" t="s">
        <v>732</v>
      </c>
      <c r="H166" t="s">
        <v>733</v>
      </c>
      <c r="I166" t="s">
        <v>1074</v>
      </c>
      <c r="J166" t="s">
        <v>1075</v>
      </c>
      <c r="K166" t="s">
        <v>720</v>
      </c>
      <c r="L166" t="s">
        <v>721</v>
      </c>
      <c r="M166">
        <f>IFERROR(VLOOKUP(A166,'Reference -&gt;'!$B$2:$D$16,3,FALSE),0)</f>
        <v>0</v>
      </c>
      <c r="N166">
        <f t="shared" si="7"/>
        <v>12</v>
      </c>
    </row>
    <row r="167" spans="1:14" x14ac:dyDescent="0.35">
      <c r="A167" t="s">
        <v>492</v>
      </c>
      <c r="B167" t="s">
        <v>493</v>
      </c>
      <c r="C167" t="s">
        <v>490</v>
      </c>
      <c r="D167" t="s">
        <v>491</v>
      </c>
      <c r="E167">
        <v>935</v>
      </c>
      <c r="F167">
        <f t="shared" si="6"/>
        <v>0</v>
      </c>
      <c r="G167" t="s">
        <v>732</v>
      </c>
      <c r="H167" t="s">
        <v>733</v>
      </c>
      <c r="I167" t="s">
        <v>1074</v>
      </c>
      <c r="J167" t="s">
        <v>1075</v>
      </c>
      <c r="K167" t="s">
        <v>720</v>
      </c>
      <c r="L167" t="s">
        <v>721</v>
      </c>
      <c r="M167">
        <f>IFERROR(VLOOKUP(A167,'Reference -&gt;'!$B$2:$D$16,3,FALSE),0)</f>
        <v>0</v>
      </c>
      <c r="N167">
        <f t="shared" si="7"/>
        <v>7</v>
      </c>
    </row>
    <row r="168" spans="1:14" x14ac:dyDescent="0.35">
      <c r="A168" t="s">
        <v>388</v>
      </c>
      <c r="B168" t="s">
        <v>389</v>
      </c>
      <c r="C168" t="s">
        <v>384</v>
      </c>
      <c r="D168" t="s">
        <v>385</v>
      </c>
      <c r="E168">
        <v>926</v>
      </c>
      <c r="F168">
        <f t="shared" si="6"/>
        <v>0</v>
      </c>
      <c r="G168" t="s">
        <v>732</v>
      </c>
      <c r="H168" t="s">
        <v>733</v>
      </c>
      <c r="I168" t="s">
        <v>1074</v>
      </c>
      <c r="J168" t="s">
        <v>1075</v>
      </c>
      <c r="K168" t="s">
        <v>720</v>
      </c>
      <c r="L168" t="s">
        <v>721</v>
      </c>
      <c r="M168">
        <f>IFERROR(VLOOKUP(A168,'Reference -&gt;'!$B$2:$D$16,3,FALSE),0)</f>
        <v>0</v>
      </c>
      <c r="N168">
        <f t="shared" si="7"/>
        <v>7</v>
      </c>
    </row>
    <row r="169" spans="1:14" x14ac:dyDescent="0.35">
      <c r="A169" t="s">
        <v>236</v>
      </c>
      <c r="B169" t="s">
        <v>237</v>
      </c>
      <c r="C169" t="s">
        <v>222</v>
      </c>
      <c r="D169" t="s">
        <v>223</v>
      </c>
      <c r="E169">
        <v>881</v>
      </c>
      <c r="F169">
        <f t="shared" si="6"/>
        <v>0</v>
      </c>
      <c r="G169" t="s">
        <v>732</v>
      </c>
      <c r="H169" t="s">
        <v>733</v>
      </c>
      <c r="I169" t="s">
        <v>1074</v>
      </c>
      <c r="J169" t="s">
        <v>1075</v>
      </c>
      <c r="K169" t="s">
        <v>720</v>
      </c>
      <c r="L169" t="s">
        <v>721</v>
      </c>
      <c r="M169">
        <f>IFERROR(VLOOKUP(A169,'Reference -&gt;'!$B$2:$D$16,3,FALSE),0)</f>
        <v>0</v>
      </c>
      <c r="N169">
        <f t="shared" si="7"/>
        <v>12</v>
      </c>
    </row>
    <row r="170" spans="1:14" x14ac:dyDescent="0.35">
      <c r="A170" t="s">
        <v>290</v>
      </c>
      <c r="B170" t="s">
        <v>291</v>
      </c>
      <c r="C170" t="s">
        <v>286</v>
      </c>
      <c r="D170" t="s">
        <v>287</v>
      </c>
      <c r="E170">
        <v>919</v>
      </c>
      <c r="F170">
        <f t="shared" si="6"/>
        <v>0</v>
      </c>
      <c r="G170" t="s">
        <v>732</v>
      </c>
      <c r="H170" t="s">
        <v>733</v>
      </c>
      <c r="I170" t="s">
        <v>1076</v>
      </c>
      <c r="J170" t="s">
        <v>1077</v>
      </c>
      <c r="K170" t="s">
        <v>720</v>
      </c>
      <c r="L170" t="s">
        <v>721</v>
      </c>
      <c r="M170">
        <f>IFERROR(VLOOKUP(A170,'Reference -&gt;'!$B$2:$D$16,3,FALSE),0)</f>
        <v>0</v>
      </c>
      <c r="N170">
        <f t="shared" si="7"/>
        <v>10</v>
      </c>
    </row>
    <row r="171" spans="1:14" x14ac:dyDescent="0.35">
      <c r="A171" t="s">
        <v>140</v>
      </c>
      <c r="B171" t="s">
        <v>141</v>
      </c>
      <c r="C171" t="s">
        <v>134</v>
      </c>
      <c r="D171" t="s">
        <v>135</v>
      </c>
      <c r="E171">
        <v>873</v>
      </c>
      <c r="F171">
        <f t="shared" si="6"/>
        <v>0</v>
      </c>
      <c r="G171" t="s">
        <v>732</v>
      </c>
      <c r="H171" t="s">
        <v>733</v>
      </c>
      <c r="I171" t="s">
        <v>1074</v>
      </c>
      <c r="J171" t="s">
        <v>1075</v>
      </c>
      <c r="K171" t="s">
        <v>720</v>
      </c>
      <c r="L171" t="s">
        <v>721</v>
      </c>
      <c r="M171">
        <f>IFERROR(VLOOKUP(A171,'Reference -&gt;'!$B$2:$D$16,3,FALSE),0)</f>
        <v>0</v>
      </c>
      <c r="N171" s="78">
        <f>COUNTIF(C:C,C171)-1</f>
        <v>5</v>
      </c>
    </row>
    <row r="172" spans="1:14" x14ac:dyDescent="0.35">
      <c r="A172" t="s">
        <v>390</v>
      </c>
      <c r="B172" t="s">
        <v>391</v>
      </c>
      <c r="C172" t="s">
        <v>384</v>
      </c>
      <c r="D172" t="s">
        <v>385</v>
      </c>
      <c r="E172">
        <v>926</v>
      </c>
      <c r="F172">
        <f t="shared" si="6"/>
        <v>0</v>
      </c>
      <c r="G172" t="s">
        <v>732</v>
      </c>
      <c r="H172" t="s">
        <v>733</v>
      </c>
      <c r="I172" t="s">
        <v>1074</v>
      </c>
      <c r="J172" t="s">
        <v>1075</v>
      </c>
      <c r="K172" t="s">
        <v>720</v>
      </c>
      <c r="L172" t="s">
        <v>721</v>
      </c>
      <c r="M172">
        <f>IFERROR(VLOOKUP(A172,'Reference -&gt;'!$B$2:$D$16,3,FALSE),0)</f>
        <v>0</v>
      </c>
      <c r="N172">
        <f t="shared" si="7"/>
        <v>7</v>
      </c>
    </row>
    <row r="173" spans="1:14" x14ac:dyDescent="0.35">
      <c r="A173" t="s">
        <v>72</v>
      </c>
      <c r="B173" t="s">
        <v>73</v>
      </c>
      <c r="C173" t="s">
        <v>72</v>
      </c>
      <c r="D173" t="s">
        <v>73</v>
      </c>
      <c r="E173">
        <v>821</v>
      </c>
      <c r="F173">
        <f t="shared" si="6"/>
        <v>1</v>
      </c>
      <c r="G173" t="s">
        <v>732</v>
      </c>
      <c r="H173" t="s">
        <v>733</v>
      </c>
      <c r="I173" t="s">
        <v>1076</v>
      </c>
      <c r="J173" t="s">
        <v>1077</v>
      </c>
      <c r="K173" t="s">
        <v>720</v>
      </c>
      <c r="L173" t="s">
        <v>721</v>
      </c>
      <c r="M173">
        <f>IFERROR(VLOOKUP(A173,'Reference -&gt;'!$B$2:$D$16,3,FALSE),0)</f>
        <v>0</v>
      </c>
      <c r="N173">
        <f t="shared" si="7"/>
        <v>1</v>
      </c>
    </row>
    <row r="174" spans="1:14" x14ac:dyDescent="0.35">
      <c r="A174" t="s">
        <v>238</v>
      </c>
      <c r="B174" t="s">
        <v>239</v>
      </c>
      <c r="C174" t="s">
        <v>222</v>
      </c>
      <c r="D174" t="s">
        <v>223</v>
      </c>
      <c r="E174">
        <v>881</v>
      </c>
      <c r="F174">
        <f t="shared" si="6"/>
        <v>0</v>
      </c>
      <c r="G174" t="s">
        <v>732</v>
      </c>
      <c r="H174" t="s">
        <v>733</v>
      </c>
      <c r="I174" t="s">
        <v>1074</v>
      </c>
      <c r="J174" t="s">
        <v>1075</v>
      </c>
      <c r="K174" t="s">
        <v>720</v>
      </c>
      <c r="L174" t="s">
        <v>721</v>
      </c>
      <c r="M174">
        <f>IFERROR(VLOOKUP(A174,'Reference -&gt;'!$B$2:$D$16,3,FALSE),0)</f>
        <v>0</v>
      </c>
      <c r="N174">
        <f t="shared" si="7"/>
        <v>12</v>
      </c>
    </row>
    <row r="175" spans="1:14" x14ac:dyDescent="0.35">
      <c r="A175" t="s">
        <v>496</v>
      </c>
      <c r="B175" t="s">
        <v>497</v>
      </c>
      <c r="C175" t="s">
        <v>490</v>
      </c>
      <c r="D175" t="s">
        <v>491</v>
      </c>
      <c r="E175">
        <v>935</v>
      </c>
      <c r="F175">
        <f t="shared" si="6"/>
        <v>0</v>
      </c>
      <c r="G175" t="s">
        <v>732</v>
      </c>
      <c r="H175" t="s">
        <v>733</v>
      </c>
      <c r="I175" t="s">
        <v>1074</v>
      </c>
      <c r="J175" t="s">
        <v>1075</v>
      </c>
      <c r="K175" t="s">
        <v>720</v>
      </c>
      <c r="L175" t="s">
        <v>721</v>
      </c>
      <c r="M175">
        <f>IFERROR(VLOOKUP(A175,'Reference -&gt;'!$B$2:$D$16,3,FALSE),0)</f>
        <v>0</v>
      </c>
      <c r="N175">
        <f t="shared" si="7"/>
        <v>7</v>
      </c>
    </row>
    <row r="176" spans="1:14" x14ac:dyDescent="0.35">
      <c r="A176" t="s">
        <v>292</v>
      </c>
      <c r="B176" t="s">
        <v>293</v>
      </c>
      <c r="C176" t="s">
        <v>286</v>
      </c>
      <c r="D176" t="s">
        <v>287</v>
      </c>
      <c r="E176">
        <v>919</v>
      </c>
      <c r="F176">
        <f t="shared" si="6"/>
        <v>0</v>
      </c>
      <c r="G176" t="s">
        <v>732</v>
      </c>
      <c r="H176" t="s">
        <v>733</v>
      </c>
      <c r="I176" t="s">
        <v>1076</v>
      </c>
      <c r="J176" t="s">
        <v>1077</v>
      </c>
      <c r="K176" t="s">
        <v>720</v>
      </c>
      <c r="L176" t="s">
        <v>721</v>
      </c>
      <c r="M176">
        <f>IFERROR(VLOOKUP(A176,'Reference -&gt;'!$B$2:$D$16,3,FALSE),0)</f>
        <v>0</v>
      </c>
      <c r="N176">
        <f t="shared" si="7"/>
        <v>10</v>
      </c>
    </row>
    <row r="177" spans="1:14" x14ac:dyDescent="0.35">
      <c r="A177" t="s">
        <v>392</v>
      </c>
      <c r="B177" t="s">
        <v>393</v>
      </c>
      <c r="C177" t="s">
        <v>384</v>
      </c>
      <c r="D177" t="s">
        <v>385</v>
      </c>
      <c r="E177">
        <v>926</v>
      </c>
      <c r="F177">
        <f t="shared" si="6"/>
        <v>0</v>
      </c>
      <c r="G177" t="s">
        <v>732</v>
      </c>
      <c r="H177" t="s">
        <v>733</v>
      </c>
      <c r="I177" t="s">
        <v>1074</v>
      </c>
      <c r="J177" t="s">
        <v>1075</v>
      </c>
      <c r="K177" t="s">
        <v>720</v>
      </c>
      <c r="L177" t="s">
        <v>721</v>
      </c>
      <c r="M177">
        <f>IFERROR(VLOOKUP(A177,'Reference -&gt;'!$B$2:$D$16,3,FALSE),0)</f>
        <v>0</v>
      </c>
      <c r="N177">
        <f t="shared" si="7"/>
        <v>7</v>
      </c>
    </row>
    <row r="178" spans="1:14" x14ac:dyDescent="0.35">
      <c r="A178" t="s">
        <v>70</v>
      </c>
      <c r="B178" t="s">
        <v>71</v>
      </c>
      <c r="C178" t="s">
        <v>70</v>
      </c>
      <c r="D178" t="s">
        <v>71</v>
      </c>
      <c r="E178">
        <v>874</v>
      </c>
      <c r="F178">
        <f t="shared" si="6"/>
        <v>1</v>
      </c>
      <c r="G178" t="s">
        <v>732</v>
      </c>
      <c r="H178" t="s">
        <v>733</v>
      </c>
      <c r="I178" t="s">
        <v>1074</v>
      </c>
      <c r="J178" t="s">
        <v>1075</v>
      </c>
      <c r="K178" t="s">
        <v>720</v>
      </c>
      <c r="L178" t="s">
        <v>721</v>
      </c>
      <c r="M178">
        <f>IFERROR(VLOOKUP(A178,'Reference -&gt;'!$B$2:$D$16,3,FALSE),0)</f>
        <v>0</v>
      </c>
      <c r="N178">
        <f t="shared" si="7"/>
        <v>1</v>
      </c>
    </row>
    <row r="179" spans="1:14" x14ac:dyDescent="0.35">
      <c r="A179" t="s">
        <v>240</v>
      </c>
      <c r="B179" t="s">
        <v>241</v>
      </c>
      <c r="C179" t="s">
        <v>222</v>
      </c>
      <c r="D179" t="s">
        <v>223</v>
      </c>
      <c r="E179">
        <v>881</v>
      </c>
      <c r="F179">
        <f t="shared" si="6"/>
        <v>0</v>
      </c>
      <c r="G179" t="s">
        <v>732</v>
      </c>
      <c r="H179" t="s">
        <v>733</v>
      </c>
      <c r="I179" t="s">
        <v>1074</v>
      </c>
      <c r="J179" t="s">
        <v>1075</v>
      </c>
      <c r="K179" t="s">
        <v>720</v>
      </c>
      <c r="L179" t="s">
        <v>721</v>
      </c>
      <c r="M179">
        <f>IFERROR(VLOOKUP(A179,'Reference -&gt;'!$B$2:$D$16,3,FALSE),0)</f>
        <v>0</v>
      </c>
      <c r="N179">
        <f t="shared" si="7"/>
        <v>12</v>
      </c>
    </row>
    <row r="180" spans="1:14" x14ac:dyDescent="0.35">
      <c r="A180" t="s">
        <v>142</v>
      </c>
      <c r="B180" t="s">
        <v>143</v>
      </c>
      <c r="C180" t="s">
        <v>134</v>
      </c>
      <c r="D180" t="s">
        <v>135</v>
      </c>
      <c r="E180">
        <v>873</v>
      </c>
      <c r="F180">
        <f t="shared" si="6"/>
        <v>0</v>
      </c>
      <c r="G180" t="s">
        <v>732</v>
      </c>
      <c r="H180" t="s">
        <v>733</v>
      </c>
      <c r="I180" t="s">
        <v>1074</v>
      </c>
      <c r="J180" t="s">
        <v>1075</v>
      </c>
      <c r="K180" t="s">
        <v>720</v>
      </c>
      <c r="L180" t="s">
        <v>721</v>
      </c>
      <c r="M180">
        <f>IFERROR(VLOOKUP(A180,'Reference -&gt;'!$B$2:$D$16,3,FALSE),0)</f>
        <v>0</v>
      </c>
      <c r="N180" s="78">
        <f>COUNTIF(C:C,C180)-1</f>
        <v>5</v>
      </c>
    </row>
    <row r="181" spans="1:14" x14ac:dyDescent="0.35">
      <c r="A181" t="s">
        <v>396</v>
      </c>
      <c r="B181" t="s">
        <v>397</v>
      </c>
      <c r="C181" t="s">
        <v>384</v>
      </c>
      <c r="D181" t="s">
        <v>385</v>
      </c>
      <c r="E181">
        <v>926</v>
      </c>
      <c r="F181">
        <f t="shared" si="6"/>
        <v>0</v>
      </c>
      <c r="G181" t="s">
        <v>732</v>
      </c>
      <c r="H181" t="s">
        <v>733</v>
      </c>
      <c r="I181" t="s">
        <v>1074</v>
      </c>
      <c r="J181" t="s">
        <v>1075</v>
      </c>
      <c r="K181" t="s">
        <v>720</v>
      </c>
      <c r="L181" t="s">
        <v>721</v>
      </c>
      <c r="M181">
        <f>IFERROR(VLOOKUP(A181,'Reference -&gt;'!$B$2:$D$16,3,FALSE),0)</f>
        <v>0</v>
      </c>
      <c r="N181">
        <f t="shared" si="7"/>
        <v>7</v>
      </c>
    </row>
    <row r="182" spans="1:14" x14ac:dyDescent="0.35">
      <c r="A182" t="s">
        <v>74</v>
      </c>
      <c r="B182" t="s">
        <v>75</v>
      </c>
      <c r="C182" t="s">
        <v>74</v>
      </c>
      <c r="D182" t="s">
        <v>75</v>
      </c>
      <c r="E182">
        <v>882</v>
      </c>
      <c r="F182">
        <f t="shared" si="6"/>
        <v>1</v>
      </c>
      <c r="G182" t="s">
        <v>732</v>
      </c>
      <c r="H182" t="s">
        <v>733</v>
      </c>
      <c r="I182" t="s">
        <v>1074</v>
      </c>
      <c r="J182" t="s">
        <v>1075</v>
      </c>
      <c r="K182" t="s">
        <v>720</v>
      </c>
      <c r="L182" t="s">
        <v>721</v>
      </c>
      <c r="M182">
        <f>IFERROR(VLOOKUP(A182,'Reference -&gt;'!$B$2:$D$16,3,FALSE),0)</f>
        <v>0</v>
      </c>
      <c r="N182">
        <f t="shared" si="7"/>
        <v>1</v>
      </c>
    </row>
    <row r="183" spans="1:14" x14ac:dyDescent="0.35">
      <c r="A183" t="s">
        <v>570</v>
      </c>
      <c r="B183" t="s">
        <v>571</v>
      </c>
      <c r="C183" t="s">
        <v>286</v>
      </c>
      <c r="D183" t="s">
        <v>287</v>
      </c>
      <c r="E183">
        <v>919</v>
      </c>
      <c r="F183">
        <f t="shared" si="6"/>
        <v>0</v>
      </c>
      <c r="G183" t="s">
        <v>732</v>
      </c>
      <c r="H183" t="s">
        <v>733</v>
      </c>
      <c r="I183" t="s">
        <v>1076</v>
      </c>
      <c r="J183" t="s">
        <v>1077</v>
      </c>
      <c r="K183" t="s">
        <v>720</v>
      </c>
      <c r="L183" t="s">
        <v>721</v>
      </c>
      <c r="M183">
        <f>IFERROR(VLOOKUP(A183,'Reference -&gt;'!$B$2:$D$16,3,FALSE),0)</f>
        <v>0</v>
      </c>
      <c r="N183">
        <f t="shared" si="7"/>
        <v>10</v>
      </c>
    </row>
    <row r="184" spans="1:14" x14ac:dyDescent="0.35">
      <c r="A184" t="s">
        <v>498</v>
      </c>
      <c r="B184" t="s">
        <v>499</v>
      </c>
      <c r="C184" t="s">
        <v>490</v>
      </c>
      <c r="D184" t="s">
        <v>491</v>
      </c>
      <c r="E184">
        <v>935</v>
      </c>
      <c r="F184">
        <f t="shared" si="6"/>
        <v>0</v>
      </c>
      <c r="G184" t="s">
        <v>732</v>
      </c>
      <c r="H184" t="s">
        <v>733</v>
      </c>
      <c r="I184" t="s">
        <v>1074</v>
      </c>
      <c r="J184" t="s">
        <v>1075</v>
      </c>
      <c r="K184" t="s">
        <v>720</v>
      </c>
      <c r="L184" t="s">
        <v>721</v>
      </c>
      <c r="M184">
        <f>IFERROR(VLOOKUP(A184,'Reference -&gt;'!$B$2:$D$16,3,FALSE),0)</f>
        <v>0</v>
      </c>
      <c r="N184">
        <f t="shared" si="7"/>
        <v>7</v>
      </c>
    </row>
    <row r="185" spans="1:14" x14ac:dyDescent="0.35">
      <c r="A185" t="s">
        <v>576</v>
      </c>
      <c r="B185" t="s">
        <v>577</v>
      </c>
      <c r="C185" t="s">
        <v>286</v>
      </c>
      <c r="D185" t="s">
        <v>287</v>
      </c>
      <c r="E185">
        <v>919</v>
      </c>
      <c r="F185">
        <f t="shared" si="6"/>
        <v>0</v>
      </c>
      <c r="G185" t="s">
        <v>732</v>
      </c>
      <c r="H185" t="s">
        <v>733</v>
      </c>
      <c r="I185" t="s">
        <v>1076</v>
      </c>
      <c r="J185" t="s">
        <v>1077</v>
      </c>
      <c r="K185" t="s">
        <v>720</v>
      </c>
      <c r="L185" t="s">
        <v>721</v>
      </c>
      <c r="M185">
        <f>IFERROR(VLOOKUP(A185,'Reference -&gt;'!$B$2:$D$16,3,FALSE),0)</f>
        <v>0</v>
      </c>
      <c r="N185">
        <f t="shared" si="7"/>
        <v>10</v>
      </c>
    </row>
    <row r="186" spans="1:14" x14ac:dyDescent="0.35">
      <c r="A186" t="s">
        <v>500</v>
      </c>
      <c r="B186" t="s">
        <v>501</v>
      </c>
      <c r="C186" t="s">
        <v>490</v>
      </c>
      <c r="D186" t="s">
        <v>491</v>
      </c>
      <c r="E186">
        <v>935</v>
      </c>
      <c r="F186">
        <f t="shared" si="6"/>
        <v>0</v>
      </c>
      <c r="G186" t="s">
        <v>732</v>
      </c>
      <c r="H186" t="s">
        <v>733</v>
      </c>
      <c r="I186" t="s">
        <v>1074</v>
      </c>
      <c r="J186" t="s">
        <v>1075</v>
      </c>
      <c r="K186" t="s">
        <v>720</v>
      </c>
      <c r="L186" t="s">
        <v>721</v>
      </c>
      <c r="M186">
        <f>IFERROR(VLOOKUP(A186,'Reference -&gt;'!$B$2:$D$16,3,FALSE),0)</f>
        <v>0</v>
      </c>
      <c r="N186">
        <f t="shared" si="7"/>
        <v>7</v>
      </c>
    </row>
    <row r="187" spans="1:14" x14ac:dyDescent="0.35">
      <c r="A187" t="s">
        <v>242</v>
      </c>
      <c r="B187" t="s">
        <v>243</v>
      </c>
      <c r="C187" t="s">
        <v>222</v>
      </c>
      <c r="D187" t="s">
        <v>223</v>
      </c>
      <c r="E187">
        <v>881</v>
      </c>
      <c r="F187">
        <f t="shared" si="6"/>
        <v>0</v>
      </c>
      <c r="G187" t="s">
        <v>732</v>
      </c>
      <c r="H187" t="s">
        <v>733</v>
      </c>
      <c r="I187" t="s">
        <v>1074</v>
      </c>
      <c r="J187" t="s">
        <v>1075</v>
      </c>
      <c r="K187" t="s">
        <v>720</v>
      </c>
      <c r="L187" t="s">
        <v>721</v>
      </c>
      <c r="M187">
        <f>IFERROR(VLOOKUP(A187,'Reference -&gt;'!$B$2:$D$16,3,FALSE),0)</f>
        <v>0</v>
      </c>
      <c r="N187">
        <f t="shared" si="7"/>
        <v>12</v>
      </c>
    </row>
    <row r="188" spans="1:14" x14ac:dyDescent="0.35">
      <c r="A188" t="s">
        <v>294</v>
      </c>
      <c r="B188" t="s">
        <v>295</v>
      </c>
      <c r="C188" t="s">
        <v>286</v>
      </c>
      <c r="D188" t="s">
        <v>287</v>
      </c>
      <c r="E188">
        <v>919</v>
      </c>
      <c r="F188">
        <f t="shared" si="6"/>
        <v>0</v>
      </c>
      <c r="G188" t="s">
        <v>732</v>
      </c>
      <c r="H188" t="s">
        <v>733</v>
      </c>
      <c r="I188" t="s">
        <v>1076</v>
      </c>
      <c r="J188" t="s">
        <v>1077</v>
      </c>
      <c r="K188" t="s">
        <v>720</v>
      </c>
      <c r="L188" t="s">
        <v>721</v>
      </c>
      <c r="M188">
        <f>IFERROR(VLOOKUP(A188,'Reference -&gt;'!$B$2:$D$16,3,FALSE),0)</f>
        <v>0</v>
      </c>
      <c r="N188">
        <f t="shared" si="7"/>
        <v>10</v>
      </c>
    </row>
    <row r="189" spans="1:14" x14ac:dyDescent="0.35">
      <c r="A189" t="s">
        <v>76</v>
      </c>
      <c r="B189" t="s">
        <v>77</v>
      </c>
      <c r="C189" t="s">
        <v>76</v>
      </c>
      <c r="D189" t="s">
        <v>77</v>
      </c>
      <c r="E189">
        <v>883</v>
      </c>
      <c r="F189">
        <f t="shared" si="6"/>
        <v>1</v>
      </c>
      <c r="G189" t="s">
        <v>732</v>
      </c>
      <c r="H189" t="s">
        <v>733</v>
      </c>
      <c r="I189" t="s">
        <v>1074</v>
      </c>
      <c r="J189" t="s">
        <v>1075</v>
      </c>
      <c r="K189" t="s">
        <v>720</v>
      </c>
      <c r="L189" t="s">
        <v>721</v>
      </c>
      <c r="M189">
        <f>IFERROR(VLOOKUP(A189,'Reference -&gt;'!$B$2:$D$16,3,FALSE),0)</f>
        <v>0</v>
      </c>
      <c r="N189">
        <f t="shared" si="7"/>
        <v>1</v>
      </c>
    </row>
    <row r="190" spans="1:14" x14ac:dyDescent="0.35">
      <c r="A190" t="s">
        <v>244</v>
      </c>
      <c r="B190" t="s">
        <v>245</v>
      </c>
      <c r="C190" t="s">
        <v>222</v>
      </c>
      <c r="D190" t="s">
        <v>223</v>
      </c>
      <c r="E190">
        <v>881</v>
      </c>
      <c r="F190">
        <f t="shared" si="6"/>
        <v>0</v>
      </c>
      <c r="G190" t="s">
        <v>732</v>
      </c>
      <c r="H190" t="s">
        <v>733</v>
      </c>
      <c r="I190" t="s">
        <v>1074</v>
      </c>
      <c r="J190" t="s">
        <v>1075</v>
      </c>
      <c r="K190" t="s">
        <v>720</v>
      </c>
      <c r="L190" t="s">
        <v>721</v>
      </c>
      <c r="M190">
        <f>IFERROR(VLOOKUP(A190,'Reference -&gt;'!$B$2:$D$16,3,FALSE),0)</f>
        <v>0</v>
      </c>
      <c r="N190">
        <f t="shared" si="7"/>
        <v>12</v>
      </c>
    </row>
    <row r="191" spans="1:14" x14ac:dyDescent="0.35">
      <c r="A191" t="s">
        <v>296</v>
      </c>
      <c r="B191" t="s">
        <v>297</v>
      </c>
      <c r="C191" t="s">
        <v>286</v>
      </c>
      <c r="D191" t="s">
        <v>287</v>
      </c>
      <c r="E191">
        <v>919</v>
      </c>
      <c r="F191">
        <f t="shared" si="6"/>
        <v>0</v>
      </c>
      <c r="G191" t="s">
        <v>732</v>
      </c>
      <c r="H191" t="s">
        <v>733</v>
      </c>
      <c r="I191" t="s">
        <v>1076</v>
      </c>
      <c r="J191" t="s">
        <v>1077</v>
      </c>
      <c r="K191" t="s">
        <v>720</v>
      </c>
      <c r="L191" t="s">
        <v>721</v>
      </c>
      <c r="M191">
        <f>IFERROR(VLOOKUP(A191,'Reference -&gt;'!$B$2:$D$16,3,FALSE),0)</f>
        <v>0</v>
      </c>
      <c r="N191">
        <f t="shared" si="7"/>
        <v>10</v>
      </c>
    </row>
    <row r="192" spans="1:14" x14ac:dyDescent="0.35">
      <c r="A192" t="s">
        <v>502</v>
      </c>
      <c r="B192" t="s">
        <v>503</v>
      </c>
      <c r="C192" t="s">
        <v>490</v>
      </c>
      <c r="D192" t="s">
        <v>491</v>
      </c>
      <c r="E192">
        <v>935</v>
      </c>
      <c r="F192">
        <f t="shared" si="6"/>
        <v>0</v>
      </c>
      <c r="G192" t="s">
        <v>732</v>
      </c>
      <c r="H192" t="s">
        <v>733</v>
      </c>
      <c r="I192" t="s">
        <v>1074</v>
      </c>
      <c r="J192" t="s">
        <v>1075</v>
      </c>
      <c r="K192" t="s">
        <v>720</v>
      </c>
      <c r="L192" t="s">
        <v>721</v>
      </c>
      <c r="M192">
        <f>IFERROR(VLOOKUP(A192,'Reference -&gt;'!$B$2:$D$16,3,FALSE),0)</f>
        <v>0</v>
      </c>
      <c r="N192">
        <f t="shared" si="7"/>
        <v>7</v>
      </c>
    </row>
    <row r="193" spans="1:14" x14ac:dyDescent="0.35">
      <c r="A193" t="s">
        <v>572</v>
      </c>
      <c r="B193" t="s">
        <v>573</v>
      </c>
      <c r="C193" t="s">
        <v>286</v>
      </c>
      <c r="D193" t="s">
        <v>287</v>
      </c>
      <c r="E193">
        <v>919</v>
      </c>
      <c r="F193">
        <f t="shared" si="6"/>
        <v>0</v>
      </c>
      <c r="G193" t="s">
        <v>732</v>
      </c>
      <c r="H193" t="s">
        <v>733</v>
      </c>
      <c r="I193" t="s">
        <v>1076</v>
      </c>
      <c r="J193" t="s">
        <v>1077</v>
      </c>
      <c r="K193" t="s">
        <v>720</v>
      </c>
      <c r="L193" t="s">
        <v>721</v>
      </c>
      <c r="M193">
        <f>IFERROR(VLOOKUP(A193,'Reference -&gt;'!$B$2:$D$16,3,FALSE),0)</f>
        <v>0</v>
      </c>
      <c r="N193">
        <f t="shared" si="7"/>
        <v>10</v>
      </c>
    </row>
    <row r="194" spans="1:14" x14ac:dyDescent="0.35">
      <c r="A194" t="s">
        <v>652</v>
      </c>
      <c r="B194" t="s">
        <v>653</v>
      </c>
      <c r="C194" t="s">
        <v>652</v>
      </c>
      <c r="D194" t="s">
        <v>653</v>
      </c>
      <c r="E194">
        <v>301</v>
      </c>
      <c r="F194">
        <f t="shared" si="6"/>
        <v>1</v>
      </c>
      <c r="G194" t="s">
        <v>736</v>
      </c>
      <c r="H194" t="s">
        <v>737</v>
      </c>
      <c r="I194" t="s">
        <v>1074</v>
      </c>
      <c r="J194" t="s">
        <v>1075</v>
      </c>
      <c r="K194" t="s">
        <v>720</v>
      </c>
      <c r="L194" t="s">
        <v>721</v>
      </c>
      <c r="M194">
        <f>IFERROR(VLOOKUP(A194,'Reference -&gt;'!$B$2:$D$16,3,FALSE),0)</f>
        <v>0</v>
      </c>
      <c r="N194">
        <f t="shared" si="7"/>
        <v>1</v>
      </c>
    </row>
    <row r="195" spans="1:14" x14ac:dyDescent="0.35">
      <c r="A195" t="s">
        <v>654</v>
      </c>
      <c r="B195" t="s">
        <v>655</v>
      </c>
      <c r="C195" t="s">
        <v>654</v>
      </c>
      <c r="D195" t="s">
        <v>655</v>
      </c>
      <c r="E195">
        <v>302</v>
      </c>
      <c r="F195">
        <f t="shared" ref="F195:F258" si="8">IF(A195=C195,1,0)</f>
        <v>1</v>
      </c>
      <c r="G195" t="s">
        <v>736</v>
      </c>
      <c r="H195" t="s">
        <v>737</v>
      </c>
      <c r="I195" t="s">
        <v>1076</v>
      </c>
      <c r="J195" t="s">
        <v>1077</v>
      </c>
      <c r="K195" t="s">
        <v>720</v>
      </c>
      <c r="L195" t="s">
        <v>721</v>
      </c>
      <c r="M195">
        <f>IFERROR(VLOOKUP(A195,'Reference -&gt;'!$B$2:$D$16,3,FALSE),0)</f>
        <v>0</v>
      </c>
      <c r="N195">
        <f t="shared" si="7"/>
        <v>1</v>
      </c>
    </row>
    <row r="196" spans="1:14" x14ac:dyDescent="0.35">
      <c r="A196" t="s">
        <v>656</v>
      </c>
      <c r="B196" t="s">
        <v>657</v>
      </c>
      <c r="C196" t="s">
        <v>656</v>
      </c>
      <c r="D196" t="s">
        <v>657</v>
      </c>
      <c r="E196">
        <v>303</v>
      </c>
      <c r="F196">
        <f t="shared" si="8"/>
        <v>1</v>
      </c>
      <c r="G196" t="s">
        <v>736</v>
      </c>
      <c r="H196" t="s">
        <v>737</v>
      </c>
      <c r="I196" t="s">
        <v>1081</v>
      </c>
      <c r="J196" t="s">
        <v>1082</v>
      </c>
      <c r="K196" t="s">
        <v>720</v>
      </c>
      <c r="L196" t="s">
        <v>721</v>
      </c>
      <c r="M196">
        <f>IFERROR(VLOOKUP(A196,'Reference -&gt;'!$B$2:$D$16,3,FALSE),0)</f>
        <v>0</v>
      </c>
      <c r="N196">
        <f t="shared" si="7"/>
        <v>1</v>
      </c>
    </row>
    <row r="197" spans="1:14" x14ac:dyDescent="0.35">
      <c r="A197" t="s">
        <v>658</v>
      </c>
      <c r="B197" t="s">
        <v>659</v>
      </c>
      <c r="C197" t="s">
        <v>658</v>
      </c>
      <c r="D197" t="s">
        <v>659</v>
      </c>
      <c r="E197">
        <v>304</v>
      </c>
      <c r="F197">
        <f t="shared" si="8"/>
        <v>1</v>
      </c>
      <c r="G197" t="s">
        <v>736</v>
      </c>
      <c r="H197" t="s">
        <v>737</v>
      </c>
      <c r="I197" t="s">
        <v>1076</v>
      </c>
      <c r="J197" t="s">
        <v>1077</v>
      </c>
      <c r="K197" t="s">
        <v>720</v>
      </c>
      <c r="L197" t="s">
        <v>721</v>
      </c>
      <c r="M197">
        <f>IFERROR(VLOOKUP(A197,'Reference -&gt;'!$B$2:$D$16,3,FALSE),0)</f>
        <v>0</v>
      </c>
      <c r="N197">
        <f t="shared" si="7"/>
        <v>1</v>
      </c>
    </row>
    <row r="198" spans="1:14" x14ac:dyDescent="0.35">
      <c r="A198" t="s">
        <v>660</v>
      </c>
      <c r="B198" t="s">
        <v>661</v>
      </c>
      <c r="C198" t="s">
        <v>660</v>
      </c>
      <c r="D198" t="s">
        <v>661</v>
      </c>
      <c r="E198">
        <v>305</v>
      </c>
      <c r="F198">
        <f t="shared" si="8"/>
        <v>1</v>
      </c>
      <c r="G198" t="s">
        <v>736</v>
      </c>
      <c r="H198" t="s">
        <v>737</v>
      </c>
      <c r="I198" t="s">
        <v>1081</v>
      </c>
      <c r="J198" t="s">
        <v>1082</v>
      </c>
      <c r="K198" t="s">
        <v>720</v>
      </c>
      <c r="L198" t="s">
        <v>721</v>
      </c>
      <c r="M198">
        <f>IFERROR(VLOOKUP(A198,'Reference -&gt;'!$B$2:$D$16,3,FALSE),0)</f>
        <v>0</v>
      </c>
      <c r="N198">
        <f t="shared" si="7"/>
        <v>1</v>
      </c>
    </row>
    <row r="199" spans="1:14" x14ac:dyDescent="0.35">
      <c r="A199" t="s">
        <v>662</v>
      </c>
      <c r="B199" t="s">
        <v>663</v>
      </c>
      <c r="C199" t="s">
        <v>662</v>
      </c>
      <c r="D199" t="s">
        <v>663</v>
      </c>
      <c r="E199">
        <v>202</v>
      </c>
      <c r="F199">
        <f t="shared" si="8"/>
        <v>1</v>
      </c>
      <c r="G199" t="s">
        <v>736</v>
      </c>
      <c r="H199" t="s">
        <v>737</v>
      </c>
      <c r="I199" t="s">
        <v>1076</v>
      </c>
      <c r="J199" t="s">
        <v>1077</v>
      </c>
      <c r="K199" t="s">
        <v>720</v>
      </c>
      <c r="L199" t="s">
        <v>721</v>
      </c>
      <c r="M199">
        <f>IFERROR(VLOOKUP(A199,'Reference -&gt;'!$B$2:$D$16,3,FALSE),0)</f>
        <v>0</v>
      </c>
      <c r="N199">
        <f t="shared" si="7"/>
        <v>1</v>
      </c>
    </row>
    <row r="200" spans="1:14" x14ac:dyDescent="0.35">
      <c r="A200" t="s">
        <v>650</v>
      </c>
      <c r="B200" t="s">
        <v>651</v>
      </c>
      <c r="C200" t="s">
        <v>650</v>
      </c>
      <c r="D200" t="s">
        <v>651</v>
      </c>
      <c r="E200">
        <v>201</v>
      </c>
      <c r="F200">
        <f t="shared" si="8"/>
        <v>1</v>
      </c>
      <c r="G200" t="s">
        <v>736</v>
      </c>
      <c r="H200" t="s">
        <v>737</v>
      </c>
      <c r="I200" t="s">
        <v>1076</v>
      </c>
      <c r="J200" t="s">
        <v>1077</v>
      </c>
      <c r="K200" t="s">
        <v>720</v>
      </c>
      <c r="L200" t="s">
        <v>721</v>
      </c>
      <c r="M200">
        <f>IFERROR(VLOOKUP(A200,'Reference -&gt;'!$B$2:$D$16,3,FALSE),0)</f>
        <v>0</v>
      </c>
      <c r="N200">
        <f t="shared" si="7"/>
        <v>1</v>
      </c>
    </row>
    <row r="201" spans="1:14" x14ac:dyDescent="0.35">
      <c r="A201" t="s">
        <v>664</v>
      </c>
      <c r="B201" t="s">
        <v>665</v>
      </c>
      <c r="C201" t="s">
        <v>664</v>
      </c>
      <c r="D201" t="s">
        <v>665</v>
      </c>
      <c r="E201">
        <v>306</v>
      </c>
      <c r="F201">
        <f t="shared" si="8"/>
        <v>1</v>
      </c>
      <c r="G201" t="s">
        <v>736</v>
      </c>
      <c r="H201" t="s">
        <v>737</v>
      </c>
      <c r="I201" t="s">
        <v>1081</v>
      </c>
      <c r="J201" t="s">
        <v>1082</v>
      </c>
      <c r="K201" t="s">
        <v>720</v>
      </c>
      <c r="L201" t="s">
        <v>721</v>
      </c>
      <c r="M201">
        <f>IFERROR(VLOOKUP(A201,'Reference -&gt;'!$B$2:$D$16,3,FALSE),0)</f>
        <v>0</v>
      </c>
      <c r="N201">
        <f t="shared" si="7"/>
        <v>1</v>
      </c>
    </row>
    <row r="202" spans="1:14" x14ac:dyDescent="0.35">
      <c r="A202" t="s">
        <v>666</v>
      </c>
      <c r="B202" t="s">
        <v>667</v>
      </c>
      <c r="C202" t="s">
        <v>666</v>
      </c>
      <c r="D202" t="s">
        <v>667</v>
      </c>
      <c r="E202">
        <v>307</v>
      </c>
      <c r="F202">
        <f t="shared" si="8"/>
        <v>1</v>
      </c>
      <c r="G202" t="s">
        <v>736</v>
      </c>
      <c r="H202" t="s">
        <v>737</v>
      </c>
      <c r="I202" t="s">
        <v>1076</v>
      </c>
      <c r="J202" t="s">
        <v>1077</v>
      </c>
      <c r="K202" t="s">
        <v>720</v>
      </c>
      <c r="L202" t="s">
        <v>721</v>
      </c>
      <c r="M202">
        <f>IFERROR(VLOOKUP(A202,'Reference -&gt;'!$B$2:$D$16,3,FALSE),0)</f>
        <v>0</v>
      </c>
      <c r="N202">
        <f t="shared" si="7"/>
        <v>1</v>
      </c>
    </row>
    <row r="203" spans="1:14" x14ac:dyDescent="0.35">
      <c r="A203" t="s">
        <v>668</v>
      </c>
      <c r="B203" t="s">
        <v>669</v>
      </c>
      <c r="C203" t="s">
        <v>668</v>
      </c>
      <c r="D203" t="s">
        <v>669</v>
      </c>
      <c r="E203">
        <v>308</v>
      </c>
      <c r="F203">
        <f t="shared" si="8"/>
        <v>1</v>
      </c>
      <c r="G203" t="s">
        <v>736</v>
      </c>
      <c r="H203" t="s">
        <v>737</v>
      </c>
      <c r="I203" t="s">
        <v>1076</v>
      </c>
      <c r="J203" t="s">
        <v>1077</v>
      </c>
      <c r="K203" t="s">
        <v>720</v>
      </c>
      <c r="L203" t="s">
        <v>721</v>
      </c>
      <c r="M203">
        <f>IFERROR(VLOOKUP(A203,'Reference -&gt;'!$B$2:$D$16,3,FALSE),0)</f>
        <v>0</v>
      </c>
      <c r="N203">
        <f t="shared" si="7"/>
        <v>1</v>
      </c>
    </row>
    <row r="204" spans="1:14" x14ac:dyDescent="0.35">
      <c r="A204" t="s">
        <v>670</v>
      </c>
      <c r="B204" t="s">
        <v>671</v>
      </c>
      <c r="C204" t="s">
        <v>670</v>
      </c>
      <c r="D204" t="s">
        <v>671</v>
      </c>
      <c r="E204">
        <v>203</v>
      </c>
      <c r="F204">
        <f t="shared" si="8"/>
        <v>1</v>
      </c>
      <c r="G204" t="s">
        <v>736</v>
      </c>
      <c r="H204" t="s">
        <v>737</v>
      </c>
      <c r="I204" t="s">
        <v>1081</v>
      </c>
      <c r="J204" t="s">
        <v>1082</v>
      </c>
      <c r="K204" t="s">
        <v>720</v>
      </c>
      <c r="L204" t="s">
        <v>721</v>
      </c>
      <c r="M204">
        <f>IFERROR(VLOOKUP(A204,'Reference -&gt;'!$B$2:$D$16,3,FALSE),0)</f>
        <v>0</v>
      </c>
      <c r="N204">
        <f t="shared" ref="N204:N267" si="9">COUNTIF(C:C,C204)</f>
        <v>1</v>
      </c>
    </row>
    <row r="205" spans="1:14" x14ac:dyDescent="0.35">
      <c r="A205" t="s">
        <v>672</v>
      </c>
      <c r="B205" t="s">
        <v>673</v>
      </c>
      <c r="C205" t="s">
        <v>672</v>
      </c>
      <c r="D205" t="s">
        <v>673</v>
      </c>
      <c r="E205">
        <v>204</v>
      </c>
      <c r="F205">
        <f t="shared" si="8"/>
        <v>1</v>
      </c>
      <c r="G205" t="s">
        <v>736</v>
      </c>
      <c r="H205" t="s">
        <v>737</v>
      </c>
      <c r="I205" t="s">
        <v>1074</v>
      </c>
      <c r="J205" t="s">
        <v>1075</v>
      </c>
      <c r="K205" t="s">
        <v>720</v>
      </c>
      <c r="L205" t="s">
        <v>721</v>
      </c>
      <c r="M205">
        <f>IFERROR(VLOOKUP(A205,'Reference -&gt;'!$B$2:$D$16,3,FALSE),0)</f>
        <v>0</v>
      </c>
      <c r="N205">
        <f t="shared" si="9"/>
        <v>1</v>
      </c>
    </row>
    <row r="206" spans="1:14" x14ac:dyDescent="0.35">
      <c r="A206" t="s">
        <v>674</v>
      </c>
      <c r="B206" t="s">
        <v>675</v>
      </c>
      <c r="C206" t="s">
        <v>674</v>
      </c>
      <c r="D206" t="s">
        <v>675</v>
      </c>
      <c r="E206">
        <v>205</v>
      </c>
      <c r="F206">
        <f t="shared" si="8"/>
        <v>1</v>
      </c>
      <c r="G206" t="s">
        <v>736</v>
      </c>
      <c r="H206" t="s">
        <v>737</v>
      </c>
      <c r="I206" t="s">
        <v>1076</v>
      </c>
      <c r="J206" t="s">
        <v>1077</v>
      </c>
      <c r="K206" t="s">
        <v>720</v>
      </c>
      <c r="L206" t="s">
        <v>721</v>
      </c>
      <c r="M206">
        <f>IFERROR(VLOOKUP(A206,'Reference -&gt;'!$B$2:$D$16,3,FALSE),0)</f>
        <v>0</v>
      </c>
      <c r="N206">
        <f t="shared" si="9"/>
        <v>1</v>
      </c>
    </row>
    <row r="207" spans="1:14" x14ac:dyDescent="0.35">
      <c r="A207" t="s">
        <v>676</v>
      </c>
      <c r="B207" t="s">
        <v>677</v>
      </c>
      <c r="C207" t="s">
        <v>676</v>
      </c>
      <c r="D207" t="s">
        <v>677</v>
      </c>
      <c r="E207">
        <v>309</v>
      </c>
      <c r="F207">
        <f t="shared" si="8"/>
        <v>1</v>
      </c>
      <c r="G207" t="s">
        <v>736</v>
      </c>
      <c r="H207" t="s">
        <v>737</v>
      </c>
      <c r="I207" t="s">
        <v>1074</v>
      </c>
      <c r="J207" t="s">
        <v>1075</v>
      </c>
      <c r="K207" t="s">
        <v>720</v>
      </c>
      <c r="L207" t="s">
        <v>721</v>
      </c>
      <c r="M207">
        <f>IFERROR(VLOOKUP(A207,'Reference -&gt;'!$B$2:$D$16,3,FALSE),0)</f>
        <v>0</v>
      </c>
      <c r="N207">
        <f t="shared" si="9"/>
        <v>1</v>
      </c>
    </row>
    <row r="208" spans="1:14" x14ac:dyDescent="0.35">
      <c r="A208" t="s">
        <v>678</v>
      </c>
      <c r="B208" t="s">
        <v>679</v>
      </c>
      <c r="C208" t="s">
        <v>678</v>
      </c>
      <c r="D208" t="s">
        <v>679</v>
      </c>
      <c r="E208">
        <v>310</v>
      </c>
      <c r="F208">
        <f t="shared" si="8"/>
        <v>1</v>
      </c>
      <c r="G208" t="s">
        <v>736</v>
      </c>
      <c r="H208" t="s">
        <v>737</v>
      </c>
      <c r="I208" t="s">
        <v>1076</v>
      </c>
      <c r="J208" t="s">
        <v>1077</v>
      </c>
      <c r="K208" t="s">
        <v>720</v>
      </c>
      <c r="L208" t="s">
        <v>721</v>
      </c>
      <c r="M208">
        <f>IFERROR(VLOOKUP(A208,'Reference -&gt;'!$B$2:$D$16,3,FALSE),0)</f>
        <v>0</v>
      </c>
      <c r="N208">
        <f t="shared" si="9"/>
        <v>1</v>
      </c>
    </row>
    <row r="209" spans="1:14" x14ac:dyDescent="0.35">
      <c r="A209" t="s">
        <v>680</v>
      </c>
      <c r="B209" t="s">
        <v>681</v>
      </c>
      <c r="C209" t="s">
        <v>680</v>
      </c>
      <c r="D209" t="s">
        <v>681</v>
      </c>
      <c r="E209">
        <v>311</v>
      </c>
      <c r="F209">
        <f t="shared" si="8"/>
        <v>1</v>
      </c>
      <c r="G209" t="s">
        <v>736</v>
      </c>
      <c r="H209" t="s">
        <v>737</v>
      </c>
      <c r="I209" t="s">
        <v>1074</v>
      </c>
      <c r="J209" t="s">
        <v>1075</v>
      </c>
      <c r="K209" t="s">
        <v>720</v>
      </c>
      <c r="L209" t="s">
        <v>721</v>
      </c>
      <c r="M209">
        <f>IFERROR(VLOOKUP(A209,'Reference -&gt;'!$B$2:$D$16,3,FALSE),0)</f>
        <v>0</v>
      </c>
      <c r="N209">
        <f t="shared" si="9"/>
        <v>1</v>
      </c>
    </row>
    <row r="210" spans="1:14" x14ac:dyDescent="0.35">
      <c r="A210" t="s">
        <v>682</v>
      </c>
      <c r="B210" t="s">
        <v>683</v>
      </c>
      <c r="C210" t="s">
        <v>682</v>
      </c>
      <c r="D210" t="s">
        <v>683</v>
      </c>
      <c r="E210">
        <v>312</v>
      </c>
      <c r="F210">
        <f t="shared" si="8"/>
        <v>1</v>
      </c>
      <c r="G210" t="s">
        <v>736</v>
      </c>
      <c r="H210" t="s">
        <v>737</v>
      </c>
      <c r="I210" t="s">
        <v>1076</v>
      </c>
      <c r="J210" t="s">
        <v>1077</v>
      </c>
      <c r="K210" t="s">
        <v>720</v>
      </c>
      <c r="L210" t="s">
        <v>721</v>
      </c>
      <c r="M210">
        <f>IFERROR(VLOOKUP(A210,'Reference -&gt;'!$B$2:$D$16,3,FALSE),0)</f>
        <v>0</v>
      </c>
      <c r="N210">
        <f t="shared" si="9"/>
        <v>1</v>
      </c>
    </row>
    <row r="211" spans="1:14" x14ac:dyDescent="0.35">
      <c r="A211" t="s">
        <v>684</v>
      </c>
      <c r="B211" t="s">
        <v>685</v>
      </c>
      <c r="C211" t="s">
        <v>684</v>
      </c>
      <c r="D211" t="s">
        <v>685</v>
      </c>
      <c r="E211">
        <v>313</v>
      </c>
      <c r="F211">
        <f t="shared" si="8"/>
        <v>1</v>
      </c>
      <c r="G211" t="s">
        <v>736</v>
      </c>
      <c r="H211" t="s">
        <v>737</v>
      </c>
      <c r="I211" t="s">
        <v>1076</v>
      </c>
      <c r="J211" t="s">
        <v>1077</v>
      </c>
      <c r="K211" t="s">
        <v>720</v>
      </c>
      <c r="L211" t="s">
        <v>721</v>
      </c>
      <c r="M211">
        <f>IFERROR(VLOOKUP(A211,'Reference -&gt;'!$B$2:$D$16,3,FALSE),0)</f>
        <v>0</v>
      </c>
      <c r="N211">
        <f t="shared" si="9"/>
        <v>1</v>
      </c>
    </row>
    <row r="212" spans="1:14" x14ac:dyDescent="0.35">
      <c r="A212" t="s">
        <v>686</v>
      </c>
      <c r="B212" t="s">
        <v>687</v>
      </c>
      <c r="C212" t="s">
        <v>686</v>
      </c>
      <c r="D212" t="s">
        <v>687</v>
      </c>
      <c r="E212">
        <v>206</v>
      </c>
      <c r="F212">
        <f t="shared" si="8"/>
        <v>1</v>
      </c>
      <c r="G212" t="s">
        <v>736</v>
      </c>
      <c r="H212" t="s">
        <v>737</v>
      </c>
      <c r="I212" t="s">
        <v>1076</v>
      </c>
      <c r="J212" t="s">
        <v>1077</v>
      </c>
      <c r="K212" t="s">
        <v>720</v>
      </c>
      <c r="L212" t="s">
        <v>721</v>
      </c>
      <c r="M212">
        <f>IFERROR(VLOOKUP(A212,'Reference -&gt;'!$B$2:$D$16,3,FALSE),0)</f>
        <v>0</v>
      </c>
      <c r="N212">
        <f t="shared" si="9"/>
        <v>1</v>
      </c>
    </row>
    <row r="213" spans="1:14" x14ac:dyDescent="0.35">
      <c r="A213" t="s">
        <v>688</v>
      </c>
      <c r="B213" t="s">
        <v>689</v>
      </c>
      <c r="C213" t="s">
        <v>688</v>
      </c>
      <c r="D213" t="s">
        <v>689</v>
      </c>
      <c r="E213">
        <v>207</v>
      </c>
      <c r="F213">
        <f t="shared" si="8"/>
        <v>1</v>
      </c>
      <c r="G213" t="s">
        <v>736</v>
      </c>
      <c r="H213" t="s">
        <v>737</v>
      </c>
      <c r="I213" t="s">
        <v>1076</v>
      </c>
      <c r="J213" t="s">
        <v>1077</v>
      </c>
      <c r="K213" t="s">
        <v>720</v>
      </c>
      <c r="L213" t="s">
        <v>721</v>
      </c>
      <c r="M213">
        <f>IFERROR(VLOOKUP(A213,'Reference -&gt;'!$B$2:$D$16,3,FALSE),0)</f>
        <v>0</v>
      </c>
      <c r="N213">
        <f t="shared" si="9"/>
        <v>1</v>
      </c>
    </row>
    <row r="214" spans="1:14" x14ac:dyDescent="0.35">
      <c r="A214" t="s">
        <v>690</v>
      </c>
      <c r="B214" t="s">
        <v>691</v>
      </c>
      <c r="C214" t="s">
        <v>690</v>
      </c>
      <c r="D214" t="s">
        <v>691</v>
      </c>
      <c r="E214">
        <v>314</v>
      </c>
      <c r="F214">
        <f t="shared" si="8"/>
        <v>1</v>
      </c>
      <c r="G214" t="s">
        <v>736</v>
      </c>
      <c r="H214" t="s">
        <v>737</v>
      </c>
      <c r="I214" t="s">
        <v>1081</v>
      </c>
      <c r="J214" t="s">
        <v>1082</v>
      </c>
      <c r="K214" t="s">
        <v>720</v>
      </c>
      <c r="L214" t="s">
        <v>721</v>
      </c>
      <c r="M214">
        <f>IFERROR(VLOOKUP(A214,'Reference -&gt;'!$B$2:$D$16,3,FALSE),0)</f>
        <v>0</v>
      </c>
      <c r="N214">
        <f t="shared" si="9"/>
        <v>1</v>
      </c>
    </row>
    <row r="215" spans="1:14" x14ac:dyDescent="0.35">
      <c r="A215" t="s">
        <v>692</v>
      </c>
      <c r="B215" t="s">
        <v>693</v>
      </c>
      <c r="C215" t="s">
        <v>692</v>
      </c>
      <c r="D215" t="s">
        <v>693</v>
      </c>
      <c r="E215">
        <v>208</v>
      </c>
      <c r="F215">
        <f t="shared" si="8"/>
        <v>1</v>
      </c>
      <c r="G215" t="s">
        <v>736</v>
      </c>
      <c r="H215" t="s">
        <v>737</v>
      </c>
      <c r="I215" t="s">
        <v>1081</v>
      </c>
      <c r="J215" t="s">
        <v>1082</v>
      </c>
      <c r="K215" t="s">
        <v>720</v>
      </c>
      <c r="L215" t="s">
        <v>721</v>
      </c>
      <c r="M215">
        <f>IFERROR(VLOOKUP(A215,'Reference -&gt;'!$B$2:$D$16,3,FALSE),0)</f>
        <v>0</v>
      </c>
      <c r="N215">
        <f t="shared" si="9"/>
        <v>1</v>
      </c>
    </row>
    <row r="216" spans="1:14" x14ac:dyDescent="0.35">
      <c r="A216" t="s">
        <v>694</v>
      </c>
      <c r="B216" t="s">
        <v>695</v>
      </c>
      <c r="C216" t="s">
        <v>694</v>
      </c>
      <c r="D216" t="s">
        <v>695</v>
      </c>
      <c r="E216">
        <v>209</v>
      </c>
      <c r="F216">
        <f t="shared" si="8"/>
        <v>1</v>
      </c>
      <c r="G216" t="s">
        <v>736</v>
      </c>
      <c r="H216" t="s">
        <v>737</v>
      </c>
      <c r="I216" t="s">
        <v>1081</v>
      </c>
      <c r="J216" t="s">
        <v>1082</v>
      </c>
      <c r="K216" t="s">
        <v>720</v>
      </c>
      <c r="L216" t="s">
        <v>721</v>
      </c>
      <c r="M216">
        <f>IFERROR(VLOOKUP(A216,'Reference -&gt;'!$B$2:$D$16,3,FALSE),0)</f>
        <v>0</v>
      </c>
      <c r="N216">
        <f t="shared" si="9"/>
        <v>1</v>
      </c>
    </row>
    <row r="217" spans="1:14" x14ac:dyDescent="0.35">
      <c r="A217" t="s">
        <v>696</v>
      </c>
      <c r="B217" t="s">
        <v>697</v>
      </c>
      <c r="C217" t="s">
        <v>696</v>
      </c>
      <c r="D217" t="s">
        <v>697</v>
      </c>
      <c r="E217">
        <v>315</v>
      </c>
      <c r="F217">
        <f t="shared" si="8"/>
        <v>1</v>
      </c>
      <c r="G217" t="s">
        <v>736</v>
      </c>
      <c r="H217" t="s">
        <v>737</v>
      </c>
      <c r="I217" t="s">
        <v>1081</v>
      </c>
      <c r="J217" t="s">
        <v>1082</v>
      </c>
      <c r="K217" t="s">
        <v>720</v>
      </c>
      <c r="L217" t="s">
        <v>721</v>
      </c>
      <c r="M217">
        <f>IFERROR(VLOOKUP(A217,'Reference -&gt;'!$B$2:$D$16,3,FALSE),0)</f>
        <v>0</v>
      </c>
      <c r="N217">
        <f t="shared" si="9"/>
        <v>1</v>
      </c>
    </row>
    <row r="218" spans="1:14" x14ac:dyDescent="0.35">
      <c r="A218" t="s">
        <v>698</v>
      </c>
      <c r="B218" t="s">
        <v>699</v>
      </c>
      <c r="C218" t="s">
        <v>698</v>
      </c>
      <c r="D218" t="s">
        <v>699</v>
      </c>
      <c r="E218">
        <v>316</v>
      </c>
      <c r="F218">
        <f t="shared" si="8"/>
        <v>1</v>
      </c>
      <c r="G218" t="s">
        <v>736</v>
      </c>
      <c r="H218" t="s">
        <v>737</v>
      </c>
      <c r="I218" t="s">
        <v>1074</v>
      </c>
      <c r="J218" t="s">
        <v>1075</v>
      </c>
      <c r="K218" t="s">
        <v>720</v>
      </c>
      <c r="L218" t="s">
        <v>721</v>
      </c>
      <c r="M218">
        <f>IFERROR(VLOOKUP(A218,'Reference -&gt;'!$B$2:$D$16,3,FALSE),0)</f>
        <v>0</v>
      </c>
      <c r="N218">
        <f t="shared" si="9"/>
        <v>1</v>
      </c>
    </row>
    <row r="219" spans="1:14" x14ac:dyDescent="0.35">
      <c r="A219" t="s">
        <v>700</v>
      </c>
      <c r="B219" t="s">
        <v>701</v>
      </c>
      <c r="C219" t="s">
        <v>700</v>
      </c>
      <c r="D219" t="s">
        <v>701</v>
      </c>
      <c r="E219">
        <v>317</v>
      </c>
      <c r="F219">
        <f t="shared" si="8"/>
        <v>1</v>
      </c>
      <c r="G219" t="s">
        <v>736</v>
      </c>
      <c r="H219" t="s">
        <v>737</v>
      </c>
      <c r="I219" t="s">
        <v>1074</v>
      </c>
      <c r="J219" t="s">
        <v>1075</v>
      </c>
      <c r="K219" t="s">
        <v>720</v>
      </c>
      <c r="L219" t="s">
        <v>721</v>
      </c>
      <c r="M219">
        <f>IFERROR(VLOOKUP(A219,'Reference -&gt;'!$B$2:$D$16,3,FALSE),0)</f>
        <v>0</v>
      </c>
      <c r="N219">
        <f t="shared" si="9"/>
        <v>1</v>
      </c>
    </row>
    <row r="220" spans="1:14" x14ac:dyDescent="0.35">
      <c r="A220" t="s">
        <v>702</v>
      </c>
      <c r="B220" t="s">
        <v>703</v>
      </c>
      <c r="C220" t="s">
        <v>702</v>
      </c>
      <c r="D220" t="s">
        <v>703</v>
      </c>
      <c r="E220">
        <v>318</v>
      </c>
      <c r="F220">
        <f t="shared" si="8"/>
        <v>1</v>
      </c>
      <c r="G220" t="s">
        <v>736</v>
      </c>
      <c r="H220" t="s">
        <v>737</v>
      </c>
      <c r="I220" t="s">
        <v>1081</v>
      </c>
      <c r="J220" t="s">
        <v>1082</v>
      </c>
      <c r="K220" t="s">
        <v>720</v>
      </c>
      <c r="L220" t="s">
        <v>721</v>
      </c>
      <c r="M220">
        <f>IFERROR(VLOOKUP(A220,'Reference -&gt;'!$B$2:$D$16,3,FALSE),0)</f>
        <v>0</v>
      </c>
      <c r="N220">
        <f t="shared" si="9"/>
        <v>1</v>
      </c>
    </row>
    <row r="221" spans="1:14" x14ac:dyDescent="0.35">
      <c r="A221" t="s">
        <v>704</v>
      </c>
      <c r="B221" t="s">
        <v>705</v>
      </c>
      <c r="C221" t="s">
        <v>704</v>
      </c>
      <c r="D221" t="s">
        <v>705</v>
      </c>
      <c r="E221">
        <v>210</v>
      </c>
      <c r="F221">
        <f t="shared" si="8"/>
        <v>1</v>
      </c>
      <c r="G221" t="s">
        <v>736</v>
      </c>
      <c r="H221" t="s">
        <v>737</v>
      </c>
      <c r="I221" t="s">
        <v>1081</v>
      </c>
      <c r="J221" t="s">
        <v>1082</v>
      </c>
      <c r="K221" t="s">
        <v>720</v>
      </c>
      <c r="L221" t="s">
        <v>721</v>
      </c>
      <c r="M221">
        <f>IFERROR(VLOOKUP(A221,'Reference -&gt;'!$B$2:$D$16,3,FALSE),0)</f>
        <v>0</v>
      </c>
      <c r="N221">
        <f t="shared" si="9"/>
        <v>1</v>
      </c>
    </row>
    <row r="222" spans="1:14" x14ac:dyDescent="0.35">
      <c r="A222" t="s">
        <v>706</v>
      </c>
      <c r="B222" t="s">
        <v>707</v>
      </c>
      <c r="C222" t="s">
        <v>706</v>
      </c>
      <c r="D222" t="s">
        <v>707</v>
      </c>
      <c r="E222">
        <v>319</v>
      </c>
      <c r="F222">
        <f t="shared" si="8"/>
        <v>1</v>
      </c>
      <c r="G222" t="s">
        <v>736</v>
      </c>
      <c r="H222" t="s">
        <v>737</v>
      </c>
      <c r="I222" t="s">
        <v>1081</v>
      </c>
      <c r="J222" t="s">
        <v>1082</v>
      </c>
      <c r="K222" t="s">
        <v>720</v>
      </c>
      <c r="L222" t="s">
        <v>721</v>
      </c>
      <c r="M222">
        <f>IFERROR(VLOOKUP(A222,'Reference -&gt;'!$B$2:$D$16,3,FALSE),0)</f>
        <v>0</v>
      </c>
      <c r="N222">
        <f t="shared" si="9"/>
        <v>1</v>
      </c>
    </row>
    <row r="223" spans="1:14" x14ac:dyDescent="0.35">
      <c r="A223" t="s">
        <v>708</v>
      </c>
      <c r="B223" t="s">
        <v>709</v>
      </c>
      <c r="C223" t="s">
        <v>708</v>
      </c>
      <c r="D223" t="s">
        <v>709</v>
      </c>
      <c r="E223">
        <v>211</v>
      </c>
      <c r="F223">
        <f t="shared" si="8"/>
        <v>1</v>
      </c>
      <c r="G223" t="s">
        <v>736</v>
      </c>
      <c r="H223" t="s">
        <v>737</v>
      </c>
      <c r="I223" t="s">
        <v>1074</v>
      </c>
      <c r="J223" t="s">
        <v>1075</v>
      </c>
      <c r="K223" t="s">
        <v>720</v>
      </c>
      <c r="L223" t="s">
        <v>721</v>
      </c>
      <c r="M223">
        <f>IFERROR(VLOOKUP(A223,'Reference -&gt;'!$B$2:$D$16,3,FALSE),0)</f>
        <v>0</v>
      </c>
      <c r="N223">
        <f t="shared" si="9"/>
        <v>1</v>
      </c>
    </row>
    <row r="224" spans="1:14" x14ac:dyDescent="0.35">
      <c r="A224" t="s">
        <v>710</v>
      </c>
      <c r="B224" t="s">
        <v>711</v>
      </c>
      <c r="C224" t="s">
        <v>710</v>
      </c>
      <c r="D224" t="s">
        <v>711</v>
      </c>
      <c r="E224">
        <v>320</v>
      </c>
      <c r="F224">
        <f t="shared" si="8"/>
        <v>1</v>
      </c>
      <c r="G224" t="s">
        <v>736</v>
      </c>
      <c r="H224" t="s">
        <v>737</v>
      </c>
      <c r="I224" t="s">
        <v>1074</v>
      </c>
      <c r="J224" t="s">
        <v>1075</v>
      </c>
      <c r="K224" t="s">
        <v>720</v>
      </c>
      <c r="L224" t="s">
        <v>721</v>
      </c>
      <c r="M224">
        <f>IFERROR(VLOOKUP(A224,'Reference -&gt;'!$B$2:$D$16,3,FALSE),0)</f>
        <v>0</v>
      </c>
      <c r="N224">
        <f t="shared" si="9"/>
        <v>1</v>
      </c>
    </row>
    <row r="225" spans="1:14" x14ac:dyDescent="0.35">
      <c r="A225" t="s">
        <v>712</v>
      </c>
      <c r="B225" t="s">
        <v>713</v>
      </c>
      <c r="C225" t="s">
        <v>712</v>
      </c>
      <c r="D225" t="s">
        <v>713</v>
      </c>
      <c r="E225">
        <v>212</v>
      </c>
      <c r="F225">
        <f t="shared" si="8"/>
        <v>1</v>
      </c>
      <c r="G225" t="s">
        <v>736</v>
      </c>
      <c r="H225" t="s">
        <v>737</v>
      </c>
      <c r="I225" t="s">
        <v>1081</v>
      </c>
      <c r="J225" t="s">
        <v>1082</v>
      </c>
      <c r="K225" t="s">
        <v>720</v>
      </c>
      <c r="L225" t="s">
        <v>721</v>
      </c>
      <c r="M225">
        <f>IFERROR(VLOOKUP(A225,'Reference -&gt;'!$B$2:$D$16,3,FALSE),0)</f>
        <v>0</v>
      </c>
      <c r="N225">
        <f t="shared" si="9"/>
        <v>1</v>
      </c>
    </row>
    <row r="226" spans="1:14" x14ac:dyDescent="0.35">
      <c r="A226" t="s">
        <v>714</v>
      </c>
      <c r="B226" t="s">
        <v>715</v>
      </c>
      <c r="C226" t="s">
        <v>714</v>
      </c>
      <c r="D226" t="s">
        <v>715</v>
      </c>
      <c r="E226">
        <v>213</v>
      </c>
      <c r="F226">
        <f t="shared" si="8"/>
        <v>1</v>
      </c>
      <c r="G226" t="s">
        <v>736</v>
      </c>
      <c r="H226" t="s">
        <v>737</v>
      </c>
      <c r="I226" t="s">
        <v>1076</v>
      </c>
      <c r="J226" t="s">
        <v>1077</v>
      </c>
      <c r="K226" t="s">
        <v>720</v>
      </c>
      <c r="L226" t="s">
        <v>721</v>
      </c>
      <c r="M226">
        <f>IFERROR(VLOOKUP(A226,'Reference -&gt;'!$B$2:$D$16,3,FALSE),0)</f>
        <v>0</v>
      </c>
      <c r="N226">
        <f t="shared" si="9"/>
        <v>1</v>
      </c>
    </row>
    <row r="227" spans="1:14" x14ac:dyDescent="0.35">
      <c r="A227" t="s">
        <v>540</v>
      </c>
      <c r="B227" t="s">
        <v>541</v>
      </c>
      <c r="C227" t="s">
        <v>542</v>
      </c>
      <c r="D227" t="s">
        <v>543</v>
      </c>
      <c r="E227">
        <v>938</v>
      </c>
      <c r="F227">
        <f t="shared" si="8"/>
        <v>0</v>
      </c>
      <c r="G227" t="s">
        <v>734</v>
      </c>
      <c r="H227" t="s">
        <v>735</v>
      </c>
      <c r="I227" t="s">
        <v>1081</v>
      </c>
      <c r="J227" t="s">
        <v>1082</v>
      </c>
      <c r="K227" t="s">
        <v>720</v>
      </c>
      <c r="L227" t="s">
        <v>721</v>
      </c>
      <c r="M227">
        <f>IFERROR(VLOOKUP(A227,'Reference -&gt;'!$B$2:$D$16,3,FALSE),0)</f>
        <v>0</v>
      </c>
      <c r="N227">
        <f t="shared" si="9"/>
        <v>7</v>
      </c>
    </row>
    <row r="228" spans="1:14" x14ac:dyDescent="0.35">
      <c r="A228" t="s">
        <v>544</v>
      </c>
      <c r="B228" t="s">
        <v>545</v>
      </c>
      <c r="C228" t="s">
        <v>542</v>
      </c>
      <c r="D228" t="s">
        <v>543</v>
      </c>
      <c r="E228">
        <v>938</v>
      </c>
      <c r="F228">
        <f t="shared" si="8"/>
        <v>0</v>
      </c>
      <c r="G228" t="s">
        <v>734</v>
      </c>
      <c r="H228" t="s">
        <v>735</v>
      </c>
      <c r="I228" t="s">
        <v>1081</v>
      </c>
      <c r="J228" t="s">
        <v>1082</v>
      </c>
      <c r="K228" t="s">
        <v>720</v>
      </c>
      <c r="L228" t="s">
        <v>721</v>
      </c>
      <c r="M228">
        <f>IFERROR(VLOOKUP(A228,'Reference -&gt;'!$B$2:$D$16,3,FALSE),0)</f>
        <v>0</v>
      </c>
      <c r="N228">
        <f t="shared" si="9"/>
        <v>7</v>
      </c>
    </row>
    <row r="229" spans="1:14" x14ac:dyDescent="0.35">
      <c r="A229" t="s">
        <v>298</v>
      </c>
      <c r="B229" t="s">
        <v>299</v>
      </c>
      <c r="C229" t="s">
        <v>300</v>
      </c>
      <c r="D229" t="s">
        <v>301</v>
      </c>
      <c r="E229">
        <v>886</v>
      </c>
      <c r="F229">
        <f t="shared" si="8"/>
        <v>0</v>
      </c>
      <c r="G229" t="s">
        <v>734</v>
      </c>
      <c r="H229" t="s">
        <v>735</v>
      </c>
      <c r="I229" t="s">
        <v>1081</v>
      </c>
      <c r="J229" t="s">
        <v>1082</v>
      </c>
      <c r="K229" t="s">
        <v>720</v>
      </c>
      <c r="L229" t="s">
        <v>721</v>
      </c>
      <c r="M229">
        <f>IFERROR(VLOOKUP(A229,'Reference -&gt;'!$B$2:$D$16,3,FALSE),0)</f>
        <v>0</v>
      </c>
      <c r="N229">
        <f t="shared" si="9"/>
        <v>12</v>
      </c>
    </row>
    <row r="230" spans="1:14" x14ac:dyDescent="0.35">
      <c r="A230" t="s">
        <v>122</v>
      </c>
      <c r="B230" t="s">
        <v>123</v>
      </c>
      <c r="C230" t="s">
        <v>124</v>
      </c>
      <c r="D230" t="s">
        <v>125</v>
      </c>
      <c r="E230">
        <v>825</v>
      </c>
      <c r="F230">
        <f t="shared" si="8"/>
        <v>0</v>
      </c>
      <c r="G230" t="s">
        <v>734</v>
      </c>
      <c r="H230" t="s">
        <v>735</v>
      </c>
      <c r="I230" t="s">
        <v>1076</v>
      </c>
      <c r="J230" t="s">
        <v>1077</v>
      </c>
      <c r="K230" t="s">
        <v>720</v>
      </c>
      <c r="L230" t="s">
        <v>721</v>
      </c>
      <c r="M230">
        <f>IFERROR(VLOOKUP(A230,'Reference -&gt;'!$B$2:$D$16,3,FALSE),0)</f>
        <v>0</v>
      </c>
      <c r="N230">
        <f t="shared" si="9"/>
        <v>4</v>
      </c>
    </row>
    <row r="231" spans="1:14" x14ac:dyDescent="0.35">
      <c r="A231" t="s">
        <v>260</v>
      </c>
      <c r="B231" t="s">
        <v>261</v>
      </c>
      <c r="C231" t="s">
        <v>262</v>
      </c>
      <c r="D231" t="s">
        <v>263</v>
      </c>
      <c r="E231">
        <v>850</v>
      </c>
      <c r="F231">
        <f t="shared" si="8"/>
        <v>0</v>
      </c>
      <c r="G231" t="s">
        <v>734</v>
      </c>
      <c r="H231" t="s">
        <v>735</v>
      </c>
      <c r="I231" t="s">
        <v>1081</v>
      </c>
      <c r="J231" t="s">
        <v>1082</v>
      </c>
      <c r="K231" t="s">
        <v>720</v>
      </c>
      <c r="L231" t="s">
        <v>721</v>
      </c>
      <c r="M231">
        <f>IFERROR(VLOOKUP(A231,'Reference -&gt;'!$B$2:$D$16,3,FALSE),0)</f>
        <v>0</v>
      </c>
      <c r="N231">
        <f t="shared" si="9"/>
        <v>11</v>
      </c>
    </row>
    <row r="232" spans="1:14" x14ac:dyDescent="0.35">
      <c r="A232" t="s">
        <v>80</v>
      </c>
      <c r="B232" t="s">
        <v>81</v>
      </c>
      <c r="C232" t="s">
        <v>80</v>
      </c>
      <c r="D232" t="s">
        <v>81</v>
      </c>
      <c r="E232">
        <v>867</v>
      </c>
      <c r="F232">
        <f t="shared" si="8"/>
        <v>1</v>
      </c>
      <c r="G232" t="s">
        <v>734</v>
      </c>
      <c r="H232" t="s">
        <v>735</v>
      </c>
      <c r="I232" t="s">
        <v>1076</v>
      </c>
      <c r="J232" t="s">
        <v>1077</v>
      </c>
      <c r="K232" t="s">
        <v>720</v>
      </c>
      <c r="L232" t="s">
        <v>721</v>
      </c>
      <c r="M232">
        <f>IFERROR(VLOOKUP(A232,'Reference -&gt;'!$B$2:$D$16,3,FALSE),0)</f>
        <v>0</v>
      </c>
      <c r="N232">
        <f t="shared" si="9"/>
        <v>1</v>
      </c>
    </row>
    <row r="233" spans="1:14" x14ac:dyDescent="0.35">
      <c r="A233" t="s">
        <v>94</v>
      </c>
      <c r="B233" t="s">
        <v>95</v>
      </c>
      <c r="C233" t="s">
        <v>94</v>
      </c>
      <c r="D233" t="s">
        <v>95</v>
      </c>
      <c r="E233">
        <v>846</v>
      </c>
      <c r="F233">
        <f t="shared" si="8"/>
        <v>1</v>
      </c>
      <c r="G233" t="s">
        <v>734</v>
      </c>
      <c r="H233" t="s">
        <v>735</v>
      </c>
      <c r="I233" t="s">
        <v>1081</v>
      </c>
      <c r="J233" t="s">
        <v>1082</v>
      </c>
      <c r="K233" t="s">
        <v>720</v>
      </c>
      <c r="L233" t="s">
        <v>721</v>
      </c>
      <c r="M233">
        <f>IFERROR(VLOOKUP(A233,'Reference -&gt;'!$B$2:$D$16,3,FALSE),0)</f>
        <v>0</v>
      </c>
      <c r="N233">
        <f t="shared" si="9"/>
        <v>1</v>
      </c>
    </row>
    <row r="234" spans="1:14" x14ac:dyDescent="0.35">
      <c r="A234" t="s">
        <v>302</v>
      </c>
      <c r="B234" t="s">
        <v>303</v>
      </c>
      <c r="C234" t="s">
        <v>300</v>
      </c>
      <c r="D234" t="s">
        <v>301</v>
      </c>
      <c r="E234">
        <v>886</v>
      </c>
      <c r="F234">
        <f t="shared" si="8"/>
        <v>0</v>
      </c>
      <c r="G234" t="s">
        <v>734</v>
      </c>
      <c r="H234" t="s">
        <v>735</v>
      </c>
      <c r="I234" t="s">
        <v>1081</v>
      </c>
      <c r="J234" t="s">
        <v>1082</v>
      </c>
      <c r="K234" t="s">
        <v>720</v>
      </c>
      <c r="L234" t="s">
        <v>721</v>
      </c>
      <c r="M234">
        <f>IFERROR(VLOOKUP(A234,'Reference -&gt;'!$B$2:$D$16,3,FALSE),0)</f>
        <v>0</v>
      </c>
      <c r="N234">
        <f t="shared" si="9"/>
        <v>12</v>
      </c>
    </row>
    <row r="235" spans="1:14" x14ac:dyDescent="0.35">
      <c r="A235" t="s">
        <v>446</v>
      </c>
      <c r="B235" t="s">
        <v>447</v>
      </c>
      <c r="C235" t="s">
        <v>448</v>
      </c>
      <c r="D235" t="s">
        <v>449</v>
      </c>
      <c r="E235">
        <v>931</v>
      </c>
      <c r="F235">
        <f t="shared" si="8"/>
        <v>0</v>
      </c>
      <c r="G235" t="s">
        <v>734</v>
      </c>
      <c r="H235" t="s">
        <v>735</v>
      </c>
      <c r="I235" t="s">
        <v>1076</v>
      </c>
      <c r="J235" t="s">
        <v>1077</v>
      </c>
      <c r="K235" t="s">
        <v>720</v>
      </c>
      <c r="L235" t="s">
        <v>721</v>
      </c>
      <c r="M235">
        <f>IFERROR(VLOOKUP(A235,'Reference -&gt;'!$B$2:$D$16,3,FALSE),0)</f>
        <v>0</v>
      </c>
      <c r="N235">
        <f t="shared" si="9"/>
        <v>5</v>
      </c>
    </row>
    <row r="236" spans="1:14" x14ac:dyDescent="0.35">
      <c r="A236" t="s">
        <v>546</v>
      </c>
      <c r="B236" t="s">
        <v>547</v>
      </c>
      <c r="C236" t="s">
        <v>542</v>
      </c>
      <c r="D236" t="s">
        <v>543</v>
      </c>
      <c r="E236">
        <v>938</v>
      </c>
      <c r="F236">
        <f t="shared" si="8"/>
        <v>0</v>
      </c>
      <c r="G236" t="s">
        <v>734</v>
      </c>
      <c r="H236" t="s">
        <v>735</v>
      </c>
      <c r="I236" t="s">
        <v>1081</v>
      </c>
      <c r="J236" t="s">
        <v>1082</v>
      </c>
      <c r="K236" t="s">
        <v>720</v>
      </c>
      <c r="L236" t="s">
        <v>721</v>
      </c>
      <c r="M236">
        <f>IFERROR(VLOOKUP(A236,'Reference -&gt;'!$B$2:$D$16,3,FALSE),0)</f>
        <v>0</v>
      </c>
      <c r="N236">
        <f t="shared" si="9"/>
        <v>7</v>
      </c>
    </row>
    <row r="237" spans="1:14" x14ac:dyDescent="0.35">
      <c r="A237" t="s">
        <v>126</v>
      </c>
      <c r="B237" t="s">
        <v>127</v>
      </c>
      <c r="C237" t="s">
        <v>124</v>
      </c>
      <c r="D237" t="s">
        <v>125</v>
      </c>
      <c r="E237">
        <v>825</v>
      </c>
      <c r="F237">
        <f t="shared" si="8"/>
        <v>0</v>
      </c>
      <c r="G237" t="s">
        <v>734</v>
      </c>
      <c r="H237" t="s">
        <v>735</v>
      </c>
      <c r="I237" t="s">
        <v>1076</v>
      </c>
      <c r="J237" t="s">
        <v>1077</v>
      </c>
      <c r="K237" t="s">
        <v>720</v>
      </c>
      <c r="L237" t="s">
        <v>721</v>
      </c>
      <c r="M237">
        <f>IFERROR(VLOOKUP(A237,'Reference -&gt;'!$B$2:$D$16,3,FALSE),0)</f>
        <v>0</v>
      </c>
      <c r="N237">
        <f t="shared" si="9"/>
        <v>4</v>
      </c>
    </row>
    <row r="238" spans="1:14" x14ac:dyDescent="0.35">
      <c r="A238" t="s">
        <v>548</v>
      </c>
      <c r="B238" t="s">
        <v>549</v>
      </c>
      <c r="C238" t="s">
        <v>542</v>
      </c>
      <c r="D238" t="s">
        <v>543</v>
      </c>
      <c r="E238">
        <v>938</v>
      </c>
      <c r="F238">
        <f t="shared" si="8"/>
        <v>0</v>
      </c>
      <c r="G238" t="s">
        <v>734</v>
      </c>
      <c r="H238" t="s">
        <v>735</v>
      </c>
      <c r="I238" t="s">
        <v>1081</v>
      </c>
      <c r="J238" t="s">
        <v>1082</v>
      </c>
      <c r="K238" t="s">
        <v>720</v>
      </c>
      <c r="L238" t="s">
        <v>721</v>
      </c>
      <c r="M238">
        <f>IFERROR(VLOOKUP(A238,'Reference -&gt;'!$B$2:$D$16,3,FALSE),0)</f>
        <v>0</v>
      </c>
      <c r="N238">
        <f t="shared" si="9"/>
        <v>7</v>
      </c>
    </row>
    <row r="239" spans="1:14" x14ac:dyDescent="0.35">
      <c r="A239" t="s">
        <v>304</v>
      </c>
      <c r="B239" t="s">
        <v>305</v>
      </c>
      <c r="C239" t="s">
        <v>300</v>
      </c>
      <c r="D239" t="s">
        <v>301</v>
      </c>
      <c r="E239">
        <v>886</v>
      </c>
      <c r="F239">
        <f t="shared" si="8"/>
        <v>0</v>
      </c>
      <c r="G239" t="s">
        <v>734</v>
      </c>
      <c r="H239" t="s">
        <v>735</v>
      </c>
      <c r="I239" t="s">
        <v>1081</v>
      </c>
      <c r="J239" t="s">
        <v>1082</v>
      </c>
      <c r="K239" t="s">
        <v>720</v>
      </c>
      <c r="L239" t="s">
        <v>721</v>
      </c>
      <c r="M239">
        <f>IFERROR(VLOOKUP(A239,'Reference -&gt;'!$B$2:$D$16,3,FALSE),0)</f>
        <v>0</v>
      </c>
      <c r="N239">
        <f t="shared" si="9"/>
        <v>12</v>
      </c>
    </row>
    <row r="240" spans="1:14" x14ac:dyDescent="0.35">
      <c r="A240" t="s">
        <v>306</v>
      </c>
      <c r="B240" t="s">
        <v>307</v>
      </c>
      <c r="C240" t="s">
        <v>300</v>
      </c>
      <c r="D240" t="s">
        <v>301</v>
      </c>
      <c r="E240">
        <v>886</v>
      </c>
      <c r="F240">
        <f t="shared" si="8"/>
        <v>0</v>
      </c>
      <c r="G240" t="s">
        <v>734</v>
      </c>
      <c r="H240" t="s">
        <v>735</v>
      </c>
      <c r="I240" t="s">
        <v>1081</v>
      </c>
      <c r="J240" t="s">
        <v>1082</v>
      </c>
      <c r="K240" t="s">
        <v>720</v>
      </c>
      <c r="L240" t="s">
        <v>721</v>
      </c>
      <c r="M240">
        <f>IFERROR(VLOOKUP(A240,'Reference -&gt;'!$B$2:$D$16,3,FALSE),0)</f>
        <v>0</v>
      </c>
      <c r="N240">
        <f t="shared" si="9"/>
        <v>12</v>
      </c>
    </row>
    <row r="241" spans="1:14" x14ac:dyDescent="0.35">
      <c r="A241" t="s">
        <v>264</v>
      </c>
      <c r="B241" t="s">
        <v>265</v>
      </c>
      <c r="C241" t="s">
        <v>262</v>
      </c>
      <c r="D241" t="s">
        <v>263</v>
      </c>
      <c r="E241">
        <v>850</v>
      </c>
      <c r="F241">
        <f t="shared" si="8"/>
        <v>0</v>
      </c>
      <c r="G241" t="s">
        <v>734</v>
      </c>
      <c r="H241" t="s">
        <v>735</v>
      </c>
      <c r="I241" t="s">
        <v>1081</v>
      </c>
      <c r="J241" t="s">
        <v>1082</v>
      </c>
      <c r="K241" t="s">
        <v>720</v>
      </c>
      <c r="L241" t="s">
        <v>721</v>
      </c>
      <c r="M241">
        <f>IFERROR(VLOOKUP(A241,'Reference -&gt;'!$B$2:$D$16,3,FALSE),0)</f>
        <v>0</v>
      </c>
      <c r="N241">
        <f t="shared" si="9"/>
        <v>11</v>
      </c>
    </row>
    <row r="242" spans="1:14" x14ac:dyDescent="0.35">
      <c r="A242" t="s">
        <v>208</v>
      </c>
      <c r="B242" t="s">
        <v>209</v>
      </c>
      <c r="C242" t="s">
        <v>210</v>
      </c>
      <c r="D242" t="s">
        <v>211</v>
      </c>
      <c r="E242">
        <v>845</v>
      </c>
      <c r="F242">
        <f t="shared" si="8"/>
        <v>0</v>
      </c>
      <c r="G242" t="s">
        <v>734</v>
      </c>
      <c r="H242" t="s">
        <v>735</v>
      </c>
      <c r="I242" t="s">
        <v>1081</v>
      </c>
      <c r="J242" t="s">
        <v>1082</v>
      </c>
      <c r="K242" t="s">
        <v>720</v>
      </c>
      <c r="L242" t="s">
        <v>721</v>
      </c>
      <c r="M242">
        <f>IFERROR(VLOOKUP(A242,'Reference -&gt;'!$B$2:$D$16,3,FALSE),0)</f>
        <v>0</v>
      </c>
      <c r="N242">
        <f t="shared" si="9"/>
        <v>5</v>
      </c>
    </row>
    <row r="243" spans="1:14" x14ac:dyDescent="0.35">
      <c r="A243" t="s">
        <v>266</v>
      </c>
      <c r="B243" t="s">
        <v>267</v>
      </c>
      <c r="C243" t="s">
        <v>262</v>
      </c>
      <c r="D243" t="s">
        <v>263</v>
      </c>
      <c r="E243">
        <v>850</v>
      </c>
      <c r="F243">
        <f t="shared" si="8"/>
        <v>0</v>
      </c>
      <c r="G243" t="s">
        <v>734</v>
      </c>
      <c r="H243" t="s">
        <v>735</v>
      </c>
      <c r="I243" t="s">
        <v>1081</v>
      </c>
      <c r="J243" t="s">
        <v>1082</v>
      </c>
      <c r="K243" t="s">
        <v>720</v>
      </c>
      <c r="L243" t="s">
        <v>721</v>
      </c>
      <c r="M243">
        <f>IFERROR(VLOOKUP(A243,'Reference -&gt;'!$B$2:$D$16,3,FALSE),0)</f>
        <v>0</v>
      </c>
      <c r="N243">
        <f t="shared" si="9"/>
        <v>11</v>
      </c>
    </row>
    <row r="244" spans="1:14" x14ac:dyDescent="0.35">
      <c r="A244" t="s">
        <v>504</v>
      </c>
      <c r="B244" t="s">
        <v>505</v>
      </c>
      <c r="C244" t="s">
        <v>506</v>
      </c>
      <c r="D244" t="s">
        <v>507</v>
      </c>
      <c r="E244">
        <v>936</v>
      </c>
      <c r="F244">
        <f t="shared" si="8"/>
        <v>0</v>
      </c>
      <c r="G244" t="s">
        <v>734</v>
      </c>
      <c r="H244" t="s">
        <v>735</v>
      </c>
      <c r="I244" t="s">
        <v>1081</v>
      </c>
      <c r="J244" t="s">
        <v>1082</v>
      </c>
      <c r="K244" t="s">
        <v>720</v>
      </c>
      <c r="L244" t="s">
        <v>721</v>
      </c>
      <c r="M244">
        <f>IFERROR(VLOOKUP(A244,'Reference -&gt;'!$B$2:$D$16,3,FALSE),0)</f>
        <v>0</v>
      </c>
      <c r="N244">
        <f t="shared" si="9"/>
        <v>11</v>
      </c>
    </row>
    <row r="245" spans="1:14" x14ac:dyDescent="0.35">
      <c r="A245" t="s">
        <v>508</v>
      </c>
      <c r="B245" t="s">
        <v>509</v>
      </c>
      <c r="C245" t="s">
        <v>506</v>
      </c>
      <c r="D245" t="s">
        <v>507</v>
      </c>
      <c r="E245">
        <v>936</v>
      </c>
      <c r="F245">
        <f t="shared" si="8"/>
        <v>0</v>
      </c>
      <c r="G245" t="s">
        <v>734</v>
      </c>
      <c r="H245" t="s">
        <v>735</v>
      </c>
      <c r="I245" t="s">
        <v>1081</v>
      </c>
      <c r="J245" t="s">
        <v>1082</v>
      </c>
      <c r="K245" t="s">
        <v>720</v>
      </c>
      <c r="L245" t="s">
        <v>721</v>
      </c>
      <c r="M245">
        <f>IFERROR(VLOOKUP(A245,'Reference -&gt;'!$B$2:$D$16,3,FALSE),0)</f>
        <v>0</v>
      </c>
      <c r="N245">
        <f t="shared" si="9"/>
        <v>11</v>
      </c>
    </row>
    <row r="246" spans="1:14" x14ac:dyDescent="0.35">
      <c r="A246" t="s">
        <v>268</v>
      </c>
      <c r="B246" t="s">
        <v>269</v>
      </c>
      <c r="C246" t="s">
        <v>262</v>
      </c>
      <c r="D246" t="s">
        <v>263</v>
      </c>
      <c r="E246">
        <v>850</v>
      </c>
      <c r="F246">
        <f t="shared" si="8"/>
        <v>0</v>
      </c>
      <c r="G246" t="s">
        <v>734</v>
      </c>
      <c r="H246" t="s">
        <v>735</v>
      </c>
      <c r="I246" t="s">
        <v>1081</v>
      </c>
      <c r="J246" t="s">
        <v>1082</v>
      </c>
      <c r="K246" t="s">
        <v>720</v>
      </c>
      <c r="L246" t="s">
        <v>721</v>
      </c>
      <c r="M246">
        <f>IFERROR(VLOOKUP(A246,'Reference -&gt;'!$B$2:$D$16,3,FALSE),0)</f>
        <v>0</v>
      </c>
      <c r="N246">
        <f t="shared" si="9"/>
        <v>11</v>
      </c>
    </row>
    <row r="247" spans="1:14" x14ac:dyDescent="0.35">
      <c r="A247" t="s">
        <v>270</v>
      </c>
      <c r="B247" t="s">
        <v>271</v>
      </c>
      <c r="C247" t="s">
        <v>262</v>
      </c>
      <c r="D247" t="s">
        <v>263</v>
      </c>
      <c r="E247">
        <v>850</v>
      </c>
      <c r="F247">
        <f t="shared" si="8"/>
        <v>0</v>
      </c>
      <c r="G247" t="s">
        <v>734</v>
      </c>
      <c r="H247" t="s">
        <v>735</v>
      </c>
      <c r="I247" t="s">
        <v>1081</v>
      </c>
      <c r="J247" t="s">
        <v>1082</v>
      </c>
      <c r="K247" t="s">
        <v>720</v>
      </c>
      <c r="L247" t="s">
        <v>721</v>
      </c>
      <c r="M247">
        <f>IFERROR(VLOOKUP(A247,'Reference -&gt;'!$B$2:$D$16,3,FALSE),0)</f>
        <v>0</v>
      </c>
      <c r="N247">
        <f t="shared" si="9"/>
        <v>11</v>
      </c>
    </row>
    <row r="248" spans="1:14" x14ac:dyDescent="0.35">
      <c r="A248" t="s">
        <v>308</v>
      </c>
      <c r="B248" t="s">
        <v>309</v>
      </c>
      <c r="C248" t="s">
        <v>300</v>
      </c>
      <c r="D248" t="s">
        <v>301</v>
      </c>
      <c r="E248">
        <v>886</v>
      </c>
      <c r="F248">
        <f t="shared" si="8"/>
        <v>0</v>
      </c>
      <c r="G248" t="s">
        <v>734</v>
      </c>
      <c r="H248" t="s">
        <v>735</v>
      </c>
      <c r="I248" t="s">
        <v>1081</v>
      </c>
      <c r="J248" t="s">
        <v>1082</v>
      </c>
      <c r="K248" t="s">
        <v>720</v>
      </c>
      <c r="L248" t="s">
        <v>721</v>
      </c>
      <c r="M248">
        <f>IFERROR(VLOOKUP(A248,'Reference -&gt;'!$B$2:$D$16,3,FALSE),0)</f>
        <v>0</v>
      </c>
      <c r="N248">
        <f t="shared" si="9"/>
        <v>12</v>
      </c>
    </row>
    <row r="249" spans="1:14" x14ac:dyDescent="0.35">
      <c r="A249" t="s">
        <v>510</v>
      </c>
      <c r="B249" t="s">
        <v>511</v>
      </c>
      <c r="C249" t="s">
        <v>506</v>
      </c>
      <c r="D249" t="s">
        <v>507</v>
      </c>
      <c r="E249">
        <v>936</v>
      </c>
      <c r="F249">
        <f t="shared" si="8"/>
        <v>0</v>
      </c>
      <c r="G249" t="s">
        <v>734</v>
      </c>
      <c r="H249" t="s">
        <v>735</v>
      </c>
      <c r="I249" t="s">
        <v>1081</v>
      </c>
      <c r="J249" t="s">
        <v>1082</v>
      </c>
      <c r="K249" t="s">
        <v>720</v>
      </c>
      <c r="L249" t="s">
        <v>721</v>
      </c>
      <c r="M249">
        <f>IFERROR(VLOOKUP(A249,'Reference -&gt;'!$B$2:$D$16,3,FALSE),0)</f>
        <v>0</v>
      </c>
      <c r="N249">
        <f t="shared" si="9"/>
        <v>11</v>
      </c>
    </row>
    <row r="250" spans="1:14" x14ac:dyDescent="0.35">
      <c r="A250" t="s">
        <v>272</v>
      </c>
      <c r="B250" t="s">
        <v>273</v>
      </c>
      <c r="C250" t="s">
        <v>262</v>
      </c>
      <c r="D250" t="s">
        <v>263</v>
      </c>
      <c r="E250">
        <v>850</v>
      </c>
      <c r="F250">
        <f t="shared" si="8"/>
        <v>0</v>
      </c>
      <c r="G250" t="s">
        <v>734</v>
      </c>
      <c r="H250" t="s">
        <v>735</v>
      </c>
      <c r="I250" t="s">
        <v>1081</v>
      </c>
      <c r="J250" t="s">
        <v>1082</v>
      </c>
      <c r="K250" t="s">
        <v>720</v>
      </c>
      <c r="L250" t="s">
        <v>721</v>
      </c>
      <c r="M250">
        <f>IFERROR(VLOOKUP(A250,'Reference -&gt;'!$B$2:$D$16,3,FALSE),0)</f>
        <v>0</v>
      </c>
      <c r="N250">
        <f t="shared" si="9"/>
        <v>11</v>
      </c>
    </row>
    <row r="251" spans="1:14" x14ac:dyDescent="0.35">
      <c r="A251" t="s">
        <v>274</v>
      </c>
      <c r="B251" t="s">
        <v>275</v>
      </c>
      <c r="C251" t="s">
        <v>262</v>
      </c>
      <c r="D251" t="s">
        <v>263</v>
      </c>
      <c r="E251">
        <v>850</v>
      </c>
      <c r="F251">
        <f t="shared" si="8"/>
        <v>0</v>
      </c>
      <c r="G251" t="s">
        <v>734</v>
      </c>
      <c r="H251" t="s">
        <v>735</v>
      </c>
      <c r="I251" t="s">
        <v>1081</v>
      </c>
      <c r="J251" t="s">
        <v>1082</v>
      </c>
      <c r="K251" t="s">
        <v>720</v>
      </c>
      <c r="L251" t="s">
        <v>721</v>
      </c>
      <c r="M251">
        <f>IFERROR(VLOOKUP(A251,'Reference -&gt;'!$B$2:$D$16,3,FALSE),0)</f>
        <v>0</v>
      </c>
      <c r="N251">
        <f t="shared" si="9"/>
        <v>11</v>
      </c>
    </row>
    <row r="252" spans="1:14" x14ac:dyDescent="0.35">
      <c r="A252" t="s">
        <v>550</v>
      </c>
      <c r="B252" t="s">
        <v>551</v>
      </c>
      <c r="C252" t="s">
        <v>542</v>
      </c>
      <c r="D252" t="s">
        <v>543</v>
      </c>
      <c r="E252">
        <v>938</v>
      </c>
      <c r="F252">
        <f t="shared" si="8"/>
        <v>0</v>
      </c>
      <c r="G252" t="s">
        <v>734</v>
      </c>
      <c r="H252" t="s">
        <v>735</v>
      </c>
      <c r="I252" t="s">
        <v>1081</v>
      </c>
      <c r="J252" t="s">
        <v>1082</v>
      </c>
      <c r="K252" t="s">
        <v>720</v>
      </c>
      <c r="L252" t="s">
        <v>721</v>
      </c>
      <c r="M252">
        <f>IFERROR(VLOOKUP(A252,'Reference -&gt;'!$B$2:$D$16,3,FALSE),0)</f>
        <v>0</v>
      </c>
      <c r="N252">
        <f t="shared" si="9"/>
        <v>7</v>
      </c>
    </row>
    <row r="253" spans="1:14" x14ac:dyDescent="0.35">
      <c r="A253" t="s">
        <v>100</v>
      </c>
      <c r="B253" t="s">
        <v>101</v>
      </c>
      <c r="C253" t="s">
        <v>100</v>
      </c>
      <c r="D253" t="s">
        <v>101</v>
      </c>
      <c r="E253">
        <v>921</v>
      </c>
      <c r="F253">
        <f t="shared" si="8"/>
        <v>1</v>
      </c>
      <c r="G253" t="s">
        <v>734</v>
      </c>
      <c r="H253" t="s">
        <v>735</v>
      </c>
      <c r="I253" t="s">
        <v>1081</v>
      </c>
      <c r="J253" t="s">
        <v>1082</v>
      </c>
      <c r="K253" t="s">
        <v>720</v>
      </c>
      <c r="L253" t="s">
        <v>721</v>
      </c>
      <c r="M253">
        <f>IFERROR(VLOOKUP(A253,'Reference -&gt;'!$B$2:$D$16,3,FALSE),0)</f>
        <v>0</v>
      </c>
      <c r="N253">
        <f t="shared" si="9"/>
        <v>1</v>
      </c>
    </row>
    <row r="254" spans="1:14" x14ac:dyDescent="0.35">
      <c r="A254" t="s">
        <v>214</v>
      </c>
      <c r="B254" t="s">
        <v>215</v>
      </c>
      <c r="C254" t="s">
        <v>210</v>
      </c>
      <c r="D254" t="s">
        <v>211</v>
      </c>
      <c r="E254">
        <v>845</v>
      </c>
      <c r="F254">
        <f t="shared" si="8"/>
        <v>0</v>
      </c>
      <c r="G254" t="s">
        <v>734</v>
      </c>
      <c r="H254" t="s">
        <v>735</v>
      </c>
      <c r="I254" t="s">
        <v>1081</v>
      </c>
      <c r="J254" t="s">
        <v>1082</v>
      </c>
      <c r="K254" t="s">
        <v>720</v>
      </c>
      <c r="L254" t="s">
        <v>721</v>
      </c>
      <c r="M254">
        <f>IFERROR(VLOOKUP(A254,'Reference -&gt;'!$B$2:$D$16,3,FALSE),0)</f>
        <v>0</v>
      </c>
      <c r="N254">
        <f t="shared" si="9"/>
        <v>5</v>
      </c>
    </row>
    <row r="255" spans="1:14" x14ac:dyDescent="0.35">
      <c r="A255" t="s">
        <v>310</v>
      </c>
      <c r="B255" t="s">
        <v>311</v>
      </c>
      <c r="C255" t="s">
        <v>300</v>
      </c>
      <c r="D255" t="s">
        <v>301</v>
      </c>
      <c r="E255">
        <v>886</v>
      </c>
      <c r="F255">
        <f t="shared" si="8"/>
        <v>0</v>
      </c>
      <c r="G255" t="s">
        <v>734</v>
      </c>
      <c r="H255" t="s">
        <v>735</v>
      </c>
      <c r="I255" t="s">
        <v>1081</v>
      </c>
      <c r="J255" t="s">
        <v>1082</v>
      </c>
      <c r="K255" t="s">
        <v>720</v>
      </c>
      <c r="L255" t="s">
        <v>721</v>
      </c>
      <c r="M255">
        <f>IFERROR(VLOOKUP(A255,'Reference -&gt;'!$B$2:$D$16,3,FALSE),0)</f>
        <v>0</v>
      </c>
      <c r="N255">
        <f t="shared" si="9"/>
        <v>12</v>
      </c>
    </row>
    <row r="256" spans="1:14" x14ac:dyDescent="0.35">
      <c r="A256" t="s">
        <v>78</v>
      </c>
      <c r="B256" t="s">
        <v>79</v>
      </c>
      <c r="C256" t="s">
        <v>78</v>
      </c>
      <c r="D256" t="s">
        <v>79</v>
      </c>
      <c r="E256">
        <v>887</v>
      </c>
      <c r="F256">
        <f t="shared" si="8"/>
        <v>1</v>
      </c>
      <c r="G256" t="s">
        <v>734</v>
      </c>
      <c r="H256" t="s">
        <v>735</v>
      </c>
      <c r="I256" t="s">
        <v>1081</v>
      </c>
      <c r="J256" t="s">
        <v>1082</v>
      </c>
      <c r="K256" t="s">
        <v>720</v>
      </c>
      <c r="L256" t="s">
        <v>721</v>
      </c>
      <c r="M256">
        <f>IFERROR(VLOOKUP(A256,'Reference -&gt;'!$B$2:$D$16,3,FALSE),0)</f>
        <v>0</v>
      </c>
      <c r="N256">
        <f t="shared" si="9"/>
        <v>1</v>
      </c>
    </row>
    <row r="257" spans="1:14" x14ac:dyDescent="0.35">
      <c r="A257" t="s">
        <v>552</v>
      </c>
      <c r="B257" t="s">
        <v>553</v>
      </c>
      <c r="C257" t="s">
        <v>542</v>
      </c>
      <c r="D257" t="s">
        <v>543</v>
      </c>
      <c r="E257">
        <v>938</v>
      </c>
      <c r="F257">
        <f t="shared" si="8"/>
        <v>0</v>
      </c>
      <c r="G257" t="s">
        <v>734</v>
      </c>
      <c r="H257" t="s">
        <v>735</v>
      </c>
      <c r="I257" t="s">
        <v>1081</v>
      </c>
      <c r="J257" t="s">
        <v>1082</v>
      </c>
      <c r="K257" t="s">
        <v>720</v>
      </c>
      <c r="L257" t="s">
        <v>721</v>
      </c>
      <c r="M257">
        <f>IFERROR(VLOOKUP(A257,'Reference -&gt;'!$B$2:$D$16,3,FALSE),0)</f>
        <v>0</v>
      </c>
      <c r="N257">
        <f t="shared" si="9"/>
        <v>7</v>
      </c>
    </row>
    <row r="258" spans="1:14" x14ac:dyDescent="0.35">
      <c r="A258" t="s">
        <v>92</v>
      </c>
      <c r="B258" t="s">
        <v>93</v>
      </c>
      <c r="C258" t="s">
        <v>92</v>
      </c>
      <c r="D258" t="s">
        <v>93</v>
      </c>
      <c r="E258">
        <v>826</v>
      </c>
      <c r="F258">
        <f t="shared" si="8"/>
        <v>1</v>
      </c>
      <c r="G258" t="s">
        <v>734</v>
      </c>
      <c r="H258" t="s">
        <v>735</v>
      </c>
      <c r="I258" t="s">
        <v>1076</v>
      </c>
      <c r="J258" t="s">
        <v>1077</v>
      </c>
      <c r="K258" t="s">
        <v>720</v>
      </c>
      <c r="L258" t="s">
        <v>721</v>
      </c>
      <c r="M258">
        <f>IFERROR(VLOOKUP(A258,'Reference -&gt;'!$B$2:$D$16,3,FALSE),0)</f>
        <v>0</v>
      </c>
      <c r="N258">
        <f t="shared" si="9"/>
        <v>1</v>
      </c>
    </row>
    <row r="259" spans="1:14" x14ac:dyDescent="0.35">
      <c r="A259" t="s">
        <v>512</v>
      </c>
      <c r="B259" t="s">
        <v>513</v>
      </c>
      <c r="C259" t="s">
        <v>506</v>
      </c>
      <c r="D259" t="s">
        <v>507</v>
      </c>
      <c r="E259">
        <v>936</v>
      </c>
      <c r="F259">
        <f t="shared" ref="F259:F322" si="10">IF(A259=C259,1,0)</f>
        <v>0</v>
      </c>
      <c r="G259" t="s">
        <v>734</v>
      </c>
      <c r="H259" t="s">
        <v>735</v>
      </c>
      <c r="I259" t="s">
        <v>1081</v>
      </c>
      <c r="J259" t="s">
        <v>1082</v>
      </c>
      <c r="K259" t="s">
        <v>720</v>
      </c>
      <c r="L259" t="s">
        <v>721</v>
      </c>
      <c r="M259">
        <f>IFERROR(VLOOKUP(A259,'Reference -&gt;'!$B$2:$D$16,3,FALSE),0)</f>
        <v>0</v>
      </c>
      <c r="N259">
        <f t="shared" si="9"/>
        <v>11</v>
      </c>
    </row>
    <row r="260" spans="1:14" x14ac:dyDescent="0.35">
      <c r="A260" t="s">
        <v>276</v>
      </c>
      <c r="B260" t="s">
        <v>277</v>
      </c>
      <c r="C260" t="s">
        <v>262</v>
      </c>
      <c r="D260" t="s">
        <v>263</v>
      </c>
      <c r="E260">
        <v>850</v>
      </c>
      <c r="F260">
        <f t="shared" si="10"/>
        <v>0</v>
      </c>
      <c r="G260" t="s">
        <v>734</v>
      </c>
      <c r="H260" t="s">
        <v>735</v>
      </c>
      <c r="I260" t="s">
        <v>1081</v>
      </c>
      <c r="J260" t="s">
        <v>1082</v>
      </c>
      <c r="K260" t="s">
        <v>720</v>
      </c>
      <c r="L260" t="s">
        <v>721</v>
      </c>
      <c r="M260">
        <f>IFERROR(VLOOKUP(A260,'Reference -&gt;'!$B$2:$D$16,3,FALSE),0)</f>
        <v>0</v>
      </c>
      <c r="N260">
        <f t="shared" si="9"/>
        <v>11</v>
      </c>
    </row>
    <row r="261" spans="1:14" x14ac:dyDescent="0.35">
      <c r="A261" t="s">
        <v>450</v>
      </c>
      <c r="B261" t="s">
        <v>451</v>
      </c>
      <c r="C261" t="s">
        <v>448</v>
      </c>
      <c r="D261" t="s">
        <v>449</v>
      </c>
      <c r="E261">
        <v>931</v>
      </c>
      <c r="F261">
        <f t="shared" si="10"/>
        <v>0</v>
      </c>
      <c r="G261" t="s">
        <v>734</v>
      </c>
      <c r="H261" t="s">
        <v>735</v>
      </c>
      <c r="I261" t="s">
        <v>1076</v>
      </c>
      <c r="J261" t="s">
        <v>1077</v>
      </c>
      <c r="K261" t="s">
        <v>720</v>
      </c>
      <c r="L261" t="s">
        <v>721</v>
      </c>
      <c r="M261">
        <f>IFERROR(VLOOKUP(A261,'Reference -&gt;'!$B$2:$D$16,3,FALSE),0)</f>
        <v>0</v>
      </c>
      <c r="N261">
        <f t="shared" si="9"/>
        <v>5</v>
      </c>
    </row>
    <row r="262" spans="1:14" x14ac:dyDescent="0.35">
      <c r="A262" t="s">
        <v>96</v>
      </c>
      <c r="B262" t="s">
        <v>97</v>
      </c>
      <c r="C262" t="s">
        <v>96</v>
      </c>
      <c r="D262" t="s">
        <v>97</v>
      </c>
      <c r="E262">
        <v>851</v>
      </c>
      <c r="F262">
        <f t="shared" si="10"/>
        <v>1</v>
      </c>
      <c r="G262" t="s">
        <v>734</v>
      </c>
      <c r="H262" t="s">
        <v>735</v>
      </c>
      <c r="I262" t="s">
        <v>1081</v>
      </c>
      <c r="J262" t="s">
        <v>1082</v>
      </c>
      <c r="K262" t="s">
        <v>720</v>
      </c>
      <c r="L262" t="s">
        <v>721</v>
      </c>
      <c r="M262">
        <f>IFERROR(VLOOKUP(A262,'Reference -&gt;'!$B$2:$D$16,3,FALSE),0)</f>
        <v>0</v>
      </c>
      <c r="N262">
        <f t="shared" si="9"/>
        <v>1</v>
      </c>
    </row>
    <row r="263" spans="1:14" x14ac:dyDescent="0.35">
      <c r="A263" t="s">
        <v>84</v>
      </c>
      <c r="B263" t="s">
        <v>85</v>
      </c>
      <c r="C263" t="s">
        <v>84</v>
      </c>
      <c r="D263" t="s">
        <v>85</v>
      </c>
      <c r="E263">
        <v>870</v>
      </c>
      <c r="F263">
        <f t="shared" si="10"/>
        <v>1</v>
      </c>
      <c r="G263" t="s">
        <v>734</v>
      </c>
      <c r="H263" t="s">
        <v>735</v>
      </c>
      <c r="I263" t="s">
        <v>1076</v>
      </c>
      <c r="J263" t="s">
        <v>1077</v>
      </c>
      <c r="K263" t="s">
        <v>720</v>
      </c>
      <c r="L263" t="s">
        <v>721</v>
      </c>
      <c r="M263">
        <f>IFERROR(VLOOKUP(A263,'Reference -&gt;'!$B$2:$D$16,3,FALSE),0)</f>
        <v>0</v>
      </c>
      <c r="N263">
        <f t="shared" si="9"/>
        <v>1</v>
      </c>
    </row>
    <row r="264" spans="1:14" x14ac:dyDescent="0.35">
      <c r="A264" t="s">
        <v>514</v>
      </c>
      <c r="B264" t="s">
        <v>515</v>
      </c>
      <c r="C264" t="s">
        <v>506</v>
      </c>
      <c r="D264" t="s">
        <v>507</v>
      </c>
      <c r="E264">
        <v>936</v>
      </c>
      <c r="F264">
        <f t="shared" si="10"/>
        <v>0</v>
      </c>
      <c r="G264" t="s">
        <v>734</v>
      </c>
      <c r="H264" t="s">
        <v>735</v>
      </c>
      <c r="I264" t="s">
        <v>1081</v>
      </c>
      <c r="J264" t="s">
        <v>1082</v>
      </c>
      <c r="K264" t="s">
        <v>720</v>
      </c>
      <c r="L264" t="s">
        <v>721</v>
      </c>
      <c r="M264">
        <f>IFERROR(VLOOKUP(A264,'Reference -&gt;'!$B$2:$D$16,3,FALSE),0)</f>
        <v>0</v>
      </c>
      <c r="N264">
        <f t="shared" si="9"/>
        <v>11</v>
      </c>
    </row>
    <row r="265" spans="1:14" x14ac:dyDescent="0.35">
      <c r="A265" t="s">
        <v>216</v>
      </c>
      <c r="B265" t="s">
        <v>217</v>
      </c>
      <c r="C265" t="s">
        <v>210</v>
      </c>
      <c r="D265" t="s">
        <v>211</v>
      </c>
      <c r="E265">
        <v>845</v>
      </c>
      <c r="F265">
        <f t="shared" si="10"/>
        <v>0</v>
      </c>
      <c r="G265" t="s">
        <v>734</v>
      </c>
      <c r="H265" t="s">
        <v>735</v>
      </c>
      <c r="I265" t="s">
        <v>1081</v>
      </c>
      <c r="J265" t="s">
        <v>1082</v>
      </c>
      <c r="K265" t="s">
        <v>720</v>
      </c>
      <c r="L265" t="s">
        <v>721</v>
      </c>
      <c r="M265">
        <f>IFERROR(VLOOKUP(A265,'Reference -&gt;'!$B$2:$D$16,3,FALSE),0)</f>
        <v>0</v>
      </c>
      <c r="N265">
        <f t="shared" si="9"/>
        <v>5</v>
      </c>
    </row>
    <row r="266" spans="1:14" x14ac:dyDescent="0.35">
      <c r="A266" t="s">
        <v>516</v>
      </c>
      <c r="B266" t="s">
        <v>517</v>
      </c>
      <c r="C266" t="s">
        <v>506</v>
      </c>
      <c r="D266" t="s">
        <v>507</v>
      </c>
      <c r="E266">
        <v>936</v>
      </c>
      <c r="F266">
        <f t="shared" si="10"/>
        <v>0</v>
      </c>
      <c r="G266" t="s">
        <v>734</v>
      </c>
      <c r="H266" t="s">
        <v>735</v>
      </c>
      <c r="I266" t="s">
        <v>1081</v>
      </c>
      <c r="J266" t="s">
        <v>1082</v>
      </c>
      <c r="K266" t="s">
        <v>720</v>
      </c>
      <c r="L266" t="s">
        <v>721</v>
      </c>
      <c r="M266">
        <f>IFERROR(VLOOKUP(A266,'Reference -&gt;'!$B$2:$D$16,3,FALSE),0)</f>
        <v>0</v>
      </c>
      <c r="N266">
        <f t="shared" si="9"/>
        <v>11</v>
      </c>
    </row>
    <row r="267" spans="1:14" x14ac:dyDescent="0.35">
      <c r="A267" t="s">
        <v>278</v>
      </c>
      <c r="B267" t="s">
        <v>279</v>
      </c>
      <c r="C267" t="s">
        <v>262</v>
      </c>
      <c r="D267" t="s">
        <v>263</v>
      </c>
      <c r="E267">
        <v>850</v>
      </c>
      <c r="F267">
        <f t="shared" si="10"/>
        <v>0</v>
      </c>
      <c r="G267" t="s">
        <v>734</v>
      </c>
      <c r="H267" t="s">
        <v>735</v>
      </c>
      <c r="I267" t="s">
        <v>1081</v>
      </c>
      <c r="J267" t="s">
        <v>1082</v>
      </c>
      <c r="K267" t="s">
        <v>720</v>
      </c>
      <c r="L267" t="s">
        <v>721</v>
      </c>
      <c r="M267">
        <f>IFERROR(VLOOKUP(A267,'Reference -&gt;'!$B$2:$D$16,3,FALSE),0)</f>
        <v>0</v>
      </c>
      <c r="N267">
        <f t="shared" si="9"/>
        <v>11</v>
      </c>
    </row>
    <row r="268" spans="1:14" x14ac:dyDescent="0.35">
      <c r="A268" t="s">
        <v>312</v>
      </c>
      <c r="B268" t="s">
        <v>313</v>
      </c>
      <c r="C268" t="s">
        <v>300</v>
      </c>
      <c r="D268" t="s">
        <v>301</v>
      </c>
      <c r="E268">
        <v>886</v>
      </c>
      <c r="F268">
        <f t="shared" si="10"/>
        <v>0</v>
      </c>
      <c r="G268" t="s">
        <v>734</v>
      </c>
      <c r="H268" t="s">
        <v>735</v>
      </c>
      <c r="I268" t="s">
        <v>1081</v>
      </c>
      <c r="J268" t="s">
        <v>1082</v>
      </c>
      <c r="K268" t="s">
        <v>720</v>
      </c>
      <c r="L268" t="s">
        <v>721</v>
      </c>
      <c r="M268">
        <f>IFERROR(VLOOKUP(A268,'Reference -&gt;'!$B$2:$D$16,3,FALSE),0)</f>
        <v>0</v>
      </c>
      <c r="N268">
        <f t="shared" ref="N268:N328" si="11">COUNTIF(C:C,C268)</f>
        <v>12</v>
      </c>
    </row>
    <row r="269" spans="1:14" x14ac:dyDescent="0.35">
      <c r="A269" t="s">
        <v>314</v>
      </c>
      <c r="B269" t="s">
        <v>315</v>
      </c>
      <c r="C269" t="s">
        <v>300</v>
      </c>
      <c r="D269" t="s">
        <v>301</v>
      </c>
      <c r="E269">
        <v>886</v>
      </c>
      <c r="F269">
        <f t="shared" si="10"/>
        <v>0</v>
      </c>
      <c r="G269" t="s">
        <v>734</v>
      </c>
      <c r="H269" t="s">
        <v>735</v>
      </c>
      <c r="I269" t="s">
        <v>1081</v>
      </c>
      <c r="J269" t="s">
        <v>1082</v>
      </c>
      <c r="K269" t="s">
        <v>720</v>
      </c>
      <c r="L269" t="s">
        <v>721</v>
      </c>
      <c r="M269">
        <f>IFERROR(VLOOKUP(A269,'Reference -&gt;'!$B$2:$D$16,3,FALSE),0)</f>
        <v>0</v>
      </c>
      <c r="N269">
        <f t="shared" si="11"/>
        <v>12</v>
      </c>
    </row>
    <row r="270" spans="1:14" x14ac:dyDescent="0.35">
      <c r="A270" t="s">
        <v>86</v>
      </c>
      <c r="B270" t="s">
        <v>87</v>
      </c>
      <c r="C270" t="s">
        <v>86</v>
      </c>
      <c r="D270" t="s">
        <v>87</v>
      </c>
      <c r="E270">
        <v>871</v>
      </c>
      <c r="F270">
        <f t="shared" si="10"/>
        <v>1</v>
      </c>
      <c r="G270" t="s">
        <v>734</v>
      </c>
      <c r="H270" t="s">
        <v>735</v>
      </c>
      <c r="I270" t="s">
        <v>1076</v>
      </c>
      <c r="J270" t="s">
        <v>1077</v>
      </c>
      <c r="K270" t="s">
        <v>720</v>
      </c>
      <c r="L270" t="s">
        <v>721</v>
      </c>
      <c r="M270">
        <f>IFERROR(VLOOKUP(A270,'Reference -&gt;'!$B$2:$D$16,3,FALSE),0)</f>
        <v>0</v>
      </c>
      <c r="N270">
        <f t="shared" si="11"/>
        <v>1</v>
      </c>
    </row>
    <row r="271" spans="1:14" x14ac:dyDescent="0.35">
      <c r="A271" t="s">
        <v>128</v>
      </c>
      <c r="B271" t="s">
        <v>129</v>
      </c>
      <c r="C271" t="s">
        <v>124</v>
      </c>
      <c r="D271" t="s">
        <v>125</v>
      </c>
      <c r="E271">
        <v>825</v>
      </c>
      <c r="F271">
        <f t="shared" si="10"/>
        <v>0</v>
      </c>
      <c r="G271" t="s">
        <v>734</v>
      </c>
      <c r="H271" t="s">
        <v>735</v>
      </c>
      <c r="I271" t="s">
        <v>1076</v>
      </c>
      <c r="J271" t="s">
        <v>1077</v>
      </c>
      <c r="K271" t="s">
        <v>720</v>
      </c>
      <c r="L271" t="s">
        <v>721</v>
      </c>
      <c r="M271">
        <f>IFERROR(VLOOKUP(A271,'Reference -&gt;'!$B$2:$D$16,3,FALSE),0)</f>
        <v>0</v>
      </c>
      <c r="N271">
        <f t="shared" si="11"/>
        <v>4</v>
      </c>
    </row>
    <row r="272" spans="1:14" x14ac:dyDescent="0.35">
      <c r="A272" t="s">
        <v>452</v>
      </c>
      <c r="B272" t="s">
        <v>453</v>
      </c>
      <c r="C272" t="s">
        <v>448</v>
      </c>
      <c r="D272" t="s">
        <v>449</v>
      </c>
      <c r="E272">
        <v>931</v>
      </c>
      <c r="F272">
        <f t="shared" si="10"/>
        <v>0</v>
      </c>
      <c r="G272" t="s">
        <v>734</v>
      </c>
      <c r="H272" t="s">
        <v>735</v>
      </c>
      <c r="I272" t="s">
        <v>1076</v>
      </c>
      <c r="J272" t="s">
        <v>1077</v>
      </c>
      <c r="K272" t="s">
        <v>720</v>
      </c>
      <c r="L272" t="s">
        <v>721</v>
      </c>
      <c r="M272">
        <f>IFERROR(VLOOKUP(A272,'Reference -&gt;'!$B$2:$D$16,3,FALSE),0)</f>
        <v>0</v>
      </c>
      <c r="N272">
        <f t="shared" si="11"/>
        <v>5</v>
      </c>
    </row>
    <row r="273" spans="1:14" x14ac:dyDescent="0.35">
      <c r="A273" t="s">
        <v>98</v>
      </c>
      <c r="B273" t="s">
        <v>99</v>
      </c>
      <c r="C273" t="s">
        <v>98</v>
      </c>
      <c r="D273" t="s">
        <v>99</v>
      </c>
      <c r="E273">
        <v>852</v>
      </c>
      <c r="F273">
        <f t="shared" si="10"/>
        <v>1</v>
      </c>
      <c r="G273" t="s">
        <v>734</v>
      </c>
      <c r="H273" t="s">
        <v>735</v>
      </c>
      <c r="I273" t="s">
        <v>1081</v>
      </c>
      <c r="J273" t="s">
        <v>1082</v>
      </c>
      <c r="K273" t="s">
        <v>720</v>
      </c>
      <c r="L273" t="s">
        <v>721</v>
      </c>
      <c r="M273">
        <f>IFERROR(VLOOKUP(A273,'Reference -&gt;'!$B$2:$D$16,3,FALSE),0)</f>
        <v>0</v>
      </c>
      <c r="N273">
        <f t="shared" si="11"/>
        <v>1</v>
      </c>
    </row>
    <row r="274" spans="1:14" x14ac:dyDescent="0.35">
      <c r="A274" t="s">
        <v>518</v>
      </c>
      <c r="B274" t="s">
        <v>519</v>
      </c>
      <c r="C274" t="s">
        <v>506</v>
      </c>
      <c r="D274" t="s">
        <v>507</v>
      </c>
      <c r="E274">
        <v>936</v>
      </c>
      <c r="F274">
        <f t="shared" si="10"/>
        <v>0</v>
      </c>
      <c r="G274" t="s">
        <v>734</v>
      </c>
      <c r="H274" t="s">
        <v>735</v>
      </c>
      <c r="I274" t="s">
        <v>1081</v>
      </c>
      <c r="J274" t="s">
        <v>1082</v>
      </c>
      <c r="K274" t="s">
        <v>720</v>
      </c>
      <c r="L274" t="s">
        <v>721</v>
      </c>
      <c r="M274">
        <f>IFERROR(VLOOKUP(A274,'Reference -&gt;'!$B$2:$D$16,3,FALSE),0)</f>
        <v>0</v>
      </c>
      <c r="N274">
        <f t="shared" si="11"/>
        <v>11</v>
      </c>
    </row>
    <row r="275" spans="1:14" x14ac:dyDescent="0.35">
      <c r="A275" t="s">
        <v>520</v>
      </c>
      <c r="B275" t="s">
        <v>521</v>
      </c>
      <c r="C275" t="s">
        <v>506</v>
      </c>
      <c r="D275" t="s">
        <v>507</v>
      </c>
      <c r="E275">
        <v>936</v>
      </c>
      <c r="F275">
        <f t="shared" si="10"/>
        <v>0</v>
      </c>
      <c r="G275" t="s">
        <v>734</v>
      </c>
      <c r="H275" t="s">
        <v>735</v>
      </c>
      <c r="I275" t="s">
        <v>1081</v>
      </c>
      <c r="J275" t="s">
        <v>1082</v>
      </c>
      <c r="K275" t="s">
        <v>720</v>
      </c>
      <c r="L275" t="s">
        <v>721</v>
      </c>
      <c r="M275">
        <f>IFERROR(VLOOKUP(A275,'Reference -&gt;'!$B$2:$D$16,3,FALSE),0)</f>
        <v>0</v>
      </c>
      <c r="N275">
        <f t="shared" si="11"/>
        <v>11</v>
      </c>
    </row>
    <row r="276" spans="1:14" x14ac:dyDescent="0.35">
      <c r="A276" t="s">
        <v>316</v>
      </c>
      <c r="B276" t="s">
        <v>317</v>
      </c>
      <c r="C276" t="s">
        <v>300</v>
      </c>
      <c r="D276" t="s">
        <v>301</v>
      </c>
      <c r="E276">
        <v>886</v>
      </c>
      <c r="F276">
        <f t="shared" si="10"/>
        <v>0</v>
      </c>
      <c r="G276" t="s">
        <v>734</v>
      </c>
      <c r="H276" t="s">
        <v>735</v>
      </c>
      <c r="I276" t="s">
        <v>1081</v>
      </c>
      <c r="J276" t="s">
        <v>1082</v>
      </c>
      <c r="K276" t="s">
        <v>720</v>
      </c>
      <c r="L276" t="s">
        <v>721</v>
      </c>
      <c r="M276">
        <f>IFERROR(VLOOKUP(A276,'Reference -&gt;'!$B$2:$D$16,3,FALSE),0)</f>
        <v>0</v>
      </c>
      <c r="N276">
        <f t="shared" si="11"/>
        <v>12</v>
      </c>
    </row>
    <row r="277" spans="1:14" x14ac:dyDescent="0.35">
      <c r="A277" t="s">
        <v>522</v>
      </c>
      <c r="B277" t="s">
        <v>523</v>
      </c>
      <c r="C277" t="s">
        <v>506</v>
      </c>
      <c r="D277" t="s">
        <v>507</v>
      </c>
      <c r="E277">
        <v>936</v>
      </c>
      <c r="F277">
        <f t="shared" si="10"/>
        <v>0</v>
      </c>
      <c r="G277" t="s">
        <v>734</v>
      </c>
      <c r="H277" t="s">
        <v>735</v>
      </c>
      <c r="I277" t="s">
        <v>1081</v>
      </c>
      <c r="J277" t="s">
        <v>1082</v>
      </c>
      <c r="K277" t="s">
        <v>720</v>
      </c>
      <c r="L277" t="s">
        <v>721</v>
      </c>
      <c r="M277">
        <f>IFERROR(VLOOKUP(A277,'Reference -&gt;'!$B$2:$D$16,3,FALSE),0)</f>
        <v>0</v>
      </c>
      <c r="N277">
        <f t="shared" si="11"/>
        <v>11</v>
      </c>
    </row>
    <row r="278" spans="1:14" x14ac:dyDescent="0.35">
      <c r="A278" t="s">
        <v>280</v>
      </c>
      <c r="B278" t="s">
        <v>281</v>
      </c>
      <c r="C278" t="s">
        <v>262</v>
      </c>
      <c r="D278" t="s">
        <v>263</v>
      </c>
      <c r="E278">
        <v>850</v>
      </c>
      <c r="F278">
        <f t="shared" si="10"/>
        <v>0</v>
      </c>
      <c r="G278" t="s">
        <v>734</v>
      </c>
      <c r="H278" t="s">
        <v>735</v>
      </c>
      <c r="I278" t="s">
        <v>1081</v>
      </c>
      <c r="J278" t="s">
        <v>1082</v>
      </c>
      <c r="K278" t="s">
        <v>720</v>
      </c>
      <c r="L278" t="s">
        <v>721</v>
      </c>
      <c r="M278">
        <f>IFERROR(VLOOKUP(A278,'Reference -&gt;'!$B$2:$D$16,3,FALSE),0)</f>
        <v>0</v>
      </c>
      <c r="N278">
        <f t="shared" si="11"/>
        <v>11</v>
      </c>
    </row>
    <row r="279" spans="1:14" x14ac:dyDescent="0.35">
      <c r="A279" t="s">
        <v>318</v>
      </c>
      <c r="B279" t="s">
        <v>319</v>
      </c>
      <c r="C279" t="s">
        <v>300</v>
      </c>
      <c r="D279" t="s">
        <v>301</v>
      </c>
      <c r="E279">
        <v>886</v>
      </c>
      <c r="F279">
        <f t="shared" si="10"/>
        <v>0</v>
      </c>
      <c r="G279" t="s">
        <v>734</v>
      </c>
      <c r="H279" t="s">
        <v>735</v>
      </c>
      <c r="I279" t="s">
        <v>1081</v>
      </c>
      <c r="J279" t="s">
        <v>1082</v>
      </c>
      <c r="K279" t="s">
        <v>720</v>
      </c>
      <c r="L279" t="s">
        <v>721</v>
      </c>
      <c r="M279">
        <f>IFERROR(VLOOKUP(A279,'Reference -&gt;'!$B$2:$D$16,3,FALSE),0)</f>
        <v>0</v>
      </c>
      <c r="N279">
        <f t="shared" si="11"/>
        <v>12</v>
      </c>
    </row>
    <row r="280" spans="1:14" x14ac:dyDescent="0.35">
      <c r="A280" t="s">
        <v>320</v>
      </c>
      <c r="B280" t="s">
        <v>321</v>
      </c>
      <c r="C280" t="s">
        <v>300</v>
      </c>
      <c r="D280" t="s">
        <v>301</v>
      </c>
      <c r="E280">
        <v>886</v>
      </c>
      <c r="F280">
        <f t="shared" si="10"/>
        <v>0</v>
      </c>
      <c r="G280" t="s">
        <v>734</v>
      </c>
      <c r="H280" t="s">
        <v>735</v>
      </c>
      <c r="I280" t="s">
        <v>1081</v>
      </c>
      <c r="J280" t="s">
        <v>1082</v>
      </c>
      <c r="K280" t="s">
        <v>720</v>
      </c>
      <c r="L280" t="s">
        <v>721</v>
      </c>
      <c r="M280">
        <f>IFERROR(VLOOKUP(A280,'Reference -&gt;'!$B$2:$D$16,3,FALSE),0)</f>
        <v>0</v>
      </c>
      <c r="N280">
        <f t="shared" si="11"/>
        <v>12</v>
      </c>
    </row>
    <row r="281" spans="1:14" x14ac:dyDescent="0.35">
      <c r="A281" t="s">
        <v>322</v>
      </c>
      <c r="B281" t="s">
        <v>323</v>
      </c>
      <c r="C281" t="s">
        <v>300</v>
      </c>
      <c r="D281" t="s">
        <v>301</v>
      </c>
      <c r="E281">
        <v>886</v>
      </c>
      <c r="F281">
        <f t="shared" si="10"/>
        <v>0</v>
      </c>
      <c r="G281" t="s">
        <v>734</v>
      </c>
      <c r="H281" t="s">
        <v>735</v>
      </c>
      <c r="I281" t="s">
        <v>1081</v>
      </c>
      <c r="J281" t="s">
        <v>1082</v>
      </c>
      <c r="K281" t="s">
        <v>720</v>
      </c>
      <c r="L281" t="s">
        <v>721</v>
      </c>
      <c r="M281">
        <f>IFERROR(VLOOKUP(A281,'Reference -&gt;'!$B$2:$D$16,3,FALSE),0)</f>
        <v>0</v>
      </c>
      <c r="N281">
        <f t="shared" si="11"/>
        <v>12</v>
      </c>
    </row>
    <row r="282" spans="1:14" x14ac:dyDescent="0.35">
      <c r="A282" t="s">
        <v>454</v>
      </c>
      <c r="B282" t="s">
        <v>455</v>
      </c>
      <c r="C282" t="s">
        <v>448</v>
      </c>
      <c r="D282" t="s">
        <v>449</v>
      </c>
      <c r="E282">
        <v>931</v>
      </c>
      <c r="F282">
        <f t="shared" si="10"/>
        <v>0</v>
      </c>
      <c r="G282" t="s">
        <v>734</v>
      </c>
      <c r="H282" t="s">
        <v>735</v>
      </c>
      <c r="I282" t="s">
        <v>1076</v>
      </c>
      <c r="J282" t="s">
        <v>1077</v>
      </c>
      <c r="K282" t="s">
        <v>720</v>
      </c>
      <c r="L282" t="s">
        <v>721</v>
      </c>
      <c r="M282">
        <f>IFERROR(VLOOKUP(A282,'Reference -&gt;'!$B$2:$D$16,3,FALSE),0)</f>
        <v>0</v>
      </c>
      <c r="N282">
        <f t="shared" si="11"/>
        <v>5</v>
      </c>
    </row>
    <row r="283" spans="1:14" x14ac:dyDescent="0.35">
      <c r="A283" t="s">
        <v>524</v>
      </c>
      <c r="B283" t="s">
        <v>525</v>
      </c>
      <c r="C283" t="s">
        <v>506</v>
      </c>
      <c r="D283" t="s">
        <v>507</v>
      </c>
      <c r="E283">
        <v>936</v>
      </c>
      <c r="F283">
        <f t="shared" si="10"/>
        <v>0</v>
      </c>
      <c r="G283" t="s">
        <v>734</v>
      </c>
      <c r="H283" t="s">
        <v>735</v>
      </c>
      <c r="I283" t="s">
        <v>1081</v>
      </c>
      <c r="J283" t="s">
        <v>1082</v>
      </c>
      <c r="K283" t="s">
        <v>720</v>
      </c>
      <c r="L283" t="s">
        <v>721</v>
      </c>
      <c r="M283">
        <f>IFERROR(VLOOKUP(A283,'Reference -&gt;'!$B$2:$D$16,3,FALSE),0)</f>
        <v>0</v>
      </c>
      <c r="N283">
        <f t="shared" si="11"/>
        <v>11</v>
      </c>
    </row>
    <row r="284" spans="1:14" x14ac:dyDescent="0.35">
      <c r="A284" t="s">
        <v>218</v>
      </c>
      <c r="B284" t="s">
        <v>219</v>
      </c>
      <c r="C284" t="s">
        <v>210</v>
      </c>
      <c r="D284" t="s">
        <v>211</v>
      </c>
      <c r="E284">
        <v>845</v>
      </c>
      <c r="F284">
        <f t="shared" si="10"/>
        <v>0</v>
      </c>
      <c r="G284" t="s">
        <v>734</v>
      </c>
      <c r="H284" t="s">
        <v>735</v>
      </c>
      <c r="I284" t="s">
        <v>1081</v>
      </c>
      <c r="J284" t="s">
        <v>1082</v>
      </c>
      <c r="K284" t="s">
        <v>720</v>
      </c>
      <c r="L284" t="s">
        <v>721</v>
      </c>
      <c r="M284">
        <f>IFERROR(VLOOKUP(A284,'Reference -&gt;'!$B$2:$D$16,3,FALSE),0)</f>
        <v>0</v>
      </c>
      <c r="N284">
        <f t="shared" si="11"/>
        <v>5</v>
      </c>
    </row>
    <row r="285" spans="1:14" x14ac:dyDescent="0.35">
      <c r="A285" t="s">
        <v>82</v>
      </c>
      <c r="B285" t="s">
        <v>83</v>
      </c>
      <c r="C285" t="s">
        <v>82</v>
      </c>
      <c r="D285" t="s">
        <v>83</v>
      </c>
      <c r="E285">
        <v>869</v>
      </c>
      <c r="F285">
        <f t="shared" si="10"/>
        <v>1</v>
      </c>
      <c r="G285" t="s">
        <v>734</v>
      </c>
      <c r="H285" t="s">
        <v>735</v>
      </c>
      <c r="I285" t="s">
        <v>1076</v>
      </c>
      <c r="J285" t="s">
        <v>1077</v>
      </c>
      <c r="K285" t="s">
        <v>720</v>
      </c>
      <c r="L285" t="s">
        <v>721</v>
      </c>
      <c r="M285">
        <f>IFERROR(VLOOKUP(A285,'Reference -&gt;'!$B$2:$D$16,3,FALSE),0)</f>
        <v>0</v>
      </c>
      <c r="N285">
        <f t="shared" si="11"/>
        <v>1</v>
      </c>
    </row>
    <row r="286" spans="1:14" x14ac:dyDescent="0.35">
      <c r="A286" t="s">
        <v>456</v>
      </c>
      <c r="B286" t="s">
        <v>457</v>
      </c>
      <c r="C286" t="s">
        <v>448</v>
      </c>
      <c r="D286" t="s">
        <v>449</v>
      </c>
      <c r="E286">
        <v>931</v>
      </c>
      <c r="F286">
        <f t="shared" si="10"/>
        <v>0</v>
      </c>
      <c r="G286" t="s">
        <v>734</v>
      </c>
      <c r="H286" t="s">
        <v>735</v>
      </c>
      <c r="I286" t="s">
        <v>1076</v>
      </c>
      <c r="J286" t="s">
        <v>1077</v>
      </c>
      <c r="K286" t="s">
        <v>720</v>
      </c>
      <c r="L286" t="s">
        <v>721</v>
      </c>
      <c r="M286">
        <f>IFERROR(VLOOKUP(A286,'Reference -&gt;'!$B$2:$D$16,3,FALSE),0)</f>
        <v>0</v>
      </c>
      <c r="N286">
        <f t="shared" si="11"/>
        <v>5</v>
      </c>
    </row>
    <row r="287" spans="1:14" x14ac:dyDescent="0.35">
      <c r="A287" t="s">
        <v>282</v>
      </c>
      <c r="B287" t="s">
        <v>283</v>
      </c>
      <c r="C287" t="s">
        <v>262</v>
      </c>
      <c r="D287" t="s">
        <v>263</v>
      </c>
      <c r="E287">
        <v>850</v>
      </c>
      <c r="F287">
        <f t="shared" si="10"/>
        <v>0</v>
      </c>
      <c r="G287" t="s">
        <v>734</v>
      </c>
      <c r="H287" t="s">
        <v>735</v>
      </c>
      <c r="I287" t="s">
        <v>1081</v>
      </c>
      <c r="J287" t="s">
        <v>1082</v>
      </c>
      <c r="K287" t="s">
        <v>720</v>
      </c>
      <c r="L287" t="s">
        <v>721</v>
      </c>
      <c r="M287">
        <f>IFERROR(VLOOKUP(A287,'Reference -&gt;'!$B$2:$D$16,3,FALSE),0)</f>
        <v>0</v>
      </c>
      <c r="N287">
        <f t="shared" si="11"/>
        <v>11</v>
      </c>
    </row>
    <row r="288" spans="1:14" x14ac:dyDescent="0.35">
      <c r="A288" t="s">
        <v>88</v>
      </c>
      <c r="B288" t="s">
        <v>89</v>
      </c>
      <c r="C288" t="s">
        <v>88</v>
      </c>
      <c r="D288" t="s">
        <v>89</v>
      </c>
      <c r="E288">
        <v>868</v>
      </c>
      <c r="F288">
        <f t="shared" si="10"/>
        <v>1</v>
      </c>
      <c r="G288" t="s">
        <v>734</v>
      </c>
      <c r="H288" t="s">
        <v>735</v>
      </c>
      <c r="I288" t="s">
        <v>1076</v>
      </c>
      <c r="J288" t="s">
        <v>1077</v>
      </c>
      <c r="K288" t="s">
        <v>720</v>
      </c>
      <c r="L288" t="s">
        <v>721</v>
      </c>
      <c r="M288">
        <f>IFERROR(VLOOKUP(A288,'Reference -&gt;'!$B$2:$D$16,3,FALSE),0)</f>
        <v>0</v>
      </c>
      <c r="N288">
        <f t="shared" si="11"/>
        <v>1</v>
      </c>
    </row>
    <row r="289" spans="1:14" x14ac:dyDescent="0.35">
      <c r="A289" t="s">
        <v>526</v>
      </c>
      <c r="B289" t="s">
        <v>527</v>
      </c>
      <c r="C289" t="s">
        <v>506</v>
      </c>
      <c r="D289" t="s">
        <v>507</v>
      </c>
      <c r="E289">
        <v>936</v>
      </c>
      <c r="F289">
        <f t="shared" si="10"/>
        <v>0</v>
      </c>
      <c r="G289" t="s">
        <v>734</v>
      </c>
      <c r="H289" t="s">
        <v>735</v>
      </c>
      <c r="I289" t="s">
        <v>1081</v>
      </c>
      <c r="J289" t="s">
        <v>1082</v>
      </c>
      <c r="K289" t="s">
        <v>720</v>
      </c>
      <c r="L289" t="s">
        <v>721</v>
      </c>
      <c r="M289">
        <f>IFERROR(VLOOKUP(A289,'Reference -&gt;'!$B$2:$D$16,3,FALSE),0)</f>
        <v>0</v>
      </c>
      <c r="N289">
        <f t="shared" si="11"/>
        <v>11</v>
      </c>
    </row>
    <row r="290" spans="1:14" x14ac:dyDescent="0.35">
      <c r="A290" t="s">
        <v>90</v>
      </c>
      <c r="B290" t="s">
        <v>91</v>
      </c>
      <c r="C290" t="s">
        <v>90</v>
      </c>
      <c r="D290" t="s">
        <v>91</v>
      </c>
      <c r="E290">
        <v>872</v>
      </c>
      <c r="F290">
        <f t="shared" si="10"/>
        <v>1</v>
      </c>
      <c r="G290" t="s">
        <v>734</v>
      </c>
      <c r="H290" t="s">
        <v>735</v>
      </c>
      <c r="I290" t="s">
        <v>1076</v>
      </c>
      <c r="J290" t="s">
        <v>1077</v>
      </c>
      <c r="K290" t="s">
        <v>720</v>
      </c>
      <c r="L290" t="s">
        <v>721</v>
      </c>
      <c r="M290">
        <f>IFERROR(VLOOKUP(A290,'Reference -&gt;'!$B$2:$D$16,3,FALSE),0)</f>
        <v>0</v>
      </c>
      <c r="N290">
        <f t="shared" si="11"/>
        <v>1</v>
      </c>
    </row>
    <row r="291" spans="1:14" x14ac:dyDescent="0.35">
      <c r="A291" t="s">
        <v>554</v>
      </c>
      <c r="B291" t="s">
        <v>555</v>
      </c>
      <c r="C291" t="s">
        <v>542</v>
      </c>
      <c r="D291" t="s">
        <v>543</v>
      </c>
      <c r="E291">
        <v>938</v>
      </c>
      <c r="F291">
        <f t="shared" si="10"/>
        <v>0</v>
      </c>
      <c r="G291" t="s">
        <v>734</v>
      </c>
      <c r="H291" t="s">
        <v>735</v>
      </c>
      <c r="I291" t="s">
        <v>1081</v>
      </c>
      <c r="J291" t="s">
        <v>1082</v>
      </c>
      <c r="K291" t="s">
        <v>720</v>
      </c>
      <c r="L291" t="s">
        <v>721</v>
      </c>
      <c r="M291">
        <f>IFERROR(VLOOKUP(A291,'Reference -&gt;'!$B$2:$D$16,3,FALSE),0)</f>
        <v>0</v>
      </c>
      <c r="N291">
        <f t="shared" si="11"/>
        <v>7</v>
      </c>
    </row>
    <row r="292" spans="1:14" x14ac:dyDescent="0.35">
      <c r="A292" t="s">
        <v>130</v>
      </c>
      <c r="B292" t="s">
        <v>131</v>
      </c>
      <c r="C292" t="s">
        <v>124</v>
      </c>
      <c r="D292" t="s">
        <v>125</v>
      </c>
      <c r="E292">
        <v>825</v>
      </c>
      <c r="F292">
        <f t="shared" si="10"/>
        <v>0</v>
      </c>
      <c r="G292" t="s">
        <v>734</v>
      </c>
      <c r="H292" t="s">
        <v>735</v>
      </c>
      <c r="I292" t="s">
        <v>1076</v>
      </c>
      <c r="J292" t="s">
        <v>1077</v>
      </c>
      <c r="K292" t="s">
        <v>720</v>
      </c>
      <c r="L292" t="s">
        <v>721</v>
      </c>
      <c r="M292">
        <f>IFERROR(VLOOKUP(A292,'Reference -&gt;'!$B$2:$D$16,3,FALSE),0)</f>
        <v>0</v>
      </c>
      <c r="N292">
        <f t="shared" si="11"/>
        <v>4</v>
      </c>
    </row>
    <row r="293" spans="1:14" x14ac:dyDescent="0.35">
      <c r="A293" t="s">
        <v>52</v>
      </c>
      <c r="B293" t="s">
        <v>53</v>
      </c>
      <c r="C293" t="s">
        <v>52</v>
      </c>
      <c r="D293" t="s">
        <v>53</v>
      </c>
      <c r="E293">
        <v>800</v>
      </c>
      <c r="F293">
        <f t="shared" si="10"/>
        <v>1</v>
      </c>
      <c r="G293" t="s">
        <v>730</v>
      </c>
      <c r="H293" t="s">
        <v>731</v>
      </c>
      <c r="I293" t="s">
        <v>1080</v>
      </c>
      <c r="J293" t="s">
        <v>731</v>
      </c>
      <c r="K293" t="s">
        <v>720</v>
      </c>
      <c r="L293" t="s">
        <v>721</v>
      </c>
      <c r="M293">
        <f>IFERROR(VLOOKUP(A293,'Reference -&gt;'!$B$2:$D$16,3,FALSE),0)</f>
        <v>0</v>
      </c>
      <c r="N293">
        <f t="shared" si="11"/>
        <v>1</v>
      </c>
    </row>
    <row r="294" spans="1:14" x14ac:dyDescent="0.35">
      <c r="A294" t="s">
        <v>64</v>
      </c>
      <c r="B294" t="s">
        <v>65</v>
      </c>
      <c r="C294" t="s">
        <v>64</v>
      </c>
      <c r="D294" t="s">
        <v>65</v>
      </c>
      <c r="E294">
        <v>837</v>
      </c>
      <c r="F294">
        <f t="shared" si="10"/>
        <v>1</v>
      </c>
      <c r="G294" t="s">
        <v>730</v>
      </c>
      <c r="H294" t="s">
        <v>731</v>
      </c>
      <c r="I294" t="s">
        <v>1080</v>
      </c>
      <c r="J294" t="s">
        <v>731</v>
      </c>
      <c r="K294" t="s">
        <v>720</v>
      </c>
      <c r="L294" t="s">
        <v>721</v>
      </c>
      <c r="M294">
        <f>IFERROR(VLOOKUP(A294,'Reference -&gt;'!$B$2:$D$16,3,FALSE),0)</f>
        <v>0</v>
      </c>
      <c r="N294">
        <f t="shared" si="11"/>
        <v>1</v>
      </c>
    </row>
    <row r="295" spans="1:14" x14ac:dyDescent="0.35">
      <c r="A295" t="s">
        <v>54</v>
      </c>
      <c r="B295" t="s">
        <v>55</v>
      </c>
      <c r="C295" t="s">
        <v>54</v>
      </c>
      <c r="D295" t="s">
        <v>55</v>
      </c>
      <c r="E295">
        <v>801</v>
      </c>
      <c r="F295">
        <f t="shared" si="10"/>
        <v>1</v>
      </c>
      <c r="G295" t="s">
        <v>730</v>
      </c>
      <c r="H295" t="s">
        <v>731</v>
      </c>
      <c r="I295" t="s">
        <v>1080</v>
      </c>
      <c r="J295" t="s">
        <v>731</v>
      </c>
      <c r="K295" t="s">
        <v>720</v>
      </c>
      <c r="L295" t="s">
        <v>721</v>
      </c>
      <c r="M295">
        <f>IFERROR(VLOOKUP(A295,'Reference -&gt;'!$B$2:$D$16,3,FALSE),0)</f>
        <v>0</v>
      </c>
      <c r="N295">
        <f t="shared" si="11"/>
        <v>1</v>
      </c>
    </row>
    <row r="296" spans="1:14" x14ac:dyDescent="0.35">
      <c r="A296" t="s">
        <v>246</v>
      </c>
      <c r="B296" t="s">
        <v>247</v>
      </c>
      <c r="C296" t="s">
        <v>248</v>
      </c>
      <c r="D296" t="s">
        <v>249</v>
      </c>
      <c r="E296">
        <v>916</v>
      </c>
      <c r="F296">
        <f t="shared" si="10"/>
        <v>0</v>
      </c>
      <c r="G296" t="s">
        <v>730</v>
      </c>
      <c r="H296" t="s">
        <v>731</v>
      </c>
      <c r="I296" t="s">
        <v>1080</v>
      </c>
      <c r="J296" t="s">
        <v>731</v>
      </c>
      <c r="K296" t="s">
        <v>720</v>
      </c>
      <c r="L296" t="s">
        <v>721</v>
      </c>
      <c r="M296">
        <f>IFERROR(VLOOKUP(A296,'Reference -&gt;'!$B$2:$D$16,3,FALSE),0)</f>
        <v>0</v>
      </c>
      <c r="N296">
        <f t="shared" si="11"/>
        <v>6</v>
      </c>
    </row>
    <row r="297" spans="1:14" x14ac:dyDescent="0.35">
      <c r="A297" t="s">
        <v>194</v>
      </c>
      <c r="B297" t="s">
        <v>195</v>
      </c>
      <c r="C297" t="s">
        <v>196</v>
      </c>
      <c r="D297" t="s">
        <v>197</v>
      </c>
      <c r="E297">
        <v>835</v>
      </c>
      <c r="F297">
        <f t="shared" si="10"/>
        <v>0</v>
      </c>
      <c r="G297" t="s">
        <v>730</v>
      </c>
      <c r="H297" t="s">
        <v>731</v>
      </c>
      <c r="I297" t="s">
        <v>1080</v>
      </c>
      <c r="J297" t="s">
        <v>731</v>
      </c>
      <c r="K297" t="s">
        <v>720</v>
      </c>
      <c r="L297" t="s">
        <v>721</v>
      </c>
      <c r="M297">
        <f>IFERROR(VLOOKUP(A297,'Reference -&gt;'!$B$2:$D$16,3,FALSE),0)</f>
        <v>0</v>
      </c>
      <c r="N297">
        <f t="shared" si="11"/>
        <v>6</v>
      </c>
    </row>
    <row r="298" spans="1:14" x14ac:dyDescent="0.35">
      <c r="A298" t="s">
        <v>110</v>
      </c>
      <c r="B298" t="s">
        <v>111</v>
      </c>
      <c r="C298" t="s">
        <v>110</v>
      </c>
      <c r="D298" t="s">
        <v>111</v>
      </c>
      <c r="E298">
        <v>908</v>
      </c>
      <c r="F298">
        <f t="shared" si="10"/>
        <v>1</v>
      </c>
      <c r="G298" t="s">
        <v>730</v>
      </c>
      <c r="H298" t="s">
        <v>731</v>
      </c>
      <c r="I298" t="s">
        <v>1080</v>
      </c>
      <c r="J298" t="s">
        <v>731</v>
      </c>
      <c r="K298" t="s">
        <v>720</v>
      </c>
      <c r="L298" t="s">
        <v>721</v>
      </c>
      <c r="M298">
        <f>IFERROR(VLOOKUP(A298,'Reference -&gt;'!$B$2:$D$16,3,FALSE),0)</f>
        <v>0</v>
      </c>
      <c r="N298">
        <f t="shared" si="11"/>
        <v>1</v>
      </c>
    </row>
    <row r="299" spans="1:14" x14ac:dyDescent="0.35">
      <c r="A299" t="s">
        <v>250</v>
      </c>
      <c r="B299" t="s">
        <v>251</v>
      </c>
      <c r="C299" t="s">
        <v>248</v>
      </c>
      <c r="D299" t="s">
        <v>249</v>
      </c>
      <c r="E299">
        <v>916</v>
      </c>
      <c r="F299">
        <f t="shared" si="10"/>
        <v>0</v>
      </c>
      <c r="G299" t="s">
        <v>730</v>
      </c>
      <c r="H299" t="s">
        <v>731</v>
      </c>
      <c r="I299" t="s">
        <v>1080</v>
      </c>
      <c r="J299" t="s">
        <v>731</v>
      </c>
      <c r="K299" t="s">
        <v>720</v>
      </c>
      <c r="L299" t="s">
        <v>721</v>
      </c>
      <c r="M299">
        <f>IFERROR(VLOOKUP(A299,'Reference -&gt;'!$B$2:$D$16,3,FALSE),0)</f>
        <v>0</v>
      </c>
      <c r="N299">
        <f t="shared" si="11"/>
        <v>6</v>
      </c>
    </row>
    <row r="300" spans="1:14" x14ac:dyDescent="0.35">
      <c r="A300" t="s">
        <v>176</v>
      </c>
      <c r="B300" t="s">
        <v>177</v>
      </c>
      <c r="C300" t="s">
        <v>178</v>
      </c>
      <c r="D300" t="s">
        <v>179</v>
      </c>
      <c r="E300">
        <v>878</v>
      </c>
      <c r="F300">
        <f t="shared" si="10"/>
        <v>0</v>
      </c>
      <c r="G300" t="s">
        <v>730</v>
      </c>
      <c r="H300" t="s">
        <v>731</v>
      </c>
      <c r="I300" t="s">
        <v>1080</v>
      </c>
      <c r="J300" t="s">
        <v>731</v>
      </c>
      <c r="K300" t="s">
        <v>720</v>
      </c>
      <c r="L300" t="s">
        <v>721</v>
      </c>
      <c r="M300">
        <f>IFERROR(VLOOKUP(A300,'Reference -&gt;'!$B$2:$D$16,3,FALSE),0)</f>
        <v>0</v>
      </c>
      <c r="N300">
        <f t="shared" si="11"/>
        <v>8</v>
      </c>
    </row>
    <row r="301" spans="1:14" x14ac:dyDescent="0.35">
      <c r="A301" t="s">
        <v>198</v>
      </c>
      <c r="B301" t="s">
        <v>199</v>
      </c>
      <c r="C301" t="s">
        <v>196</v>
      </c>
      <c r="D301" t="s">
        <v>197</v>
      </c>
      <c r="E301">
        <v>835</v>
      </c>
      <c r="F301">
        <f t="shared" si="10"/>
        <v>0</v>
      </c>
      <c r="G301" t="s">
        <v>730</v>
      </c>
      <c r="H301" t="s">
        <v>731</v>
      </c>
      <c r="I301" t="s">
        <v>1080</v>
      </c>
      <c r="J301" t="s">
        <v>731</v>
      </c>
      <c r="K301" t="s">
        <v>720</v>
      </c>
      <c r="L301" t="s">
        <v>721</v>
      </c>
      <c r="M301">
        <f>IFERROR(VLOOKUP(A301,'Reference -&gt;'!$B$2:$D$16,3,FALSE),0)</f>
        <v>0</v>
      </c>
      <c r="N301">
        <f t="shared" si="11"/>
        <v>6</v>
      </c>
    </row>
    <row r="302" spans="1:14" x14ac:dyDescent="0.35">
      <c r="A302" t="s">
        <v>180</v>
      </c>
      <c r="B302" t="s">
        <v>181</v>
      </c>
      <c r="C302" t="s">
        <v>178</v>
      </c>
      <c r="D302" t="s">
        <v>179</v>
      </c>
      <c r="E302">
        <v>878</v>
      </c>
      <c r="F302">
        <f t="shared" si="10"/>
        <v>0</v>
      </c>
      <c r="G302" t="s">
        <v>730</v>
      </c>
      <c r="H302" t="s">
        <v>731</v>
      </c>
      <c r="I302" t="s">
        <v>1080</v>
      </c>
      <c r="J302" t="s">
        <v>731</v>
      </c>
      <c r="K302" t="s">
        <v>720</v>
      </c>
      <c r="L302" t="s">
        <v>721</v>
      </c>
      <c r="M302">
        <f>IFERROR(VLOOKUP(A302,'Reference -&gt;'!$B$2:$D$16,3,FALSE),0)</f>
        <v>0</v>
      </c>
      <c r="N302">
        <f t="shared" si="11"/>
        <v>8</v>
      </c>
    </row>
    <row r="303" spans="1:14" x14ac:dyDescent="0.35">
      <c r="A303" t="s">
        <v>252</v>
      </c>
      <c r="B303" t="s">
        <v>253</v>
      </c>
      <c r="C303" t="s">
        <v>248</v>
      </c>
      <c r="D303" t="s">
        <v>249</v>
      </c>
      <c r="E303">
        <v>916</v>
      </c>
      <c r="F303">
        <f t="shared" si="10"/>
        <v>0</v>
      </c>
      <c r="G303" t="s">
        <v>730</v>
      </c>
      <c r="H303" t="s">
        <v>731</v>
      </c>
      <c r="I303" t="s">
        <v>1080</v>
      </c>
      <c r="J303" t="s">
        <v>731</v>
      </c>
      <c r="K303" t="s">
        <v>720</v>
      </c>
      <c r="L303" t="s">
        <v>721</v>
      </c>
      <c r="M303">
        <f>IFERROR(VLOOKUP(A303,'Reference -&gt;'!$B$2:$D$16,3,FALSE),0)</f>
        <v>0</v>
      </c>
      <c r="N303">
        <f t="shared" si="11"/>
        <v>6</v>
      </c>
    </row>
    <row r="304" spans="1:14" x14ac:dyDescent="0.35">
      <c r="A304" t="s">
        <v>254</v>
      </c>
      <c r="B304" t="s">
        <v>255</v>
      </c>
      <c r="C304" t="s">
        <v>248</v>
      </c>
      <c r="D304" t="s">
        <v>249</v>
      </c>
      <c r="E304">
        <v>916</v>
      </c>
      <c r="F304">
        <f t="shared" si="10"/>
        <v>0</v>
      </c>
      <c r="G304" t="s">
        <v>730</v>
      </c>
      <c r="H304" t="s">
        <v>731</v>
      </c>
      <c r="I304" t="s">
        <v>1080</v>
      </c>
      <c r="J304" t="s">
        <v>731</v>
      </c>
      <c r="K304" t="s">
        <v>720</v>
      </c>
      <c r="L304" t="s">
        <v>721</v>
      </c>
      <c r="M304">
        <f>IFERROR(VLOOKUP(A304,'Reference -&gt;'!$B$2:$D$16,3,FALSE),0)</f>
        <v>0</v>
      </c>
      <c r="N304">
        <f t="shared" si="11"/>
        <v>6</v>
      </c>
    </row>
    <row r="305" spans="1:14" x14ac:dyDescent="0.35">
      <c r="A305" t="s">
        <v>112</v>
      </c>
      <c r="B305" t="s">
        <v>113</v>
      </c>
      <c r="C305" t="s">
        <v>112</v>
      </c>
      <c r="D305" t="s">
        <v>113</v>
      </c>
      <c r="E305">
        <v>420</v>
      </c>
      <c r="F305">
        <f t="shared" si="10"/>
        <v>1</v>
      </c>
      <c r="G305" t="s">
        <v>730</v>
      </c>
      <c r="H305" t="s">
        <v>731</v>
      </c>
      <c r="I305" t="s">
        <v>1080</v>
      </c>
      <c r="J305" t="s">
        <v>731</v>
      </c>
      <c r="K305" t="s">
        <v>720</v>
      </c>
      <c r="L305" t="s">
        <v>721</v>
      </c>
      <c r="M305">
        <f>IFERROR(VLOOKUP(A305,'Reference -&gt;'!$B$2:$D$16,3,FALSE),0)</f>
        <v>0</v>
      </c>
      <c r="N305">
        <f t="shared" si="11"/>
        <v>1</v>
      </c>
    </row>
    <row r="306" spans="1:14" x14ac:dyDescent="0.35">
      <c r="A306" t="s">
        <v>458</v>
      </c>
      <c r="B306" t="s">
        <v>459</v>
      </c>
      <c r="C306" t="s">
        <v>460</v>
      </c>
      <c r="D306" t="s">
        <v>461</v>
      </c>
      <c r="E306">
        <v>933</v>
      </c>
      <c r="F306">
        <f t="shared" si="10"/>
        <v>0</v>
      </c>
      <c r="G306" t="s">
        <v>730</v>
      </c>
      <c r="H306" t="s">
        <v>731</v>
      </c>
      <c r="I306" t="s">
        <v>1080</v>
      </c>
      <c r="J306" t="s">
        <v>731</v>
      </c>
      <c r="K306" t="s">
        <v>720</v>
      </c>
      <c r="L306" t="s">
        <v>721</v>
      </c>
      <c r="M306">
        <f>IFERROR(VLOOKUP(A306,'Reference -&gt;'!$B$2:$D$16,3,FALSE),0)</f>
        <v>0</v>
      </c>
      <c r="N306">
        <f t="shared" si="11"/>
        <v>5</v>
      </c>
    </row>
    <row r="307" spans="1:14" x14ac:dyDescent="0.35">
      <c r="A307" t="s">
        <v>182</v>
      </c>
      <c r="B307" t="s">
        <v>183</v>
      </c>
      <c r="C307" t="s">
        <v>178</v>
      </c>
      <c r="D307" t="s">
        <v>179</v>
      </c>
      <c r="E307">
        <v>878</v>
      </c>
      <c r="F307">
        <f t="shared" si="10"/>
        <v>0</v>
      </c>
      <c r="G307" t="s">
        <v>730</v>
      </c>
      <c r="H307" t="s">
        <v>731</v>
      </c>
      <c r="I307" t="s">
        <v>1080</v>
      </c>
      <c r="J307" t="s">
        <v>731</v>
      </c>
      <c r="K307" t="s">
        <v>720</v>
      </c>
      <c r="L307" t="s">
        <v>721</v>
      </c>
      <c r="M307">
        <f>IFERROR(VLOOKUP(A307,'Reference -&gt;'!$B$2:$D$16,3,FALSE),0)</f>
        <v>0</v>
      </c>
      <c r="N307">
        <f t="shared" si="11"/>
        <v>8</v>
      </c>
    </row>
    <row r="308" spans="1:14" x14ac:dyDescent="0.35">
      <c r="A308" t="s">
        <v>184</v>
      </c>
      <c r="B308" t="s">
        <v>185</v>
      </c>
      <c r="C308" t="s">
        <v>178</v>
      </c>
      <c r="D308" t="s">
        <v>179</v>
      </c>
      <c r="E308">
        <v>878</v>
      </c>
      <c r="F308">
        <f t="shared" si="10"/>
        <v>0</v>
      </c>
      <c r="G308" t="s">
        <v>730</v>
      </c>
      <c r="H308" t="s">
        <v>731</v>
      </c>
      <c r="I308" t="s">
        <v>1080</v>
      </c>
      <c r="J308" t="s">
        <v>731</v>
      </c>
      <c r="K308" t="s">
        <v>720</v>
      </c>
      <c r="L308" t="s">
        <v>721</v>
      </c>
      <c r="M308">
        <f>IFERROR(VLOOKUP(A308,'Reference -&gt;'!$B$2:$D$16,3,FALSE),0)</f>
        <v>0</v>
      </c>
      <c r="N308">
        <f t="shared" si="11"/>
        <v>8</v>
      </c>
    </row>
    <row r="309" spans="1:14" x14ac:dyDescent="0.35">
      <c r="A309" t="s">
        <v>200</v>
      </c>
      <c r="B309" t="s">
        <v>201</v>
      </c>
      <c r="C309" t="s">
        <v>196</v>
      </c>
      <c r="D309" t="s">
        <v>197</v>
      </c>
      <c r="E309">
        <v>835</v>
      </c>
      <c r="F309">
        <f t="shared" si="10"/>
        <v>0</v>
      </c>
      <c r="G309" t="s">
        <v>730</v>
      </c>
      <c r="H309" t="s">
        <v>731</v>
      </c>
      <c r="I309" t="s">
        <v>1080</v>
      </c>
      <c r="J309" t="s">
        <v>731</v>
      </c>
      <c r="K309" t="s">
        <v>720</v>
      </c>
      <c r="L309" t="s">
        <v>721</v>
      </c>
      <c r="M309">
        <f>IFERROR(VLOOKUP(A309,'Reference -&gt;'!$B$2:$D$16,3,FALSE),0)</f>
        <v>0</v>
      </c>
      <c r="N309">
        <f t="shared" si="11"/>
        <v>6</v>
      </c>
    </row>
    <row r="310" spans="1:14" x14ac:dyDescent="0.35">
      <c r="A310" t="s">
        <v>56</v>
      </c>
      <c r="B310" t="s">
        <v>57</v>
      </c>
      <c r="C310" t="s">
        <v>56</v>
      </c>
      <c r="D310" t="s">
        <v>57</v>
      </c>
      <c r="E310">
        <v>802</v>
      </c>
      <c r="F310">
        <f t="shared" si="10"/>
        <v>1</v>
      </c>
      <c r="G310" t="s">
        <v>730</v>
      </c>
      <c r="H310" t="s">
        <v>731</v>
      </c>
      <c r="I310" t="s">
        <v>1080</v>
      </c>
      <c r="J310" t="s">
        <v>731</v>
      </c>
      <c r="K310" t="s">
        <v>720</v>
      </c>
      <c r="L310" t="s">
        <v>721</v>
      </c>
      <c r="M310">
        <f>IFERROR(VLOOKUP(A310,'Reference -&gt;'!$B$2:$D$16,3,FALSE),0)</f>
        <v>0</v>
      </c>
      <c r="N310">
        <f t="shared" si="11"/>
        <v>1</v>
      </c>
    </row>
    <row r="311" spans="1:14" x14ac:dyDescent="0.35">
      <c r="A311" t="s">
        <v>60</v>
      </c>
      <c r="B311" t="s">
        <v>61</v>
      </c>
      <c r="C311" t="s">
        <v>60</v>
      </c>
      <c r="D311" t="s">
        <v>61</v>
      </c>
      <c r="E311">
        <v>879</v>
      </c>
      <c r="F311">
        <f t="shared" si="10"/>
        <v>1</v>
      </c>
      <c r="G311" t="s">
        <v>730</v>
      </c>
      <c r="H311" t="s">
        <v>731</v>
      </c>
      <c r="I311" t="s">
        <v>1080</v>
      </c>
      <c r="J311" t="s">
        <v>731</v>
      </c>
      <c r="K311" t="s">
        <v>720</v>
      </c>
      <c r="L311" t="s">
        <v>721</v>
      </c>
      <c r="M311">
        <f>IFERROR(VLOOKUP(A311,'Reference -&gt;'!$B$2:$D$16,3,FALSE),0)</f>
        <v>0</v>
      </c>
      <c r="N311">
        <f t="shared" si="11"/>
        <v>1</v>
      </c>
    </row>
    <row r="312" spans="1:14" x14ac:dyDescent="0.35">
      <c r="A312" t="s">
        <v>66</v>
      </c>
      <c r="B312" t="s">
        <v>67</v>
      </c>
      <c r="C312" t="s">
        <v>66</v>
      </c>
      <c r="D312" t="s">
        <v>67</v>
      </c>
      <c r="E312">
        <v>836</v>
      </c>
      <c r="F312">
        <f t="shared" si="10"/>
        <v>1</v>
      </c>
      <c r="G312" t="s">
        <v>730</v>
      </c>
      <c r="H312" t="s">
        <v>731</v>
      </c>
      <c r="I312" t="s">
        <v>1080</v>
      </c>
      <c r="J312" t="s">
        <v>731</v>
      </c>
      <c r="K312" t="s">
        <v>720</v>
      </c>
      <c r="L312" t="s">
        <v>721</v>
      </c>
      <c r="M312">
        <f>IFERROR(VLOOKUP(A312,'Reference -&gt;'!$B$2:$D$16,3,FALSE),0)</f>
        <v>0</v>
      </c>
      <c r="N312">
        <f t="shared" si="11"/>
        <v>1</v>
      </c>
    </row>
    <row r="313" spans="1:14" x14ac:dyDescent="0.35">
      <c r="A313" t="s">
        <v>202</v>
      </c>
      <c r="B313" t="s">
        <v>203</v>
      </c>
      <c r="C313" t="s">
        <v>196</v>
      </c>
      <c r="D313" t="s">
        <v>197</v>
      </c>
      <c r="E313">
        <v>835</v>
      </c>
      <c r="F313">
        <f t="shared" si="10"/>
        <v>0</v>
      </c>
      <c r="G313" t="s">
        <v>730</v>
      </c>
      <c r="H313" t="s">
        <v>731</v>
      </c>
      <c r="I313" t="s">
        <v>1080</v>
      </c>
      <c r="J313" t="s">
        <v>731</v>
      </c>
      <c r="K313" t="s">
        <v>720</v>
      </c>
      <c r="L313" t="s">
        <v>721</v>
      </c>
      <c r="M313">
        <f>IFERROR(VLOOKUP(A313,'Reference -&gt;'!$B$2:$D$16,3,FALSE),0)</f>
        <v>0</v>
      </c>
      <c r="N313">
        <f t="shared" si="11"/>
        <v>6</v>
      </c>
    </row>
    <row r="314" spans="1:14" x14ac:dyDescent="0.35">
      <c r="A314" t="s">
        <v>462</v>
      </c>
      <c r="B314" t="s">
        <v>463</v>
      </c>
      <c r="C314" t="s">
        <v>460</v>
      </c>
      <c r="D314" t="s">
        <v>461</v>
      </c>
      <c r="E314">
        <v>933</v>
      </c>
      <c r="F314">
        <f t="shared" si="10"/>
        <v>0</v>
      </c>
      <c r="G314" t="s">
        <v>730</v>
      </c>
      <c r="H314" t="s">
        <v>731</v>
      </c>
      <c r="I314" t="s">
        <v>1080</v>
      </c>
      <c r="J314" t="s">
        <v>731</v>
      </c>
      <c r="K314" t="s">
        <v>720</v>
      </c>
      <c r="L314" t="s">
        <v>721</v>
      </c>
      <c r="M314">
        <f>IFERROR(VLOOKUP(A314,'Reference -&gt;'!$B$2:$D$16,3,FALSE),0)</f>
        <v>0</v>
      </c>
      <c r="N314">
        <f t="shared" si="11"/>
        <v>5</v>
      </c>
    </row>
    <row r="315" spans="1:14" x14ac:dyDescent="0.35">
      <c r="A315" t="s">
        <v>58</v>
      </c>
      <c r="B315" t="s">
        <v>59</v>
      </c>
      <c r="C315" t="s">
        <v>58</v>
      </c>
      <c r="D315" t="s">
        <v>59</v>
      </c>
      <c r="E315">
        <v>803</v>
      </c>
      <c r="F315">
        <f t="shared" si="10"/>
        <v>1</v>
      </c>
      <c r="G315" t="s">
        <v>730</v>
      </c>
      <c r="H315" t="s">
        <v>731</v>
      </c>
      <c r="I315" t="s">
        <v>1080</v>
      </c>
      <c r="J315" t="s">
        <v>731</v>
      </c>
      <c r="K315" t="s">
        <v>720</v>
      </c>
      <c r="L315" t="s">
        <v>721</v>
      </c>
      <c r="M315">
        <f>IFERROR(VLOOKUP(A315,'Reference -&gt;'!$B$2:$D$16,3,FALSE),0)</f>
        <v>0</v>
      </c>
      <c r="N315">
        <f t="shared" si="11"/>
        <v>1</v>
      </c>
    </row>
    <row r="316" spans="1:14" x14ac:dyDescent="0.35">
      <c r="A316" t="s">
        <v>186</v>
      </c>
      <c r="B316" t="s">
        <v>187</v>
      </c>
      <c r="C316" t="s">
        <v>178</v>
      </c>
      <c r="D316" t="s">
        <v>179</v>
      </c>
      <c r="E316">
        <v>878</v>
      </c>
      <c r="F316">
        <f t="shared" si="10"/>
        <v>0</v>
      </c>
      <c r="G316" t="s">
        <v>730</v>
      </c>
      <c r="H316" t="s">
        <v>731</v>
      </c>
      <c r="I316" t="s">
        <v>1080</v>
      </c>
      <c r="J316" t="s">
        <v>731</v>
      </c>
      <c r="K316" t="s">
        <v>720</v>
      </c>
      <c r="L316" t="s">
        <v>721</v>
      </c>
      <c r="M316">
        <f>IFERROR(VLOOKUP(A316,'Reference -&gt;'!$B$2:$D$16,3,FALSE),0)</f>
        <v>0</v>
      </c>
      <c r="N316">
        <f t="shared" si="11"/>
        <v>8</v>
      </c>
    </row>
    <row r="317" spans="1:14" x14ac:dyDescent="0.35">
      <c r="A317" t="s">
        <v>464</v>
      </c>
      <c r="B317" t="s">
        <v>465</v>
      </c>
      <c r="C317" t="s">
        <v>460</v>
      </c>
      <c r="D317" t="s">
        <v>461</v>
      </c>
      <c r="E317">
        <v>933</v>
      </c>
      <c r="F317">
        <f t="shared" si="10"/>
        <v>0</v>
      </c>
      <c r="G317" t="s">
        <v>730</v>
      </c>
      <c r="H317" t="s">
        <v>731</v>
      </c>
      <c r="I317" t="s">
        <v>1080</v>
      </c>
      <c r="J317" t="s">
        <v>731</v>
      </c>
      <c r="K317" t="s">
        <v>720</v>
      </c>
      <c r="L317" t="s">
        <v>721</v>
      </c>
      <c r="M317">
        <f>IFERROR(VLOOKUP(A317,'Reference -&gt;'!$B$2:$D$16,3,FALSE),0)</f>
        <v>0</v>
      </c>
      <c r="N317">
        <f t="shared" si="11"/>
        <v>5</v>
      </c>
    </row>
    <row r="318" spans="1:14" x14ac:dyDescent="0.35">
      <c r="A318" t="s">
        <v>256</v>
      </c>
      <c r="B318" t="s">
        <v>257</v>
      </c>
      <c r="C318" t="s">
        <v>248</v>
      </c>
      <c r="D318" t="s">
        <v>249</v>
      </c>
      <c r="E318">
        <v>916</v>
      </c>
      <c r="F318">
        <f t="shared" si="10"/>
        <v>0</v>
      </c>
      <c r="G318" t="s">
        <v>730</v>
      </c>
      <c r="H318" t="s">
        <v>731</v>
      </c>
      <c r="I318" t="s">
        <v>1080</v>
      </c>
      <c r="J318" t="s">
        <v>731</v>
      </c>
      <c r="K318" t="s">
        <v>720</v>
      </c>
      <c r="L318" t="s">
        <v>721</v>
      </c>
      <c r="M318">
        <f>IFERROR(VLOOKUP(A318,'Reference -&gt;'!$B$2:$D$16,3,FALSE),0)</f>
        <v>0</v>
      </c>
      <c r="N318">
        <f t="shared" si="11"/>
        <v>6</v>
      </c>
    </row>
    <row r="319" spans="1:14" x14ac:dyDescent="0.35">
      <c r="A319" t="s">
        <v>68</v>
      </c>
      <c r="B319" t="s">
        <v>69</v>
      </c>
      <c r="C319" t="s">
        <v>68</v>
      </c>
      <c r="D319" t="s">
        <v>69</v>
      </c>
      <c r="E319">
        <v>866</v>
      </c>
      <c r="F319">
        <f t="shared" si="10"/>
        <v>1</v>
      </c>
      <c r="G319" t="s">
        <v>730</v>
      </c>
      <c r="H319" t="s">
        <v>731</v>
      </c>
      <c r="I319" t="s">
        <v>1080</v>
      </c>
      <c r="J319" t="s">
        <v>731</v>
      </c>
      <c r="K319" t="s">
        <v>720</v>
      </c>
      <c r="L319" t="s">
        <v>721</v>
      </c>
      <c r="M319">
        <f>IFERROR(VLOOKUP(A319,'Reference -&gt;'!$B$2:$D$16,3,FALSE),0)</f>
        <v>0</v>
      </c>
      <c r="N319">
        <f t="shared" si="11"/>
        <v>1</v>
      </c>
    </row>
    <row r="320" spans="1:14" x14ac:dyDescent="0.35">
      <c r="A320" t="s">
        <v>466</v>
      </c>
      <c r="B320" t="s">
        <v>467</v>
      </c>
      <c r="C320" t="s">
        <v>460</v>
      </c>
      <c r="D320" t="s">
        <v>461</v>
      </c>
      <c r="E320">
        <v>933</v>
      </c>
      <c r="F320">
        <f t="shared" si="10"/>
        <v>0</v>
      </c>
      <c r="G320" t="s">
        <v>730</v>
      </c>
      <c r="H320" t="s">
        <v>731</v>
      </c>
      <c r="I320" t="s">
        <v>1080</v>
      </c>
      <c r="J320" t="s">
        <v>731</v>
      </c>
      <c r="K320" t="s">
        <v>720</v>
      </c>
      <c r="L320" t="s">
        <v>721</v>
      </c>
      <c r="M320">
        <f>IFERROR(VLOOKUP(A320,'Reference -&gt;'!$B$2:$D$16,3,FALSE),0)</f>
        <v>0</v>
      </c>
      <c r="N320">
        <f t="shared" si="11"/>
        <v>5</v>
      </c>
    </row>
    <row r="321" spans="1:14" x14ac:dyDescent="0.35">
      <c r="A321" t="s">
        <v>188</v>
      </c>
      <c r="B321" t="s">
        <v>189</v>
      </c>
      <c r="C321" t="s">
        <v>178</v>
      </c>
      <c r="D321" t="s">
        <v>179</v>
      </c>
      <c r="E321">
        <v>878</v>
      </c>
      <c r="F321">
        <f t="shared" si="10"/>
        <v>0</v>
      </c>
      <c r="G321" t="s">
        <v>730</v>
      </c>
      <c r="H321" t="s">
        <v>731</v>
      </c>
      <c r="I321" t="s">
        <v>1080</v>
      </c>
      <c r="J321" t="s">
        <v>731</v>
      </c>
      <c r="K321" t="s">
        <v>720</v>
      </c>
      <c r="L321" t="s">
        <v>721</v>
      </c>
      <c r="M321">
        <f>IFERROR(VLOOKUP(A321,'Reference -&gt;'!$B$2:$D$16,3,FALSE),0)</f>
        <v>0</v>
      </c>
      <c r="N321">
        <f t="shared" si="11"/>
        <v>8</v>
      </c>
    </row>
    <row r="322" spans="1:14" x14ac:dyDescent="0.35">
      <c r="A322" t="s">
        <v>258</v>
      </c>
      <c r="B322" t="s">
        <v>259</v>
      </c>
      <c r="C322" t="s">
        <v>248</v>
      </c>
      <c r="D322" t="s">
        <v>249</v>
      </c>
      <c r="E322">
        <v>916</v>
      </c>
      <c r="F322">
        <f t="shared" si="10"/>
        <v>0</v>
      </c>
      <c r="G322" t="s">
        <v>730</v>
      </c>
      <c r="H322" t="s">
        <v>731</v>
      </c>
      <c r="I322" t="s">
        <v>1080</v>
      </c>
      <c r="J322" t="s">
        <v>731</v>
      </c>
      <c r="K322" t="s">
        <v>720</v>
      </c>
      <c r="L322" t="s">
        <v>721</v>
      </c>
      <c r="M322">
        <f>IFERROR(VLOOKUP(A322,'Reference -&gt;'!$B$2:$D$16,3,FALSE),0)</f>
        <v>0</v>
      </c>
      <c r="N322">
        <f t="shared" si="11"/>
        <v>6</v>
      </c>
    </row>
    <row r="323" spans="1:14" x14ac:dyDescent="0.35">
      <c r="A323" t="s">
        <v>62</v>
      </c>
      <c r="B323" t="s">
        <v>63</v>
      </c>
      <c r="C323" t="s">
        <v>62</v>
      </c>
      <c r="D323" t="s">
        <v>63</v>
      </c>
      <c r="E323">
        <v>880</v>
      </c>
      <c r="F323">
        <f t="shared" ref="F323:F328" si="12">IF(A323=C323,1,0)</f>
        <v>1</v>
      </c>
      <c r="G323" t="s">
        <v>730</v>
      </c>
      <c r="H323" t="s">
        <v>731</v>
      </c>
      <c r="I323" t="s">
        <v>1080</v>
      </c>
      <c r="J323" t="s">
        <v>731</v>
      </c>
      <c r="K323" t="s">
        <v>720</v>
      </c>
      <c r="L323" t="s">
        <v>721</v>
      </c>
      <c r="M323">
        <f>IFERROR(VLOOKUP(A323,'Reference -&gt;'!$B$2:$D$16,3,FALSE),0)</f>
        <v>0</v>
      </c>
      <c r="N323">
        <f t="shared" si="11"/>
        <v>1</v>
      </c>
    </row>
    <row r="324" spans="1:14" x14ac:dyDescent="0.35">
      <c r="A324" t="s">
        <v>190</v>
      </c>
      <c r="B324" t="s">
        <v>191</v>
      </c>
      <c r="C324" t="s">
        <v>178</v>
      </c>
      <c r="D324" t="s">
        <v>179</v>
      </c>
      <c r="E324">
        <v>878</v>
      </c>
      <c r="F324">
        <f t="shared" si="12"/>
        <v>0</v>
      </c>
      <c r="G324" t="s">
        <v>730</v>
      </c>
      <c r="H324" t="s">
        <v>731</v>
      </c>
      <c r="I324" t="s">
        <v>1080</v>
      </c>
      <c r="J324" t="s">
        <v>731</v>
      </c>
      <c r="K324" t="s">
        <v>720</v>
      </c>
      <c r="L324" t="s">
        <v>721</v>
      </c>
      <c r="M324">
        <f>IFERROR(VLOOKUP(A324,'Reference -&gt;'!$B$2:$D$16,3,FALSE),0)</f>
        <v>0</v>
      </c>
      <c r="N324">
        <f t="shared" si="11"/>
        <v>8</v>
      </c>
    </row>
    <row r="325" spans="1:14" x14ac:dyDescent="0.35">
      <c r="A325" t="s">
        <v>192</v>
      </c>
      <c r="B325" t="s">
        <v>193</v>
      </c>
      <c r="C325" t="s">
        <v>178</v>
      </c>
      <c r="D325" t="s">
        <v>179</v>
      </c>
      <c r="E325">
        <v>878</v>
      </c>
      <c r="F325">
        <f t="shared" si="12"/>
        <v>0</v>
      </c>
      <c r="G325" t="s">
        <v>730</v>
      </c>
      <c r="H325" t="s">
        <v>731</v>
      </c>
      <c r="I325" t="s">
        <v>1080</v>
      </c>
      <c r="J325" t="s">
        <v>731</v>
      </c>
      <c r="K325" t="s">
        <v>720</v>
      </c>
      <c r="L325" t="s">
        <v>721</v>
      </c>
      <c r="M325">
        <f>IFERROR(VLOOKUP(A325,'Reference -&gt;'!$B$2:$D$16,3,FALSE),0)</f>
        <v>0</v>
      </c>
      <c r="N325">
        <f t="shared" si="11"/>
        <v>8</v>
      </c>
    </row>
    <row r="326" spans="1:14" x14ac:dyDescent="0.35">
      <c r="A326" t="s">
        <v>204</v>
      </c>
      <c r="B326" t="s">
        <v>205</v>
      </c>
      <c r="C326" t="s">
        <v>196</v>
      </c>
      <c r="D326" t="s">
        <v>197</v>
      </c>
      <c r="E326">
        <v>835</v>
      </c>
      <c r="F326">
        <f t="shared" si="12"/>
        <v>0</v>
      </c>
      <c r="G326" t="s">
        <v>730</v>
      </c>
      <c r="H326" t="s">
        <v>731</v>
      </c>
      <c r="I326" t="s">
        <v>1080</v>
      </c>
      <c r="J326" t="s">
        <v>731</v>
      </c>
      <c r="K326" t="s">
        <v>720</v>
      </c>
      <c r="L326" t="s">
        <v>721</v>
      </c>
      <c r="M326">
        <f>IFERROR(VLOOKUP(A326,'Reference -&gt;'!$B$2:$D$16,3,FALSE),0)</f>
        <v>0</v>
      </c>
      <c r="N326">
        <f t="shared" si="11"/>
        <v>6</v>
      </c>
    </row>
    <row r="327" spans="1:14" x14ac:dyDescent="0.35">
      <c r="A327" t="s">
        <v>206</v>
      </c>
      <c r="B327" t="s">
        <v>207</v>
      </c>
      <c r="C327" t="s">
        <v>196</v>
      </c>
      <c r="D327" t="s">
        <v>197</v>
      </c>
      <c r="E327">
        <v>835</v>
      </c>
      <c r="F327">
        <f t="shared" si="12"/>
        <v>0</v>
      </c>
      <c r="G327" t="s">
        <v>730</v>
      </c>
      <c r="H327" t="s">
        <v>731</v>
      </c>
      <c r="I327" t="s">
        <v>1080</v>
      </c>
      <c r="J327" t="s">
        <v>731</v>
      </c>
      <c r="K327" t="s">
        <v>720</v>
      </c>
      <c r="L327" t="s">
        <v>721</v>
      </c>
      <c r="M327">
        <f>IFERROR(VLOOKUP(A327,'Reference -&gt;'!$B$2:$D$16,3,FALSE),0)</f>
        <v>0</v>
      </c>
      <c r="N327">
        <f t="shared" si="11"/>
        <v>6</v>
      </c>
    </row>
    <row r="328" spans="1:14" x14ac:dyDescent="0.35">
      <c r="A328" t="s">
        <v>114</v>
      </c>
      <c r="B328" t="s">
        <v>115</v>
      </c>
      <c r="C328" t="s">
        <v>114</v>
      </c>
      <c r="D328" t="s">
        <v>115</v>
      </c>
      <c r="E328">
        <v>865</v>
      </c>
      <c r="F328">
        <f t="shared" si="12"/>
        <v>1</v>
      </c>
      <c r="G328" t="s">
        <v>730</v>
      </c>
      <c r="H328" t="s">
        <v>731</v>
      </c>
      <c r="I328" t="s">
        <v>1080</v>
      </c>
      <c r="J328" t="s">
        <v>731</v>
      </c>
      <c r="K328" t="s">
        <v>720</v>
      </c>
      <c r="L328" t="s">
        <v>721</v>
      </c>
      <c r="M328">
        <f>IFERROR(VLOOKUP(A328,'Reference -&gt;'!$B$2:$D$16,3,FALSE),0)</f>
        <v>0</v>
      </c>
      <c r="N328">
        <f t="shared" si="11"/>
        <v>1</v>
      </c>
    </row>
    <row r="330" spans="1:14" x14ac:dyDescent="0.35">
      <c r="D330">
        <v>1</v>
      </c>
      <c r="E330" t="s">
        <v>716</v>
      </c>
      <c r="F330">
        <v>125</v>
      </c>
    </row>
    <row r="331" spans="1:14" x14ac:dyDescent="0.35">
      <c r="D331">
        <v>0</v>
      </c>
      <c r="E331" t="s">
        <v>717</v>
      </c>
      <c r="F331">
        <v>201</v>
      </c>
    </row>
  </sheetData>
  <sortState ref="A2:N327">
    <sortCondition descending="1" ref="M2:M327"/>
    <sortCondition ref="G2:G327"/>
    <sortCondition ref="B2:B327"/>
  </sortState>
  <pageMargins left="0.7" right="0.7" top="0.75" bottom="0.75" header="0.3" footer="0.3"/>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U380"/>
  <sheetViews>
    <sheetView showGridLines="0" topLeftCell="A349" workbookViewId="0">
      <selection activeCell="B371" sqref="B371:D372"/>
    </sheetView>
  </sheetViews>
  <sheetFormatPr defaultRowHeight="14.5" x14ac:dyDescent="0.35"/>
  <cols>
    <col min="1" max="1" width="8.7265625" style="65"/>
    <col min="2" max="2" width="12" bestFit="1" customWidth="1"/>
    <col min="3" max="3" width="25.6328125" customWidth="1"/>
    <col min="4" max="18" width="12.6328125" customWidth="1"/>
  </cols>
  <sheetData>
    <row r="1" spans="1:21" x14ac:dyDescent="0.35">
      <c r="B1" s="78" t="s">
        <v>1148</v>
      </c>
    </row>
    <row r="2" spans="1:21" x14ac:dyDescent="0.35">
      <c r="B2" s="78" t="s">
        <v>1149</v>
      </c>
    </row>
    <row r="3" spans="1:21" x14ac:dyDescent="0.35">
      <c r="B3" s="78" t="s">
        <v>1150</v>
      </c>
    </row>
    <row r="4" spans="1:21" ht="15" thickBot="1" x14ac:dyDescent="0.4">
      <c r="B4" s="7"/>
      <c r="C4" s="7"/>
    </row>
    <row r="5" spans="1:21" ht="15" thickBot="1" x14ac:dyDescent="0.4">
      <c r="B5" s="7"/>
      <c r="C5" s="7"/>
      <c r="D5" s="512" t="s">
        <v>1121</v>
      </c>
      <c r="E5" s="513"/>
      <c r="F5" s="513"/>
      <c r="G5" s="513"/>
      <c r="H5" s="513"/>
      <c r="I5" s="513"/>
      <c r="J5" s="513"/>
      <c r="K5" s="513"/>
      <c r="L5" s="513"/>
      <c r="M5" s="513"/>
      <c r="N5" s="513"/>
      <c r="O5" s="513"/>
      <c r="P5" s="513"/>
      <c r="Q5" s="513"/>
      <c r="R5" s="513"/>
      <c r="S5" s="39"/>
      <c r="T5" s="40"/>
      <c r="U5" s="40"/>
    </row>
    <row r="6" spans="1:21" ht="15" thickBot="1" x14ac:dyDescent="0.4">
      <c r="A6" s="66" t="s">
        <v>1134</v>
      </c>
      <c r="B6" s="41" t="s">
        <v>1122</v>
      </c>
      <c r="C6" s="42" t="s">
        <v>1123</v>
      </c>
      <c r="D6" s="77"/>
      <c r="E6" s="77"/>
      <c r="F6" s="77"/>
      <c r="G6" s="77"/>
      <c r="H6" s="77"/>
      <c r="I6" s="77"/>
      <c r="J6" s="77"/>
      <c r="K6" s="77"/>
      <c r="L6" s="77"/>
      <c r="M6" s="43"/>
      <c r="N6" s="43"/>
      <c r="O6" s="43"/>
      <c r="P6" s="43"/>
      <c r="Q6" s="43"/>
      <c r="R6" s="44"/>
      <c r="S6" s="45"/>
      <c r="T6" s="45"/>
      <c r="U6" s="45"/>
    </row>
    <row r="7" spans="1:21" ht="15" thickTop="1" x14ac:dyDescent="0.35">
      <c r="A7" s="66">
        <f>IFERROR(VLOOKUP(B7,'OverAllAreaList (England Only)'!$A$7:$I$378,5,FALSE),0)</f>
        <v>0</v>
      </c>
      <c r="B7" s="46" t="s">
        <v>720</v>
      </c>
      <c r="C7" s="47" t="s">
        <v>1124</v>
      </c>
      <c r="D7" s="76"/>
      <c r="E7" s="76"/>
      <c r="F7" s="79"/>
      <c r="G7" s="76"/>
      <c r="H7" s="76"/>
      <c r="I7" s="79"/>
      <c r="J7" s="76"/>
      <c r="K7" s="76"/>
      <c r="L7" s="79"/>
      <c r="M7" s="48"/>
      <c r="N7" s="48"/>
      <c r="O7" s="48"/>
      <c r="P7" s="48"/>
      <c r="Q7" s="48"/>
      <c r="R7" s="49"/>
    </row>
    <row r="8" spans="1:21" x14ac:dyDescent="0.35">
      <c r="A8" s="66">
        <f>IFERROR(VLOOKUP(B8,'OverAllAreaList (England Only)'!$A$7:$I$378,5,FALSE),0)</f>
        <v>1</v>
      </c>
      <c r="B8" s="50" t="s">
        <v>26</v>
      </c>
      <c r="C8" s="51" t="s">
        <v>27</v>
      </c>
      <c r="D8" s="76"/>
      <c r="E8" s="76"/>
      <c r="F8" s="79"/>
      <c r="G8" s="76"/>
      <c r="H8" s="76"/>
      <c r="I8" s="79"/>
      <c r="J8" s="76"/>
      <c r="K8" s="76"/>
      <c r="L8" s="79"/>
      <c r="M8" s="51"/>
      <c r="N8" s="51"/>
      <c r="O8" s="51"/>
      <c r="P8" s="51"/>
      <c r="Q8" s="51"/>
      <c r="R8" s="52"/>
    </row>
    <row r="9" spans="1:21" x14ac:dyDescent="0.35">
      <c r="A9" s="66">
        <f>IFERROR(VLOOKUP(B9,'OverAllAreaList (England Only)'!$A$7:$I$378,5,FALSE),0)</f>
        <v>1</v>
      </c>
      <c r="B9" s="50" t="s">
        <v>38</v>
      </c>
      <c r="C9" s="51" t="s">
        <v>39</v>
      </c>
      <c r="D9" s="76"/>
      <c r="E9" s="76"/>
      <c r="F9" s="79"/>
      <c r="G9" s="76"/>
      <c r="H9" s="76"/>
      <c r="I9" s="79"/>
      <c r="J9" s="76"/>
      <c r="K9" s="76"/>
      <c r="L9" s="79"/>
      <c r="M9" s="51"/>
      <c r="N9" s="51"/>
      <c r="O9" s="51"/>
      <c r="P9" s="51"/>
      <c r="Q9" s="51"/>
      <c r="R9" s="52"/>
    </row>
    <row r="10" spans="1:21" x14ac:dyDescent="0.35">
      <c r="A10" s="66">
        <f>IFERROR(VLOOKUP(B10,'OverAllAreaList (England Only)'!$A$7:$I$378,5,FALSE),0)</f>
        <v>1</v>
      </c>
      <c r="B10" s="50" t="s">
        <v>394</v>
      </c>
      <c r="C10" s="51" t="s">
        <v>395</v>
      </c>
      <c r="D10" s="76"/>
      <c r="E10" s="76"/>
      <c r="F10" s="79"/>
      <c r="G10" s="76"/>
      <c r="H10" s="76"/>
      <c r="I10" s="79"/>
      <c r="J10" s="76"/>
      <c r="K10" s="76"/>
      <c r="L10" s="79"/>
      <c r="M10" s="51"/>
      <c r="N10" s="51"/>
      <c r="O10" s="51"/>
      <c r="P10" s="51"/>
      <c r="Q10" s="51"/>
      <c r="R10" s="52"/>
    </row>
    <row r="11" spans="1:21" x14ac:dyDescent="0.35">
      <c r="A11" s="66">
        <f>IFERROR(VLOOKUP(B11,'OverAllAreaList (England Only)'!$A$7:$I$378,5,FALSE),0)</f>
        <v>1</v>
      </c>
      <c r="B11" s="50" t="s">
        <v>426</v>
      </c>
      <c r="C11" s="51" t="s">
        <v>427</v>
      </c>
      <c r="D11" s="76"/>
      <c r="E11" s="76"/>
      <c r="F11" s="79"/>
      <c r="G11" s="76"/>
      <c r="H11" s="76"/>
      <c r="I11" s="79"/>
      <c r="J11" s="76"/>
      <c r="K11" s="76"/>
      <c r="L11" s="79"/>
      <c r="M11" s="51"/>
      <c r="N11" s="51"/>
      <c r="O11" s="51"/>
      <c r="P11" s="51"/>
      <c r="Q11" s="51"/>
      <c r="R11" s="52"/>
    </row>
    <row r="12" spans="1:21" x14ac:dyDescent="0.35">
      <c r="A12" s="66">
        <f>IFERROR(VLOOKUP(B12,'OverAllAreaList (England Only)'!$A$7:$I$378,5,FALSE),0)</f>
        <v>1</v>
      </c>
      <c r="B12" s="50" t="s">
        <v>468</v>
      </c>
      <c r="C12" s="51" t="s">
        <v>469</v>
      </c>
      <c r="D12" s="76"/>
      <c r="E12" s="76"/>
      <c r="F12" s="79"/>
      <c r="G12" s="76"/>
      <c r="H12" s="76"/>
      <c r="I12" s="79"/>
      <c r="J12" s="76"/>
      <c r="K12" s="76"/>
      <c r="L12" s="79"/>
      <c r="M12" s="51"/>
      <c r="N12" s="51"/>
      <c r="O12" s="51"/>
      <c r="P12" s="51"/>
      <c r="Q12" s="51"/>
      <c r="R12" s="52"/>
    </row>
    <row r="13" spans="1:21" x14ac:dyDescent="0.35">
      <c r="A13" s="66">
        <f>IFERROR(VLOOKUP(B13,'OverAllAreaList (England Only)'!$A$7:$I$378,5,FALSE),0)</f>
        <v>1</v>
      </c>
      <c r="B13" s="50" t="s">
        <v>584</v>
      </c>
      <c r="C13" s="51" t="s">
        <v>585</v>
      </c>
      <c r="D13" s="76"/>
      <c r="E13" s="76"/>
      <c r="F13" s="79"/>
      <c r="G13" s="76"/>
      <c r="H13" s="76"/>
      <c r="I13" s="79"/>
      <c r="J13" s="76"/>
      <c r="K13" s="76"/>
      <c r="L13" s="79"/>
      <c r="M13" s="51"/>
      <c r="N13" s="51"/>
      <c r="O13" s="51"/>
      <c r="P13" s="51"/>
      <c r="Q13" s="51"/>
      <c r="R13" s="52"/>
    </row>
    <row r="14" spans="1:21" x14ac:dyDescent="0.35">
      <c r="A14" s="66">
        <f>IFERROR(VLOOKUP(B14,'OverAllAreaList (England Only)'!$A$7:$I$378,5,FALSE),0)</f>
        <v>1</v>
      </c>
      <c r="B14" s="50" t="s">
        <v>50</v>
      </c>
      <c r="C14" s="51" t="s">
        <v>51</v>
      </c>
      <c r="D14" s="76"/>
      <c r="E14" s="76"/>
      <c r="F14" s="79"/>
      <c r="G14" s="76"/>
      <c r="H14" s="76"/>
      <c r="I14" s="79"/>
      <c r="J14" s="76"/>
      <c r="K14" s="76"/>
      <c r="L14" s="79"/>
      <c r="M14" s="51"/>
      <c r="N14" s="51"/>
      <c r="O14" s="51"/>
      <c r="P14" s="51"/>
      <c r="Q14" s="51"/>
      <c r="R14" s="52"/>
    </row>
    <row r="15" spans="1:21" x14ac:dyDescent="0.35">
      <c r="A15" s="66">
        <f>IFERROR(VLOOKUP(B15,'OverAllAreaList (England Only)'!$A$7:$I$378,5,FALSE),0)</f>
        <v>1</v>
      </c>
      <c r="B15" s="50" t="s">
        <v>136</v>
      </c>
      <c r="C15" s="51" t="s">
        <v>137</v>
      </c>
      <c r="D15" s="76"/>
      <c r="E15" s="76"/>
      <c r="F15" s="79"/>
      <c r="G15" s="76"/>
      <c r="H15" s="76"/>
      <c r="I15" s="79"/>
      <c r="J15" s="76"/>
      <c r="K15" s="76"/>
      <c r="L15" s="79"/>
      <c r="M15" s="51"/>
      <c r="N15" s="51"/>
      <c r="O15" s="51"/>
      <c r="P15" s="51"/>
      <c r="Q15" s="51"/>
      <c r="R15" s="52"/>
    </row>
    <row r="16" spans="1:21" x14ac:dyDescent="0.35">
      <c r="A16" s="66">
        <f>IFERROR(VLOOKUP(B16,'OverAllAreaList (England Only)'!$A$7:$I$378,5,FALSE),0)</f>
        <v>1</v>
      </c>
      <c r="B16" s="50" t="s">
        <v>138</v>
      </c>
      <c r="C16" s="51" t="s">
        <v>139</v>
      </c>
      <c r="D16" s="76"/>
      <c r="E16" s="76"/>
      <c r="F16" s="79"/>
      <c r="G16" s="76"/>
      <c r="H16" s="76"/>
      <c r="I16" s="79"/>
      <c r="J16" s="76"/>
      <c r="K16" s="76"/>
      <c r="L16" s="79"/>
      <c r="M16" s="51"/>
      <c r="N16" s="51"/>
      <c r="O16" s="51"/>
      <c r="P16" s="51"/>
      <c r="Q16" s="51"/>
      <c r="R16" s="52"/>
    </row>
    <row r="17" spans="1:18" x14ac:dyDescent="0.35">
      <c r="A17" s="66">
        <f>IFERROR(VLOOKUP(B17,'OverAllAreaList (England Only)'!$A$7:$I$378,5,FALSE),0)</f>
        <v>1</v>
      </c>
      <c r="B17" s="50" t="s">
        <v>212</v>
      </c>
      <c r="C17" s="51" t="s">
        <v>213</v>
      </c>
      <c r="D17" s="76"/>
      <c r="E17" s="76"/>
      <c r="F17" s="79"/>
      <c r="G17" s="76"/>
      <c r="H17" s="76"/>
      <c r="I17" s="79"/>
      <c r="J17" s="76"/>
      <c r="K17" s="76"/>
      <c r="L17" s="79"/>
      <c r="M17" s="51"/>
      <c r="N17" s="51"/>
      <c r="O17" s="51"/>
      <c r="P17" s="51"/>
      <c r="Q17" s="51"/>
      <c r="R17" s="52"/>
    </row>
    <row r="18" spans="1:18" x14ac:dyDescent="0.35">
      <c r="A18" s="66">
        <f>IFERROR(VLOOKUP(B18,'OverAllAreaList (England Only)'!$A$7:$I$378,5,FALSE),0)</f>
        <v>1</v>
      </c>
      <c r="B18" s="50" t="s">
        <v>494</v>
      </c>
      <c r="C18" s="51" t="s">
        <v>495</v>
      </c>
      <c r="D18" s="76"/>
      <c r="E18" s="76"/>
      <c r="F18" s="79"/>
      <c r="G18" s="76"/>
      <c r="H18" s="76"/>
      <c r="I18" s="79"/>
      <c r="J18" s="76"/>
      <c r="K18" s="76"/>
      <c r="L18" s="79"/>
      <c r="M18" s="51"/>
      <c r="N18" s="51"/>
      <c r="O18" s="51"/>
      <c r="P18" s="51"/>
      <c r="Q18" s="51"/>
      <c r="R18" s="52"/>
    </row>
    <row r="19" spans="1:18" x14ac:dyDescent="0.35">
      <c r="A19" s="66">
        <f>IFERROR(VLOOKUP(B19,'OverAllAreaList (England Only)'!$A$7:$I$378,5,FALSE),0)</f>
        <v>1</v>
      </c>
      <c r="B19" s="50" t="s">
        <v>610</v>
      </c>
      <c r="C19" s="51" t="s">
        <v>611</v>
      </c>
      <c r="D19" s="76"/>
      <c r="E19" s="76"/>
      <c r="F19" s="79"/>
      <c r="G19" s="76"/>
      <c r="H19" s="76"/>
      <c r="I19" s="79"/>
      <c r="J19" s="76"/>
      <c r="K19" s="76"/>
      <c r="L19" s="79"/>
      <c r="M19" s="51"/>
      <c r="N19" s="51"/>
      <c r="O19" s="51"/>
      <c r="P19" s="51"/>
      <c r="Q19" s="51"/>
      <c r="R19" s="52"/>
    </row>
    <row r="20" spans="1:18" x14ac:dyDescent="0.35">
      <c r="A20" s="66">
        <f>IFERROR(VLOOKUP(B20,'OverAllAreaList (England Only)'!$A$7:$I$378,5,FALSE),0)</f>
        <v>1</v>
      </c>
      <c r="B20" s="50" t="s">
        <v>638</v>
      </c>
      <c r="C20" s="51" t="s">
        <v>639</v>
      </c>
      <c r="D20" s="76"/>
      <c r="E20" s="76"/>
      <c r="F20" s="79"/>
      <c r="G20" s="76"/>
      <c r="H20" s="76"/>
      <c r="I20" s="79"/>
      <c r="J20" s="76"/>
      <c r="K20" s="76"/>
      <c r="L20" s="79"/>
      <c r="M20" s="51"/>
      <c r="N20" s="51"/>
      <c r="O20" s="51"/>
      <c r="P20" s="51"/>
      <c r="Q20" s="51"/>
      <c r="R20" s="52"/>
    </row>
    <row r="21" spans="1:18" x14ac:dyDescent="0.35">
      <c r="A21" s="66">
        <f>IFERROR(VLOOKUP(B21,'OverAllAreaList (England Only)'!$A$7:$I$378,5,FALSE),0)</f>
        <v>0</v>
      </c>
      <c r="B21" s="53" t="s">
        <v>1125</v>
      </c>
      <c r="C21" s="54" t="s">
        <v>1126</v>
      </c>
      <c r="D21" s="80"/>
      <c r="E21" s="80"/>
      <c r="F21" s="81"/>
      <c r="G21" s="80"/>
      <c r="H21" s="80"/>
      <c r="I21" s="81"/>
      <c r="J21" s="80"/>
      <c r="K21" s="80"/>
      <c r="L21" s="81"/>
      <c r="M21" s="54"/>
      <c r="N21" s="54"/>
      <c r="O21" s="54"/>
      <c r="P21" s="54"/>
      <c r="Q21" s="54"/>
      <c r="R21" s="55"/>
    </row>
    <row r="22" spans="1:18" x14ac:dyDescent="0.35">
      <c r="A22" s="66">
        <f>IFERROR(VLOOKUP(B22,'OverAllAreaList (England Only)'!$A$7:$I$378,5,FALSE),0)</f>
        <v>1</v>
      </c>
      <c r="B22" s="50" t="s">
        <v>10</v>
      </c>
      <c r="C22" s="51" t="s">
        <v>11</v>
      </c>
      <c r="D22" s="76"/>
      <c r="E22" s="76"/>
      <c r="F22" s="79"/>
      <c r="G22" s="76"/>
      <c r="H22" s="76"/>
      <c r="I22" s="79"/>
      <c r="J22" s="76"/>
      <c r="K22" s="76"/>
      <c r="L22" s="79"/>
      <c r="M22" s="51"/>
      <c r="N22" s="51"/>
      <c r="O22" s="51"/>
      <c r="P22" s="51"/>
      <c r="Q22" s="51"/>
      <c r="R22" s="52"/>
    </row>
    <row r="23" spans="1:18" x14ac:dyDescent="0.35">
      <c r="A23" s="66">
        <f>IFERROR(VLOOKUP(B23,'OverAllAreaList (England Only)'!$A$7:$I$378,5,FALSE),0)</f>
        <v>1</v>
      </c>
      <c r="B23" s="50" t="s">
        <v>12</v>
      </c>
      <c r="C23" s="51" t="s">
        <v>13</v>
      </c>
      <c r="D23" s="76"/>
      <c r="E23" s="76"/>
      <c r="F23" s="79"/>
      <c r="G23" s="76"/>
      <c r="H23" s="76"/>
      <c r="I23" s="79"/>
      <c r="J23" s="76"/>
      <c r="K23" s="76"/>
      <c r="L23" s="79"/>
      <c r="M23" s="51"/>
      <c r="N23" s="51"/>
      <c r="O23" s="51"/>
      <c r="P23" s="51"/>
      <c r="Q23" s="51"/>
      <c r="R23" s="52"/>
    </row>
    <row r="24" spans="1:18" x14ac:dyDescent="0.35">
      <c r="A24" s="66">
        <f>IFERROR(VLOOKUP(B24,'OverAllAreaList (England Only)'!$A$7:$I$378,5,FALSE),0)</f>
        <v>1</v>
      </c>
      <c r="B24" s="50" t="s">
        <v>14</v>
      </c>
      <c r="C24" s="51" t="s">
        <v>15</v>
      </c>
      <c r="D24" s="76"/>
      <c r="E24" s="76"/>
      <c r="F24" s="79"/>
      <c r="G24" s="76"/>
      <c r="H24" s="76"/>
      <c r="I24" s="79"/>
      <c r="J24" s="76"/>
      <c r="K24" s="76"/>
      <c r="L24" s="79"/>
      <c r="M24" s="51"/>
      <c r="N24" s="51"/>
      <c r="O24" s="51"/>
      <c r="P24" s="51"/>
      <c r="Q24" s="51"/>
      <c r="R24" s="52"/>
    </row>
    <row r="25" spans="1:18" x14ac:dyDescent="0.35">
      <c r="A25" s="66">
        <f>IFERROR(VLOOKUP(B25,'OverAllAreaList (England Only)'!$A$7:$I$378,5,FALSE),0)</f>
        <v>1</v>
      </c>
      <c r="B25" s="50" t="s">
        <v>16</v>
      </c>
      <c r="C25" s="51" t="s">
        <v>17</v>
      </c>
      <c r="D25" s="76"/>
      <c r="E25" s="76"/>
      <c r="F25" s="79"/>
      <c r="G25" s="76"/>
      <c r="H25" s="76"/>
      <c r="I25" s="79"/>
      <c r="J25" s="76"/>
      <c r="K25" s="76"/>
      <c r="L25" s="79"/>
      <c r="M25" s="51"/>
      <c r="N25" s="51"/>
      <c r="O25" s="51"/>
      <c r="P25" s="51"/>
      <c r="Q25" s="51"/>
      <c r="R25" s="52"/>
    </row>
    <row r="26" spans="1:18" x14ac:dyDescent="0.35">
      <c r="A26" s="66">
        <f>IFERROR(VLOOKUP(B26,'OverAllAreaList (England Only)'!$A$7:$I$378,5,FALSE),0)</f>
        <v>1</v>
      </c>
      <c r="B26" s="50" t="s">
        <v>18</v>
      </c>
      <c r="C26" s="51" t="s">
        <v>19</v>
      </c>
      <c r="D26" s="76"/>
      <c r="E26" s="76"/>
      <c r="F26" s="79"/>
      <c r="G26" s="76"/>
      <c r="H26" s="76"/>
      <c r="I26" s="79"/>
      <c r="J26" s="76"/>
      <c r="K26" s="76"/>
      <c r="L26" s="79"/>
      <c r="M26" s="51"/>
      <c r="N26" s="51"/>
      <c r="O26" s="51"/>
      <c r="P26" s="51"/>
      <c r="Q26" s="51"/>
      <c r="R26" s="52"/>
    </row>
    <row r="27" spans="1:18" x14ac:dyDescent="0.35">
      <c r="A27" s="66">
        <f>IFERROR(VLOOKUP(B27,'OverAllAreaList (England Only)'!$A$7:$I$378,5,FALSE),0)</f>
        <v>1</v>
      </c>
      <c r="B27" s="50" t="s">
        <v>20</v>
      </c>
      <c r="C27" s="51" t="s">
        <v>21</v>
      </c>
      <c r="D27" s="76"/>
      <c r="E27" s="76"/>
      <c r="F27" s="79"/>
      <c r="G27" s="76"/>
      <c r="H27" s="76"/>
      <c r="I27" s="79"/>
      <c r="J27" s="76"/>
      <c r="K27" s="76"/>
      <c r="L27" s="79"/>
      <c r="M27" s="51"/>
      <c r="N27" s="51"/>
      <c r="O27" s="51"/>
      <c r="P27" s="51"/>
      <c r="Q27" s="51"/>
      <c r="R27" s="52"/>
    </row>
    <row r="28" spans="1:18" x14ac:dyDescent="0.35">
      <c r="A28" s="66">
        <f>IFERROR(VLOOKUP(B28,'OverAllAreaList (England Only)'!$A$7:$I$378,5,FALSE),0)</f>
        <v>1</v>
      </c>
      <c r="B28" s="50" t="s">
        <v>22</v>
      </c>
      <c r="C28" s="51" t="s">
        <v>23</v>
      </c>
      <c r="D28" s="76"/>
      <c r="E28" s="76"/>
      <c r="F28" s="79"/>
      <c r="G28" s="76"/>
      <c r="H28" s="76"/>
      <c r="I28" s="79"/>
      <c r="J28" s="76"/>
      <c r="K28" s="76"/>
      <c r="L28" s="79"/>
      <c r="M28" s="51"/>
      <c r="N28" s="51"/>
      <c r="O28" s="51"/>
      <c r="P28" s="51"/>
      <c r="Q28" s="51"/>
      <c r="R28" s="52"/>
    </row>
    <row r="29" spans="1:18" x14ac:dyDescent="0.35">
      <c r="A29" s="66">
        <f>IFERROR(VLOOKUP(B29,'OverAllAreaList (England Only)'!$A$7:$I$378,5,FALSE),0)</f>
        <v>1</v>
      </c>
      <c r="B29" s="50" t="s">
        <v>24</v>
      </c>
      <c r="C29" s="51" t="s">
        <v>25</v>
      </c>
      <c r="D29" s="76"/>
      <c r="E29" s="76"/>
      <c r="F29" s="79"/>
      <c r="G29" s="76"/>
      <c r="H29" s="76"/>
      <c r="I29" s="79"/>
      <c r="J29" s="76"/>
      <c r="K29" s="76"/>
      <c r="L29" s="79"/>
      <c r="M29" s="51"/>
      <c r="N29" s="51"/>
      <c r="O29" s="51"/>
      <c r="P29" s="51"/>
      <c r="Q29" s="51"/>
      <c r="R29" s="52"/>
    </row>
    <row r="30" spans="1:18" x14ac:dyDescent="0.35">
      <c r="A30" s="66">
        <f>IFERROR(VLOOKUP(B30,'OverAllAreaList (England Only)'!$A$7:$I$378,5,FALSE),0)</f>
        <v>1</v>
      </c>
      <c r="B30" s="50" t="s">
        <v>28</v>
      </c>
      <c r="C30" s="51" t="s">
        <v>29</v>
      </c>
      <c r="D30" s="76"/>
      <c r="E30" s="76"/>
      <c r="F30" s="79"/>
      <c r="G30" s="76"/>
      <c r="H30" s="76"/>
      <c r="I30" s="79"/>
      <c r="J30" s="76"/>
      <c r="K30" s="76"/>
      <c r="L30" s="79"/>
      <c r="M30" s="51"/>
      <c r="N30" s="51"/>
      <c r="O30" s="51"/>
      <c r="P30" s="51"/>
      <c r="Q30" s="51"/>
      <c r="R30" s="52"/>
    </row>
    <row r="31" spans="1:18" x14ac:dyDescent="0.35">
      <c r="A31" s="66">
        <f>IFERROR(VLOOKUP(B31,'OverAllAreaList (England Only)'!$A$7:$I$378,5,FALSE),0)</f>
        <v>1</v>
      </c>
      <c r="B31" s="50" t="s">
        <v>30</v>
      </c>
      <c r="C31" s="51" t="s">
        <v>31</v>
      </c>
      <c r="D31" s="76"/>
      <c r="E31" s="76"/>
      <c r="F31" s="79"/>
      <c r="G31" s="76"/>
      <c r="H31" s="76"/>
      <c r="I31" s="79"/>
      <c r="J31" s="76"/>
      <c r="K31" s="76"/>
      <c r="L31" s="79"/>
      <c r="M31" s="51"/>
      <c r="N31" s="51"/>
      <c r="O31" s="51"/>
      <c r="P31" s="51"/>
      <c r="Q31" s="51"/>
      <c r="R31" s="52"/>
    </row>
    <row r="32" spans="1:18" x14ac:dyDescent="0.35">
      <c r="A32" s="66">
        <f>IFERROR(VLOOKUP(B32,'OverAllAreaList (England Only)'!$A$7:$I$378,5,FALSE),0)</f>
        <v>1</v>
      </c>
      <c r="B32" s="50" t="s">
        <v>32</v>
      </c>
      <c r="C32" s="51" t="s">
        <v>33</v>
      </c>
      <c r="D32" s="76"/>
      <c r="E32" s="76"/>
      <c r="F32" s="79"/>
      <c r="G32" s="76"/>
      <c r="H32" s="76"/>
      <c r="I32" s="79"/>
      <c r="J32" s="76"/>
      <c r="K32" s="76"/>
      <c r="L32" s="79"/>
      <c r="M32" s="51"/>
      <c r="N32" s="51"/>
      <c r="O32" s="51"/>
      <c r="P32" s="51"/>
      <c r="Q32" s="51"/>
      <c r="R32" s="52"/>
    </row>
    <row r="33" spans="1:18" x14ac:dyDescent="0.35">
      <c r="A33" s="66">
        <f>IFERROR(VLOOKUP(B33,'OverAllAreaList (England Only)'!$A$7:$I$378,5,FALSE),0)</f>
        <v>1</v>
      </c>
      <c r="B33" s="50" t="s">
        <v>34</v>
      </c>
      <c r="C33" s="51" t="s">
        <v>35</v>
      </c>
      <c r="D33" s="76"/>
      <c r="E33" s="76"/>
      <c r="F33" s="79"/>
      <c r="G33" s="76"/>
      <c r="H33" s="76"/>
      <c r="I33" s="79"/>
      <c r="J33" s="76"/>
      <c r="K33" s="76"/>
      <c r="L33" s="79"/>
      <c r="M33" s="51"/>
      <c r="N33" s="51"/>
      <c r="O33" s="51"/>
      <c r="P33" s="51"/>
      <c r="Q33" s="51"/>
      <c r="R33" s="52"/>
    </row>
    <row r="34" spans="1:18" x14ac:dyDescent="0.35">
      <c r="A34" s="66">
        <f>IFERROR(VLOOKUP(B34,'OverAllAreaList (England Only)'!$A$7:$I$378,5,FALSE),0)</f>
        <v>1</v>
      </c>
      <c r="B34" s="50" t="s">
        <v>36</v>
      </c>
      <c r="C34" s="51" t="s">
        <v>37</v>
      </c>
      <c r="D34" s="76"/>
      <c r="E34" s="76"/>
      <c r="F34" s="79"/>
      <c r="G34" s="76"/>
      <c r="H34" s="76"/>
      <c r="I34" s="79"/>
      <c r="J34" s="76"/>
      <c r="K34" s="76"/>
      <c r="L34" s="79"/>
      <c r="M34" s="51"/>
      <c r="N34" s="51"/>
      <c r="O34" s="51"/>
      <c r="P34" s="51"/>
      <c r="Q34" s="51"/>
      <c r="R34" s="52"/>
    </row>
    <row r="35" spans="1:18" x14ac:dyDescent="0.35">
      <c r="A35" s="66">
        <f>IFERROR(VLOOKUP(B35,'OverAllAreaList (England Only)'!$A$7:$I$378,5,FALSE),0)</f>
        <v>1</v>
      </c>
      <c r="B35" s="50" t="s">
        <v>40</v>
      </c>
      <c r="C35" s="51" t="s">
        <v>41</v>
      </c>
      <c r="D35" s="76"/>
      <c r="E35" s="76"/>
      <c r="F35" s="79"/>
      <c r="G35" s="76"/>
      <c r="H35" s="76"/>
      <c r="I35" s="79"/>
      <c r="J35" s="76"/>
      <c r="K35" s="76"/>
      <c r="L35" s="79"/>
      <c r="M35" s="51"/>
      <c r="N35" s="51"/>
      <c r="O35" s="51"/>
      <c r="P35" s="51"/>
      <c r="Q35" s="51"/>
      <c r="R35" s="52"/>
    </row>
    <row r="36" spans="1:18" x14ac:dyDescent="0.35">
      <c r="A36" s="66">
        <f>IFERROR(VLOOKUP(B36,'OverAllAreaList (England Only)'!$A$7:$I$378,5,FALSE),0)</f>
        <v>1</v>
      </c>
      <c r="B36" s="50" t="s">
        <v>42</v>
      </c>
      <c r="C36" s="51" t="s">
        <v>43</v>
      </c>
      <c r="D36" s="76"/>
      <c r="E36" s="76"/>
      <c r="F36" s="79"/>
      <c r="G36" s="76"/>
      <c r="H36" s="76"/>
      <c r="I36" s="79"/>
      <c r="J36" s="76"/>
      <c r="K36" s="76"/>
      <c r="L36" s="79"/>
      <c r="M36" s="51"/>
      <c r="N36" s="51"/>
      <c r="O36" s="51"/>
      <c r="P36" s="51"/>
      <c r="Q36" s="51"/>
      <c r="R36" s="52"/>
    </row>
    <row r="37" spans="1:18" x14ac:dyDescent="0.35">
      <c r="A37" s="66">
        <f>IFERROR(VLOOKUP(B37,'OverAllAreaList (England Only)'!$A$7:$I$378,5,FALSE),0)</f>
        <v>1</v>
      </c>
      <c r="B37" s="50" t="s">
        <v>44</v>
      </c>
      <c r="C37" s="51" t="s">
        <v>45</v>
      </c>
      <c r="D37" s="76"/>
      <c r="E37" s="76"/>
      <c r="F37" s="79"/>
      <c r="G37" s="76"/>
      <c r="H37" s="76"/>
      <c r="I37" s="79"/>
      <c r="J37" s="76"/>
      <c r="K37" s="76"/>
      <c r="L37" s="79"/>
      <c r="M37" s="51"/>
      <c r="N37" s="51"/>
      <c r="O37" s="51"/>
      <c r="P37" s="51"/>
      <c r="Q37" s="51"/>
      <c r="R37" s="52"/>
    </row>
    <row r="38" spans="1:18" x14ac:dyDescent="0.35">
      <c r="A38" s="66">
        <f>IFERROR(VLOOKUP(B38,'OverAllAreaList (England Only)'!$A$7:$I$378,5,FALSE),0)</f>
        <v>1</v>
      </c>
      <c r="B38" s="50" t="s">
        <v>46</v>
      </c>
      <c r="C38" s="51" t="s">
        <v>47</v>
      </c>
      <c r="D38" s="76"/>
      <c r="E38" s="76"/>
      <c r="F38" s="79"/>
      <c r="G38" s="76"/>
      <c r="H38" s="76"/>
      <c r="I38" s="79"/>
      <c r="J38" s="76"/>
      <c r="K38" s="76"/>
      <c r="L38" s="79"/>
      <c r="M38" s="51"/>
      <c r="N38" s="51"/>
      <c r="O38" s="51"/>
      <c r="P38" s="51"/>
      <c r="Q38" s="51"/>
      <c r="R38" s="52"/>
    </row>
    <row r="39" spans="1:18" x14ac:dyDescent="0.35">
      <c r="A39" s="66">
        <f>IFERROR(VLOOKUP(B39,'OverAllAreaList (England Only)'!$A$7:$I$378,5,FALSE),0)</f>
        <v>1</v>
      </c>
      <c r="B39" s="50" t="s">
        <v>48</v>
      </c>
      <c r="C39" s="51" t="s">
        <v>49</v>
      </c>
      <c r="D39" s="76"/>
      <c r="E39" s="76"/>
      <c r="F39" s="79"/>
      <c r="G39" s="76"/>
      <c r="H39" s="76"/>
      <c r="I39" s="79"/>
      <c r="J39" s="76"/>
      <c r="K39" s="76"/>
      <c r="L39" s="79"/>
      <c r="M39" s="51"/>
      <c r="N39" s="51"/>
      <c r="O39" s="51"/>
      <c r="P39" s="51"/>
      <c r="Q39" s="51"/>
      <c r="R39" s="52"/>
    </row>
    <row r="40" spans="1:18" x14ac:dyDescent="0.35">
      <c r="A40" s="66">
        <f>IFERROR(VLOOKUP(B40,'OverAllAreaList (England Only)'!$A$7:$I$378,5,FALSE),0)</f>
        <v>1</v>
      </c>
      <c r="B40" s="50" t="s">
        <v>52</v>
      </c>
      <c r="C40" s="51" t="s">
        <v>53</v>
      </c>
      <c r="D40" s="76"/>
      <c r="E40" s="76"/>
      <c r="F40" s="79"/>
      <c r="G40" s="76"/>
      <c r="H40" s="76"/>
      <c r="I40" s="79"/>
      <c r="J40" s="76"/>
      <c r="K40" s="76"/>
      <c r="L40" s="79"/>
      <c r="M40" s="51"/>
      <c r="N40" s="51"/>
      <c r="O40" s="51"/>
      <c r="P40" s="51"/>
      <c r="Q40" s="51"/>
      <c r="R40" s="52"/>
    </row>
    <row r="41" spans="1:18" x14ac:dyDescent="0.35">
      <c r="A41" s="66">
        <f>IFERROR(VLOOKUP(B41,'OverAllAreaList (England Only)'!$A$7:$I$378,5,FALSE),0)</f>
        <v>1</v>
      </c>
      <c r="B41" s="50" t="s">
        <v>54</v>
      </c>
      <c r="C41" s="51" t="s">
        <v>55</v>
      </c>
      <c r="D41" s="76"/>
      <c r="E41" s="76"/>
      <c r="F41" s="79"/>
      <c r="G41" s="76"/>
      <c r="H41" s="76"/>
      <c r="I41" s="79"/>
      <c r="J41" s="76"/>
      <c r="K41" s="76"/>
      <c r="L41" s="79"/>
      <c r="M41" s="51"/>
      <c r="N41" s="51"/>
      <c r="O41" s="51"/>
      <c r="P41" s="51"/>
      <c r="Q41" s="51"/>
      <c r="R41" s="52"/>
    </row>
    <row r="42" spans="1:18" x14ac:dyDescent="0.35">
      <c r="A42" s="66">
        <f>IFERROR(VLOOKUP(B42,'OverAllAreaList (England Only)'!$A$7:$I$378,5,FALSE),0)</f>
        <v>1</v>
      </c>
      <c r="B42" s="50" t="s">
        <v>56</v>
      </c>
      <c r="C42" s="51" t="s">
        <v>57</v>
      </c>
      <c r="D42" s="76"/>
      <c r="E42" s="76"/>
      <c r="F42" s="79"/>
      <c r="G42" s="76"/>
      <c r="H42" s="76"/>
      <c r="I42" s="79"/>
      <c r="J42" s="76"/>
      <c r="K42" s="76"/>
      <c r="L42" s="79"/>
      <c r="M42" s="51"/>
      <c r="N42" s="51"/>
      <c r="O42" s="51"/>
      <c r="P42" s="51"/>
      <c r="Q42" s="51"/>
      <c r="R42" s="52"/>
    </row>
    <row r="43" spans="1:18" x14ac:dyDescent="0.35">
      <c r="A43" s="66">
        <f>IFERROR(VLOOKUP(B43,'OverAllAreaList (England Only)'!$A$7:$I$378,5,FALSE),0)</f>
        <v>1</v>
      </c>
      <c r="B43" s="50" t="s">
        <v>58</v>
      </c>
      <c r="C43" s="51" t="s">
        <v>59</v>
      </c>
      <c r="D43" s="76"/>
      <c r="E43" s="76"/>
      <c r="F43" s="79"/>
      <c r="G43" s="76"/>
      <c r="H43" s="76"/>
      <c r="I43" s="79"/>
      <c r="J43" s="76"/>
      <c r="K43" s="76"/>
      <c r="L43" s="79"/>
      <c r="M43" s="51"/>
      <c r="N43" s="51"/>
      <c r="O43" s="51"/>
      <c r="P43" s="51"/>
      <c r="Q43" s="51"/>
      <c r="R43" s="52"/>
    </row>
    <row r="44" spans="1:18" x14ac:dyDescent="0.35">
      <c r="A44" s="66">
        <f>IFERROR(VLOOKUP(B44,'OverAllAreaList (England Only)'!$A$7:$I$378,5,FALSE),0)</f>
        <v>1</v>
      </c>
      <c r="B44" s="50" t="s">
        <v>60</v>
      </c>
      <c r="C44" s="51" t="s">
        <v>61</v>
      </c>
      <c r="D44" s="76"/>
      <c r="E44" s="76"/>
      <c r="F44" s="79"/>
      <c r="G44" s="76"/>
      <c r="H44" s="76"/>
      <c r="I44" s="79"/>
      <c r="J44" s="76"/>
      <c r="K44" s="76"/>
      <c r="L44" s="79"/>
      <c r="M44" s="51"/>
      <c r="N44" s="51"/>
      <c r="O44" s="51"/>
      <c r="P44" s="51"/>
      <c r="Q44" s="51"/>
      <c r="R44" s="52"/>
    </row>
    <row r="45" spans="1:18" x14ac:dyDescent="0.35">
      <c r="A45" s="66">
        <f>IFERROR(VLOOKUP(B45,'OverAllAreaList (England Only)'!$A$7:$I$378,5,FALSE),0)</f>
        <v>1</v>
      </c>
      <c r="B45" s="50" t="s">
        <v>62</v>
      </c>
      <c r="C45" s="51" t="s">
        <v>63</v>
      </c>
      <c r="D45" s="76"/>
      <c r="E45" s="76"/>
      <c r="F45" s="79"/>
      <c r="G45" s="76"/>
      <c r="H45" s="76"/>
      <c r="I45" s="79"/>
      <c r="J45" s="76"/>
      <c r="K45" s="76"/>
      <c r="L45" s="79"/>
      <c r="M45" s="51"/>
      <c r="N45" s="51"/>
      <c r="O45" s="51"/>
      <c r="P45" s="51"/>
      <c r="Q45" s="51"/>
      <c r="R45" s="52"/>
    </row>
    <row r="46" spans="1:18" x14ac:dyDescent="0.35">
      <c r="A46" s="66">
        <f>IFERROR(VLOOKUP(B46,'OverAllAreaList (England Only)'!$A$7:$I$378,5,FALSE),0)</f>
        <v>1</v>
      </c>
      <c r="B46" s="50" t="s">
        <v>64</v>
      </c>
      <c r="C46" s="51" t="s">
        <v>65</v>
      </c>
      <c r="D46" s="76"/>
      <c r="E46" s="76"/>
      <c r="F46" s="79"/>
      <c r="G46" s="76"/>
      <c r="H46" s="76"/>
      <c r="I46" s="79"/>
      <c r="J46" s="76"/>
      <c r="K46" s="76"/>
      <c r="L46" s="79"/>
      <c r="M46" s="51"/>
      <c r="N46" s="51"/>
      <c r="O46" s="51"/>
      <c r="P46" s="51"/>
      <c r="Q46" s="51"/>
      <c r="R46" s="52"/>
    </row>
    <row r="47" spans="1:18" x14ac:dyDescent="0.35">
      <c r="A47" s="66">
        <f>IFERROR(VLOOKUP(B47,'OverAllAreaList (England Only)'!$A$7:$I$378,5,FALSE),0)</f>
        <v>1</v>
      </c>
      <c r="B47" s="50" t="s">
        <v>66</v>
      </c>
      <c r="C47" s="51" t="s">
        <v>67</v>
      </c>
      <c r="D47" s="76"/>
      <c r="E47" s="76"/>
      <c r="F47" s="79"/>
      <c r="G47" s="76"/>
      <c r="H47" s="76"/>
      <c r="I47" s="79"/>
      <c r="J47" s="76"/>
      <c r="K47" s="76"/>
      <c r="L47" s="79"/>
      <c r="M47" s="51"/>
      <c r="N47" s="51"/>
      <c r="O47" s="51"/>
      <c r="P47" s="51"/>
      <c r="Q47" s="51"/>
      <c r="R47" s="52"/>
    </row>
    <row r="48" spans="1:18" x14ac:dyDescent="0.35">
      <c r="A48" s="66">
        <f>IFERROR(VLOOKUP(B48,'OverAllAreaList (England Only)'!$A$7:$I$378,5,FALSE),0)</f>
        <v>1</v>
      </c>
      <c r="B48" s="50" t="s">
        <v>68</v>
      </c>
      <c r="C48" s="51" t="s">
        <v>69</v>
      </c>
      <c r="D48" s="76"/>
      <c r="E48" s="76"/>
      <c r="F48" s="79"/>
      <c r="G48" s="76"/>
      <c r="H48" s="76"/>
      <c r="I48" s="79"/>
      <c r="J48" s="76"/>
      <c r="K48" s="76"/>
      <c r="L48" s="79"/>
      <c r="M48" s="51"/>
      <c r="N48" s="51"/>
      <c r="O48" s="51"/>
      <c r="P48" s="51"/>
      <c r="Q48" s="51"/>
      <c r="R48" s="52"/>
    </row>
    <row r="49" spans="1:18" x14ac:dyDescent="0.35">
      <c r="A49" s="66">
        <f>IFERROR(VLOOKUP(B49,'OverAllAreaList (England Only)'!$A$7:$I$378,5,FALSE),0)</f>
        <v>1</v>
      </c>
      <c r="B49" s="50" t="s">
        <v>70</v>
      </c>
      <c r="C49" s="51" t="s">
        <v>71</v>
      </c>
      <c r="D49" s="76"/>
      <c r="E49" s="76"/>
      <c r="F49" s="79"/>
      <c r="G49" s="76"/>
      <c r="H49" s="76"/>
      <c r="I49" s="79"/>
      <c r="J49" s="76"/>
      <c r="K49" s="76"/>
      <c r="L49" s="79"/>
      <c r="M49" s="51"/>
      <c r="N49" s="51"/>
      <c r="O49" s="51"/>
      <c r="P49" s="51"/>
      <c r="Q49" s="51"/>
      <c r="R49" s="52"/>
    </row>
    <row r="50" spans="1:18" x14ac:dyDescent="0.35">
      <c r="A50" s="66">
        <f>IFERROR(VLOOKUP(B50,'OverAllAreaList (England Only)'!$A$7:$I$378,5,FALSE),0)</f>
        <v>1</v>
      </c>
      <c r="B50" s="50" t="s">
        <v>72</v>
      </c>
      <c r="C50" s="51" t="s">
        <v>73</v>
      </c>
      <c r="D50" s="76"/>
      <c r="E50" s="76"/>
      <c r="F50" s="79"/>
      <c r="G50" s="76"/>
      <c r="H50" s="76"/>
      <c r="I50" s="79"/>
      <c r="J50" s="76"/>
      <c r="K50" s="76"/>
      <c r="L50" s="79"/>
      <c r="M50" s="51"/>
      <c r="N50" s="51"/>
      <c r="O50" s="51"/>
      <c r="P50" s="51"/>
      <c r="Q50" s="51"/>
      <c r="R50" s="52"/>
    </row>
    <row r="51" spans="1:18" x14ac:dyDescent="0.35">
      <c r="A51" s="66">
        <f>IFERROR(VLOOKUP(B51,'OverAllAreaList (England Only)'!$A$7:$I$378,5,FALSE),0)</f>
        <v>1</v>
      </c>
      <c r="B51" s="50" t="s">
        <v>74</v>
      </c>
      <c r="C51" s="51" t="s">
        <v>75</v>
      </c>
      <c r="D51" s="76"/>
      <c r="E51" s="76"/>
      <c r="F51" s="79"/>
      <c r="G51" s="76"/>
      <c r="H51" s="76"/>
      <c r="I51" s="79"/>
      <c r="J51" s="76"/>
      <c r="K51" s="76"/>
      <c r="L51" s="79"/>
      <c r="M51" s="51"/>
      <c r="N51" s="51"/>
      <c r="O51" s="51"/>
      <c r="P51" s="51"/>
      <c r="Q51" s="51"/>
      <c r="R51" s="52"/>
    </row>
    <row r="52" spans="1:18" x14ac:dyDescent="0.35">
      <c r="A52" s="66">
        <f>IFERROR(VLOOKUP(B52,'OverAllAreaList (England Only)'!$A$7:$I$378,5,FALSE),0)</f>
        <v>1</v>
      </c>
      <c r="B52" s="50" t="s">
        <v>76</v>
      </c>
      <c r="C52" s="51" t="s">
        <v>77</v>
      </c>
      <c r="D52" s="76"/>
      <c r="E52" s="76"/>
      <c r="F52" s="79"/>
      <c r="G52" s="76"/>
      <c r="H52" s="76"/>
      <c r="I52" s="79"/>
      <c r="J52" s="76"/>
      <c r="K52" s="76"/>
      <c r="L52" s="79"/>
      <c r="M52" s="51"/>
      <c r="N52" s="51"/>
      <c r="O52" s="51"/>
      <c r="P52" s="51"/>
      <c r="Q52" s="51"/>
      <c r="R52" s="52"/>
    </row>
    <row r="53" spans="1:18" x14ac:dyDescent="0.35">
      <c r="A53" s="66">
        <f>IFERROR(VLOOKUP(B53,'OverAllAreaList (England Only)'!$A$7:$I$378,5,FALSE),0)</f>
        <v>1</v>
      </c>
      <c r="B53" s="50" t="s">
        <v>78</v>
      </c>
      <c r="C53" s="51" t="s">
        <v>79</v>
      </c>
      <c r="D53" s="76"/>
      <c r="E53" s="76"/>
      <c r="F53" s="79"/>
      <c r="G53" s="76"/>
      <c r="H53" s="76"/>
      <c r="I53" s="79"/>
      <c r="J53" s="76"/>
      <c r="K53" s="76"/>
      <c r="L53" s="79"/>
      <c r="M53" s="51"/>
      <c r="N53" s="51"/>
      <c r="O53" s="51"/>
      <c r="P53" s="51"/>
      <c r="Q53" s="51"/>
      <c r="R53" s="52"/>
    </row>
    <row r="54" spans="1:18" x14ac:dyDescent="0.35">
      <c r="A54" s="66">
        <f>IFERROR(VLOOKUP(B54,'OverAllAreaList (England Only)'!$A$7:$I$378,5,FALSE),0)</f>
        <v>1</v>
      </c>
      <c r="B54" s="50" t="s">
        <v>80</v>
      </c>
      <c r="C54" s="51" t="s">
        <v>81</v>
      </c>
      <c r="D54" s="76"/>
      <c r="E54" s="76"/>
      <c r="F54" s="79"/>
      <c r="G54" s="76"/>
      <c r="H54" s="76"/>
      <c r="I54" s="79"/>
      <c r="J54" s="76"/>
      <c r="K54" s="76"/>
      <c r="L54" s="79"/>
      <c r="M54" s="51"/>
      <c r="N54" s="51"/>
      <c r="O54" s="51"/>
      <c r="P54" s="51"/>
      <c r="Q54" s="51"/>
      <c r="R54" s="52"/>
    </row>
    <row r="55" spans="1:18" x14ac:dyDescent="0.35">
      <c r="A55" s="66">
        <f>IFERROR(VLOOKUP(B55,'OverAllAreaList (England Only)'!$A$7:$I$378,5,FALSE),0)</f>
        <v>1</v>
      </c>
      <c r="B55" s="50" t="s">
        <v>82</v>
      </c>
      <c r="C55" s="51" t="s">
        <v>83</v>
      </c>
      <c r="D55" s="76"/>
      <c r="E55" s="76"/>
      <c r="F55" s="79"/>
      <c r="G55" s="76"/>
      <c r="H55" s="76"/>
      <c r="I55" s="79"/>
      <c r="J55" s="76"/>
      <c r="K55" s="76"/>
      <c r="L55" s="79"/>
      <c r="M55" s="51"/>
      <c r="N55" s="51"/>
      <c r="O55" s="51"/>
      <c r="P55" s="51"/>
      <c r="Q55" s="51"/>
      <c r="R55" s="52"/>
    </row>
    <row r="56" spans="1:18" x14ac:dyDescent="0.35">
      <c r="A56" s="66">
        <f>IFERROR(VLOOKUP(B56,'OverAllAreaList (England Only)'!$A$7:$I$378,5,FALSE),0)</f>
        <v>1</v>
      </c>
      <c r="B56" s="50" t="s">
        <v>84</v>
      </c>
      <c r="C56" s="51" t="s">
        <v>85</v>
      </c>
      <c r="D56" s="76"/>
      <c r="E56" s="76"/>
      <c r="F56" s="79"/>
      <c r="G56" s="76"/>
      <c r="H56" s="76"/>
      <c r="I56" s="79"/>
      <c r="J56" s="76"/>
      <c r="K56" s="76"/>
      <c r="L56" s="79"/>
      <c r="M56" s="51"/>
      <c r="N56" s="51"/>
      <c r="O56" s="51"/>
      <c r="P56" s="51"/>
      <c r="Q56" s="51"/>
      <c r="R56" s="52"/>
    </row>
    <row r="57" spans="1:18" x14ac:dyDescent="0.35">
      <c r="A57" s="66">
        <f>IFERROR(VLOOKUP(B57,'OverAllAreaList (England Only)'!$A$7:$I$378,5,FALSE),0)</f>
        <v>1</v>
      </c>
      <c r="B57" s="50" t="s">
        <v>86</v>
      </c>
      <c r="C57" s="51" t="s">
        <v>87</v>
      </c>
      <c r="D57" s="76"/>
      <c r="E57" s="76"/>
      <c r="F57" s="79"/>
      <c r="G57" s="76"/>
      <c r="H57" s="76"/>
      <c r="I57" s="79"/>
      <c r="J57" s="76"/>
      <c r="K57" s="76"/>
      <c r="L57" s="79"/>
      <c r="M57" s="51"/>
      <c r="N57" s="51"/>
      <c r="O57" s="51"/>
      <c r="P57" s="51"/>
      <c r="Q57" s="51"/>
      <c r="R57" s="52"/>
    </row>
    <row r="58" spans="1:18" x14ac:dyDescent="0.35">
      <c r="A58" s="66">
        <f>IFERROR(VLOOKUP(B58,'OverAllAreaList (England Only)'!$A$7:$I$378,5,FALSE),0)</f>
        <v>1</v>
      </c>
      <c r="B58" s="50" t="s">
        <v>88</v>
      </c>
      <c r="C58" s="51" t="s">
        <v>89</v>
      </c>
      <c r="D58" s="76"/>
      <c r="E58" s="76"/>
      <c r="F58" s="79"/>
      <c r="G58" s="76"/>
      <c r="H58" s="76"/>
      <c r="I58" s="79"/>
      <c r="J58" s="76"/>
      <c r="K58" s="76"/>
      <c r="L58" s="79"/>
      <c r="M58" s="51"/>
      <c r="N58" s="51"/>
      <c r="O58" s="51"/>
      <c r="P58" s="51"/>
      <c r="Q58" s="51"/>
      <c r="R58" s="52"/>
    </row>
    <row r="59" spans="1:18" x14ac:dyDescent="0.35">
      <c r="A59" s="66">
        <f>IFERROR(VLOOKUP(B59,'OverAllAreaList (England Only)'!$A$7:$I$378,5,FALSE),0)</f>
        <v>1</v>
      </c>
      <c r="B59" s="50" t="s">
        <v>90</v>
      </c>
      <c r="C59" s="51" t="s">
        <v>91</v>
      </c>
      <c r="D59" s="76"/>
      <c r="E59" s="76"/>
      <c r="F59" s="79"/>
      <c r="G59" s="76"/>
      <c r="H59" s="76"/>
      <c r="I59" s="79"/>
      <c r="J59" s="76"/>
      <c r="K59" s="76"/>
      <c r="L59" s="79"/>
      <c r="M59" s="51"/>
      <c r="N59" s="51"/>
      <c r="O59" s="51"/>
      <c r="P59" s="51"/>
      <c r="Q59" s="51"/>
      <c r="R59" s="52"/>
    </row>
    <row r="60" spans="1:18" x14ac:dyDescent="0.35">
      <c r="A60" s="66">
        <f>IFERROR(VLOOKUP(B60,'OverAllAreaList (England Only)'!$A$7:$I$378,5,FALSE),0)</f>
        <v>1</v>
      </c>
      <c r="B60" s="50" t="s">
        <v>92</v>
      </c>
      <c r="C60" s="51" t="s">
        <v>93</v>
      </c>
      <c r="D60" s="76"/>
      <c r="E60" s="76"/>
      <c r="F60" s="79"/>
      <c r="G60" s="76"/>
      <c r="H60" s="76"/>
      <c r="I60" s="79"/>
      <c r="J60" s="76"/>
      <c r="K60" s="76"/>
      <c r="L60" s="79"/>
      <c r="M60" s="51"/>
      <c r="N60" s="51"/>
      <c r="O60" s="51"/>
      <c r="P60" s="51"/>
      <c r="Q60" s="51"/>
      <c r="R60" s="52"/>
    </row>
    <row r="61" spans="1:18" x14ac:dyDescent="0.35">
      <c r="A61" s="66">
        <f>IFERROR(VLOOKUP(B61,'OverAllAreaList (England Only)'!$A$7:$I$378,5,FALSE),0)</f>
        <v>1</v>
      </c>
      <c r="B61" s="50" t="s">
        <v>94</v>
      </c>
      <c r="C61" s="51" t="s">
        <v>95</v>
      </c>
      <c r="D61" s="76"/>
      <c r="E61" s="76"/>
      <c r="F61" s="79"/>
      <c r="G61" s="76"/>
      <c r="H61" s="76"/>
      <c r="I61" s="79"/>
      <c r="J61" s="76"/>
      <c r="K61" s="76"/>
      <c r="L61" s="79"/>
      <c r="M61" s="51"/>
      <c r="N61" s="51"/>
      <c r="O61" s="51"/>
      <c r="P61" s="51"/>
      <c r="Q61" s="51"/>
      <c r="R61" s="52"/>
    </row>
    <row r="62" spans="1:18" x14ac:dyDescent="0.35">
      <c r="A62" s="66">
        <f>IFERROR(VLOOKUP(B62,'OverAllAreaList (England Only)'!$A$7:$I$378,5,FALSE),0)</f>
        <v>1</v>
      </c>
      <c r="B62" s="50" t="s">
        <v>96</v>
      </c>
      <c r="C62" s="51" t="s">
        <v>97</v>
      </c>
      <c r="D62" s="76"/>
      <c r="E62" s="76"/>
      <c r="F62" s="79"/>
      <c r="G62" s="76"/>
      <c r="H62" s="76"/>
      <c r="I62" s="79"/>
      <c r="J62" s="76"/>
      <c r="K62" s="76"/>
      <c r="L62" s="79"/>
      <c r="M62" s="51"/>
      <c r="N62" s="51"/>
      <c r="O62" s="51"/>
      <c r="P62" s="51"/>
      <c r="Q62" s="51"/>
      <c r="R62" s="52"/>
    </row>
    <row r="63" spans="1:18" x14ac:dyDescent="0.35">
      <c r="A63" s="66">
        <f>IFERROR(VLOOKUP(B63,'OverAllAreaList (England Only)'!$A$7:$I$378,5,FALSE),0)</f>
        <v>1</v>
      </c>
      <c r="B63" s="50" t="s">
        <v>98</v>
      </c>
      <c r="C63" s="51" t="s">
        <v>99</v>
      </c>
      <c r="D63" s="76"/>
      <c r="E63" s="76"/>
      <c r="F63" s="79"/>
      <c r="G63" s="76"/>
      <c r="H63" s="76"/>
      <c r="I63" s="79"/>
      <c r="J63" s="76"/>
      <c r="K63" s="76"/>
      <c r="L63" s="79"/>
      <c r="M63" s="51"/>
      <c r="N63" s="51"/>
      <c r="O63" s="51"/>
      <c r="P63" s="51"/>
      <c r="Q63" s="51"/>
      <c r="R63" s="52"/>
    </row>
    <row r="64" spans="1:18" x14ac:dyDescent="0.35">
      <c r="A64" s="66">
        <f>IFERROR(VLOOKUP(B64,'OverAllAreaList (England Only)'!$A$7:$I$378,5,FALSE),0)</f>
        <v>1</v>
      </c>
      <c r="B64" s="50" t="s">
        <v>100</v>
      </c>
      <c r="C64" s="51" t="s">
        <v>101</v>
      </c>
      <c r="D64" s="76"/>
      <c r="E64" s="76"/>
      <c r="F64" s="79"/>
      <c r="G64" s="76"/>
      <c r="H64" s="76"/>
      <c r="I64" s="79"/>
      <c r="J64" s="76"/>
      <c r="K64" s="76"/>
      <c r="L64" s="79"/>
      <c r="M64" s="51"/>
      <c r="N64" s="51"/>
      <c r="O64" s="51"/>
      <c r="P64" s="51"/>
      <c r="Q64" s="51"/>
      <c r="R64" s="52"/>
    </row>
    <row r="65" spans="1:18" x14ac:dyDescent="0.35">
      <c r="A65" s="66">
        <f>IFERROR(VLOOKUP(B65,'OverAllAreaList (England Only)'!$A$7:$I$378,5,FALSE),0)</f>
        <v>1</v>
      </c>
      <c r="B65" s="50" t="s">
        <v>102</v>
      </c>
      <c r="C65" s="51" t="s">
        <v>103</v>
      </c>
      <c r="D65" s="76"/>
      <c r="E65" s="76"/>
      <c r="F65" s="79"/>
      <c r="G65" s="76"/>
      <c r="H65" s="76"/>
      <c r="I65" s="79"/>
      <c r="J65" s="76"/>
      <c r="K65" s="76"/>
      <c r="L65" s="79"/>
      <c r="M65" s="51"/>
      <c r="N65" s="51"/>
      <c r="O65" s="51"/>
      <c r="P65" s="51"/>
      <c r="Q65" s="51"/>
      <c r="R65" s="52"/>
    </row>
    <row r="66" spans="1:18" x14ac:dyDescent="0.35">
      <c r="A66" s="66">
        <f>IFERROR(VLOOKUP(B66,'OverAllAreaList (England Only)'!$A$7:$I$378,5,FALSE),0)</f>
        <v>1</v>
      </c>
      <c r="B66" s="50" t="s">
        <v>104</v>
      </c>
      <c r="C66" s="51" t="s">
        <v>105</v>
      </c>
      <c r="D66" s="76"/>
      <c r="E66" s="76"/>
      <c r="F66" s="79"/>
      <c r="G66" s="76"/>
      <c r="H66" s="76"/>
      <c r="I66" s="79"/>
      <c r="J66" s="76"/>
      <c r="K66" s="76"/>
      <c r="L66" s="79"/>
      <c r="M66" s="51"/>
      <c r="N66" s="51"/>
      <c r="O66" s="51"/>
      <c r="P66" s="51"/>
      <c r="Q66" s="51"/>
      <c r="R66" s="52"/>
    </row>
    <row r="67" spans="1:18" x14ac:dyDescent="0.35">
      <c r="A67" s="66">
        <f>IFERROR(VLOOKUP(B67,'OverAllAreaList (England Only)'!$A$7:$I$378,5,FALSE),0)</f>
        <v>1</v>
      </c>
      <c r="B67" s="50" t="s">
        <v>106</v>
      </c>
      <c r="C67" s="51" t="s">
        <v>107</v>
      </c>
      <c r="D67" s="76"/>
      <c r="E67" s="76"/>
      <c r="F67" s="79"/>
      <c r="G67" s="76"/>
      <c r="H67" s="76"/>
      <c r="I67" s="79"/>
      <c r="J67" s="76"/>
      <c r="K67" s="76"/>
      <c r="L67" s="79"/>
      <c r="M67" s="51"/>
      <c r="N67" s="51"/>
      <c r="O67" s="51"/>
      <c r="P67" s="51"/>
      <c r="Q67" s="51"/>
      <c r="R67" s="52"/>
    </row>
    <row r="68" spans="1:18" x14ac:dyDescent="0.35">
      <c r="A68" s="66">
        <f>IFERROR(VLOOKUP(B68,'OverAllAreaList (England Only)'!$A$7:$I$378,5,FALSE),0)</f>
        <v>1</v>
      </c>
      <c r="B68" s="50" t="s">
        <v>108</v>
      </c>
      <c r="C68" s="51" t="s">
        <v>109</v>
      </c>
      <c r="D68" s="76"/>
      <c r="E68" s="76"/>
      <c r="F68" s="79"/>
      <c r="G68" s="76"/>
      <c r="H68" s="76"/>
      <c r="I68" s="79"/>
      <c r="J68" s="76"/>
      <c r="K68" s="76"/>
      <c r="L68" s="79"/>
      <c r="M68" s="51"/>
      <c r="N68" s="51"/>
      <c r="O68" s="51"/>
      <c r="P68" s="51"/>
      <c r="Q68" s="51"/>
      <c r="R68" s="52"/>
    </row>
    <row r="69" spans="1:18" x14ac:dyDescent="0.35">
      <c r="A69" s="66">
        <f>IFERROR(VLOOKUP(B69,'OverAllAreaList (England Only)'!$A$7:$I$378,5,FALSE),0)</f>
        <v>1</v>
      </c>
      <c r="B69" s="50" t="s">
        <v>110</v>
      </c>
      <c r="C69" s="51" t="s">
        <v>111</v>
      </c>
      <c r="D69" s="76"/>
      <c r="E69" s="76"/>
      <c r="F69" s="79"/>
      <c r="G69" s="76"/>
      <c r="H69" s="76"/>
      <c r="I69" s="79"/>
      <c r="J69" s="76"/>
      <c r="K69" s="76"/>
      <c r="L69" s="79"/>
      <c r="M69" s="51"/>
      <c r="N69" s="51"/>
      <c r="O69" s="51"/>
      <c r="P69" s="51"/>
      <c r="Q69" s="51"/>
      <c r="R69" s="52"/>
    </row>
    <row r="70" spans="1:18" x14ac:dyDescent="0.35">
      <c r="A70" s="66">
        <f>IFERROR(VLOOKUP(B70,'OverAllAreaList (England Only)'!$A$7:$I$378,5,FALSE),0)</f>
        <v>1</v>
      </c>
      <c r="B70" s="50" t="s">
        <v>112</v>
      </c>
      <c r="C70" s="51" t="s">
        <v>113</v>
      </c>
      <c r="D70" s="76"/>
      <c r="E70" s="76"/>
      <c r="F70" s="79"/>
      <c r="G70" s="76"/>
      <c r="H70" s="76"/>
      <c r="I70" s="79"/>
      <c r="J70" s="76"/>
      <c r="K70" s="76"/>
      <c r="L70" s="79"/>
      <c r="M70" s="51"/>
      <c r="N70" s="51"/>
      <c r="O70" s="51"/>
      <c r="P70" s="51"/>
      <c r="Q70" s="51"/>
      <c r="R70" s="52"/>
    </row>
    <row r="71" spans="1:18" x14ac:dyDescent="0.35">
      <c r="A71" s="66">
        <f>IFERROR(VLOOKUP(B71,'OverAllAreaList (England Only)'!$A$7:$I$378,5,FALSE),0)</f>
        <v>1</v>
      </c>
      <c r="B71" s="50" t="s">
        <v>114</v>
      </c>
      <c r="C71" s="51" t="s">
        <v>115</v>
      </c>
      <c r="D71" s="76"/>
      <c r="E71" s="76"/>
      <c r="F71" s="79"/>
      <c r="G71" s="76"/>
      <c r="H71" s="76"/>
      <c r="I71" s="79"/>
      <c r="J71" s="76"/>
      <c r="K71" s="76"/>
      <c r="L71" s="79"/>
      <c r="M71" s="51"/>
      <c r="N71" s="51"/>
      <c r="O71" s="51"/>
      <c r="P71" s="51"/>
      <c r="Q71" s="51"/>
      <c r="R71" s="52"/>
    </row>
    <row r="72" spans="1:18" x14ac:dyDescent="0.35">
      <c r="A72" s="66">
        <f>IFERROR(VLOOKUP(B72,'OverAllAreaList (England Only)'!$A$7:$I$378,5,FALSE),0)</f>
        <v>1</v>
      </c>
      <c r="B72" s="50" t="s">
        <v>116</v>
      </c>
      <c r="C72" s="51" t="s">
        <v>117</v>
      </c>
      <c r="D72" s="76"/>
      <c r="E72" s="76"/>
      <c r="F72" s="79"/>
      <c r="G72" s="76"/>
      <c r="H72" s="76"/>
      <c r="I72" s="79"/>
      <c r="J72" s="76"/>
      <c r="K72" s="76"/>
      <c r="L72" s="79"/>
      <c r="M72" s="51"/>
      <c r="N72" s="51"/>
      <c r="O72" s="51"/>
      <c r="P72" s="51"/>
      <c r="Q72" s="51"/>
      <c r="R72" s="52"/>
    </row>
    <row r="73" spans="1:18" x14ac:dyDescent="0.35">
      <c r="A73" s="66">
        <f>IFERROR(VLOOKUP(B73,'OverAllAreaList (England Only)'!$A$7:$I$378,5,FALSE),0)</f>
        <v>1</v>
      </c>
      <c r="B73" s="50" t="s">
        <v>118</v>
      </c>
      <c r="C73" s="51" t="s">
        <v>119</v>
      </c>
      <c r="D73" s="76"/>
      <c r="E73" s="76"/>
      <c r="F73" s="79"/>
      <c r="G73" s="76"/>
      <c r="H73" s="76"/>
      <c r="I73" s="79"/>
      <c r="J73" s="76"/>
      <c r="K73" s="76"/>
      <c r="L73" s="79"/>
      <c r="M73" s="51"/>
      <c r="N73" s="51"/>
      <c r="O73" s="51"/>
      <c r="P73" s="51"/>
      <c r="Q73" s="51"/>
      <c r="R73" s="52"/>
    </row>
    <row r="74" spans="1:18" x14ac:dyDescent="0.35">
      <c r="A74" s="66">
        <f>IFERROR(VLOOKUP(B74,'OverAllAreaList (England Only)'!$A$7:$I$378,5,FALSE),0)</f>
        <v>1</v>
      </c>
      <c r="B74" s="50" t="s">
        <v>120</v>
      </c>
      <c r="C74" s="51" t="s">
        <v>121</v>
      </c>
      <c r="D74" s="76"/>
      <c r="E74" s="76"/>
      <c r="F74" s="79"/>
      <c r="G74" s="76"/>
      <c r="H74" s="76"/>
      <c r="I74" s="79"/>
      <c r="J74" s="76"/>
      <c r="K74" s="76"/>
      <c r="L74" s="79"/>
      <c r="M74" s="51"/>
      <c r="N74" s="51"/>
      <c r="O74" s="51"/>
      <c r="P74" s="51"/>
      <c r="Q74" s="51"/>
      <c r="R74" s="52"/>
    </row>
    <row r="75" spans="1:18" x14ac:dyDescent="0.35">
      <c r="A75" s="66">
        <f>IFERROR(VLOOKUP(B75,'OverAllAreaList (England Only)'!$A$7:$I$378,5,FALSE),0)</f>
        <v>1</v>
      </c>
      <c r="B75" s="50" t="s">
        <v>122</v>
      </c>
      <c r="C75" s="51" t="s">
        <v>123</v>
      </c>
      <c r="D75" s="76"/>
      <c r="E75" s="76"/>
      <c r="F75" s="79"/>
      <c r="G75" s="76"/>
      <c r="H75" s="76"/>
      <c r="I75" s="79"/>
      <c r="J75" s="76"/>
      <c r="K75" s="76"/>
      <c r="L75" s="79"/>
      <c r="M75" s="51"/>
      <c r="N75" s="51"/>
      <c r="O75" s="51"/>
      <c r="P75" s="51"/>
      <c r="Q75" s="51"/>
      <c r="R75" s="52"/>
    </row>
    <row r="76" spans="1:18" x14ac:dyDescent="0.35">
      <c r="A76" s="66">
        <f>IFERROR(VLOOKUP(B76,'OverAllAreaList (England Only)'!$A$7:$I$378,5,FALSE),0)</f>
        <v>1</v>
      </c>
      <c r="B76" s="50" t="s">
        <v>126</v>
      </c>
      <c r="C76" s="51" t="s">
        <v>127</v>
      </c>
      <c r="D76" s="76"/>
      <c r="E76" s="76"/>
      <c r="F76" s="79"/>
      <c r="G76" s="76"/>
      <c r="H76" s="76"/>
      <c r="I76" s="79"/>
      <c r="J76" s="76"/>
      <c r="K76" s="76"/>
      <c r="L76" s="79"/>
      <c r="M76" s="51"/>
      <c r="N76" s="51"/>
      <c r="O76" s="51"/>
      <c r="P76" s="51"/>
      <c r="Q76" s="51"/>
      <c r="R76" s="52"/>
    </row>
    <row r="77" spans="1:18" x14ac:dyDescent="0.35">
      <c r="A77" s="66">
        <f>IFERROR(VLOOKUP(B77,'OverAllAreaList (England Only)'!$A$7:$I$378,5,FALSE),0)</f>
        <v>1</v>
      </c>
      <c r="B77" s="50" t="s">
        <v>128</v>
      </c>
      <c r="C77" s="51" t="s">
        <v>129</v>
      </c>
      <c r="D77" s="76"/>
      <c r="E77" s="76"/>
      <c r="F77" s="79"/>
      <c r="G77" s="76"/>
      <c r="H77" s="76"/>
      <c r="I77" s="79"/>
      <c r="J77" s="76"/>
      <c r="K77" s="76"/>
      <c r="L77" s="79"/>
      <c r="M77" s="51"/>
      <c r="N77" s="51"/>
      <c r="O77" s="51"/>
      <c r="P77" s="51"/>
      <c r="Q77" s="51"/>
      <c r="R77" s="52"/>
    </row>
    <row r="78" spans="1:18" x14ac:dyDescent="0.35">
      <c r="A78" s="66">
        <f>IFERROR(VLOOKUP(B78,'OverAllAreaList (England Only)'!$A$7:$I$378,5,FALSE),0)</f>
        <v>1</v>
      </c>
      <c r="B78" s="50" t="s">
        <v>130</v>
      </c>
      <c r="C78" s="51" t="s">
        <v>131</v>
      </c>
      <c r="D78" s="76"/>
      <c r="E78" s="76"/>
      <c r="F78" s="79"/>
      <c r="G78" s="76"/>
      <c r="H78" s="76"/>
      <c r="I78" s="79"/>
      <c r="J78" s="76"/>
      <c r="K78" s="76"/>
      <c r="L78" s="79"/>
      <c r="M78" s="51"/>
      <c r="N78" s="51"/>
      <c r="O78" s="51"/>
      <c r="P78" s="51"/>
      <c r="Q78" s="51"/>
      <c r="R78" s="52"/>
    </row>
    <row r="79" spans="1:18" x14ac:dyDescent="0.35">
      <c r="A79" s="66">
        <f>IFERROR(VLOOKUP(B79,'OverAllAreaList (England Only)'!$A$7:$I$378,5,FALSE),0)</f>
        <v>1</v>
      </c>
      <c r="B79" s="50" t="s">
        <v>132</v>
      </c>
      <c r="C79" s="51" t="s">
        <v>133</v>
      </c>
      <c r="D79" s="76"/>
      <c r="E79" s="76"/>
      <c r="F79" s="79"/>
      <c r="G79" s="76"/>
      <c r="H79" s="76"/>
      <c r="I79" s="79"/>
      <c r="J79" s="76"/>
      <c r="K79" s="76"/>
      <c r="L79" s="79"/>
      <c r="M79" s="51"/>
      <c r="N79" s="51"/>
      <c r="O79" s="51"/>
      <c r="P79" s="51"/>
      <c r="Q79" s="51"/>
      <c r="R79" s="52"/>
    </row>
    <row r="80" spans="1:18" x14ac:dyDescent="0.35">
      <c r="A80" s="66">
        <f>IFERROR(VLOOKUP(B80,'OverAllAreaList (England Only)'!$A$7:$I$378,5,FALSE),0)</f>
        <v>1</v>
      </c>
      <c r="B80" s="50" t="s">
        <v>140</v>
      </c>
      <c r="C80" s="51" t="s">
        <v>141</v>
      </c>
      <c r="D80" s="76"/>
      <c r="E80" s="76"/>
      <c r="F80" s="79"/>
      <c r="G80" s="76"/>
      <c r="H80" s="76"/>
      <c r="I80" s="79"/>
      <c r="J80" s="76"/>
      <c r="K80" s="76"/>
      <c r="L80" s="79"/>
      <c r="M80" s="51"/>
      <c r="N80" s="51"/>
      <c r="O80" s="51"/>
      <c r="P80" s="51"/>
      <c r="Q80" s="51"/>
      <c r="R80" s="52"/>
    </row>
    <row r="81" spans="1:18" x14ac:dyDescent="0.35">
      <c r="A81" s="66">
        <f>IFERROR(VLOOKUP(B81,'OverAllAreaList (England Only)'!$A$7:$I$378,5,FALSE),0)</f>
        <v>1</v>
      </c>
      <c r="B81" s="50" t="s">
        <v>142</v>
      </c>
      <c r="C81" s="51" t="s">
        <v>143</v>
      </c>
      <c r="D81" s="76"/>
      <c r="E81" s="76"/>
      <c r="F81" s="79"/>
      <c r="G81" s="76"/>
      <c r="H81" s="76"/>
      <c r="I81" s="79"/>
      <c r="J81" s="76"/>
      <c r="K81" s="76"/>
      <c r="L81" s="79"/>
      <c r="M81" s="51"/>
      <c r="N81" s="51"/>
      <c r="O81" s="51"/>
      <c r="P81" s="51"/>
      <c r="Q81" s="51"/>
      <c r="R81" s="52"/>
    </row>
    <row r="82" spans="1:18" x14ac:dyDescent="0.35">
      <c r="A82" s="66">
        <f>IFERROR(VLOOKUP(B82,'OverAllAreaList (England Only)'!$A$7:$I$378,5,FALSE),0)</f>
        <v>1</v>
      </c>
      <c r="B82" s="50" t="s">
        <v>144</v>
      </c>
      <c r="C82" s="51" t="s">
        <v>145</v>
      </c>
      <c r="D82" s="76"/>
      <c r="E82" s="76"/>
      <c r="F82" s="79"/>
      <c r="G82" s="76"/>
      <c r="H82" s="76"/>
      <c r="I82" s="79"/>
      <c r="J82" s="76"/>
      <c r="K82" s="76"/>
      <c r="L82" s="79"/>
      <c r="M82" s="51"/>
      <c r="N82" s="51"/>
      <c r="O82" s="51"/>
      <c r="P82" s="51"/>
      <c r="Q82" s="51"/>
      <c r="R82" s="52"/>
    </row>
    <row r="83" spans="1:18" x14ac:dyDescent="0.35">
      <c r="A83" s="66">
        <f>IFERROR(VLOOKUP(B83,'OverAllAreaList (England Only)'!$A$7:$I$378,5,FALSE),0)</f>
        <v>1</v>
      </c>
      <c r="B83" s="50" t="s">
        <v>148</v>
      </c>
      <c r="C83" s="51" t="s">
        <v>149</v>
      </c>
      <c r="D83" s="76"/>
      <c r="E83" s="76"/>
      <c r="F83" s="79"/>
      <c r="G83" s="76"/>
      <c r="H83" s="76"/>
      <c r="I83" s="79"/>
      <c r="J83" s="76"/>
      <c r="K83" s="76"/>
      <c r="L83" s="79"/>
      <c r="M83" s="51"/>
      <c r="N83" s="51"/>
      <c r="O83" s="51"/>
      <c r="P83" s="51"/>
      <c r="Q83" s="51"/>
      <c r="R83" s="52"/>
    </row>
    <row r="84" spans="1:18" x14ac:dyDescent="0.35">
      <c r="A84" s="66">
        <f>IFERROR(VLOOKUP(B84,'OverAllAreaList (England Only)'!$A$7:$I$378,5,FALSE),0)</f>
        <v>1</v>
      </c>
      <c r="B84" s="50" t="s">
        <v>150</v>
      </c>
      <c r="C84" s="51" t="s">
        <v>151</v>
      </c>
      <c r="D84" s="76"/>
      <c r="E84" s="76"/>
      <c r="F84" s="79"/>
      <c r="G84" s="76"/>
      <c r="H84" s="76"/>
      <c r="I84" s="79"/>
      <c r="J84" s="76"/>
      <c r="K84" s="76"/>
      <c r="L84" s="79"/>
      <c r="M84" s="51"/>
      <c r="N84" s="51"/>
      <c r="O84" s="51"/>
      <c r="P84" s="51"/>
      <c r="Q84" s="51"/>
      <c r="R84" s="52"/>
    </row>
    <row r="85" spans="1:18" x14ac:dyDescent="0.35">
      <c r="A85" s="66">
        <f>IFERROR(VLOOKUP(B85,'OverAllAreaList (England Only)'!$A$7:$I$378,5,FALSE),0)</f>
        <v>1</v>
      </c>
      <c r="B85" s="50" t="s">
        <v>152</v>
      </c>
      <c r="C85" s="51" t="s">
        <v>153</v>
      </c>
      <c r="D85" s="76"/>
      <c r="E85" s="76"/>
      <c r="F85" s="79"/>
      <c r="G85" s="76"/>
      <c r="H85" s="76"/>
      <c r="I85" s="79"/>
      <c r="J85" s="76"/>
      <c r="K85" s="76"/>
      <c r="L85" s="79"/>
      <c r="M85" s="51"/>
      <c r="N85" s="51"/>
      <c r="O85" s="51"/>
      <c r="P85" s="51"/>
      <c r="Q85" s="51"/>
      <c r="R85" s="52"/>
    </row>
    <row r="86" spans="1:18" x14ac:dyDescent="0.35">
      <c r="A86" s="66">
        <f>IFERROR(VLOOKUP(B86,'OverAllAreaList (England Only)'!$A$7:$I$378,5,FALSE),0)</f>
        <v>1</v>
      </c>
      <c r="B86" s="50" t="s">
        <v>154</v>
      </c>
      <c r="C86" s="51" t="s">
        <v>155</v>
      </c>
      <c r="D86" s="76"/>
      <c r="E86" s="76"/>
      <c r="F86" s="79"/>
      <c r="G86" s="76"/>
      <c r="H86" s="76"/>
      <c r="I86" s="79"/>
      <c r="J86" s="76"/>
      <c r="K86" s="76"/>
      <c r="L86" s="79"/>
      <c r="M86" s="51"/>
      <c r="N86" s="51"/>
      <c r="O86" s="51"/>
      <c r="P86" s="51"/>
      <c r="Q86" s="51"/>
      <c r="R86" s="52"/>
    </row>
    <row r="87" spans="1:18" x14ac:dyDescent="0.35">
      <c r="A87" s="66">
        <f>IFERROR(VLOOKUP(B87,'OverAllAreaList (England Only)'!$A$7:$I$378,5,FALSE),0)</f>
        <v>1</v>
      </c>
      <c r="B87" s="50" t="s">
        <v>156</v>
      </c>
      <c r="C87" s="51" t="s">
        <v>157</v>
      </c>
      <c r="D87" s="76"/>
      <c r="E87" s="76"/>
      <c r="F87" s="79"/>
      <c r="G87" s="76"/>
      <c r="H87" s="76"/>
      <c r="I87" s="79"/>
      <c r="J87" s="76"/>
      <c r="K87" s="76"/>
      <c r="L87" s="79"/>
      <c r="M87" s="51"/>
      <c r="N87" s="51"/>
      <c r="O87" s="51"/>
      <c r="P87" s="51"/>
      <c r="Q87" s="51"/>
      <c r="R87" s="52"/>
    </row>
    <row r="88" spans="1:18" x14ac:dyDescent="0.35">
      <c r="A88" s="66">
        <f>IFERROR(VLOOKUP(B88,'OverAllAreaList (England Only)'!$A$7:$I$378,5,FALSE),0)</f>
        <v>1</v>
      </c>
      <c r="B88" s="50" t="s">
        <v>158</v>
      </c>
      <c r="C88" s="51" t="s">
        <v>159</v>
      </c>
      <c r="D88" s="76"/>
      <c r="E88" s="76"/>
      <c r="F88" s="79"/>
      <c r="G88" s="76"/>
      <c r="H88" s="76"/>
      <c r="I88" s="79"/>
      <c r="J88" s="76"/>
      <c r="K88" s="76"/>
      <c r="L88" s="79"/>
      <c r="M88" s="51"/>
      <c r="N88" s="51"/>
      <c r="O88" s="51"/>
      <c r="P88" s="51"/>
      <c r="Q88" s="51"/>
      <c r="R88" s="52"/>
    </row>
    <row r="89" spans="1:18" x14ac:dyDescent="0.35">
      <c r="A89" s="66">
        <f>IFERROR(VLOOKUP(B89,'OverAllAreaList (England Only)'!$A$7:$I$378,5,FALSE),0)</f>
        <v>1</v>
      </c>
      <c r="B89" s="50" t="s">
        <v>162</v>
      </c>
      <c r="C89" s="51" t="s">
        <v>163</v>
      </c>
      <c r="D89" s="76"/>
      <c r="E89" s="76"/>
      <c r="F89" s="79"/>
      <c r="G89" s="76"/>
      <c r="H89" s="76"/>
      <c r="I89" s="79"/>
      <c r="J89" s="76"/>
      <c r="K89" s="76"/>
      <c r="L89" s="79"/>
      <c r="M89" s="51"/>
      <c r="N89" s="51"/>
      <c r="O89" s="51"/>
      <c r="P89" s="51"/>
      <c r="Q89" s="51"/>
      <c r="R89" s="52"/>
    </row>
    <row r="90" spans="1:18" x14ac:dyDescent="0.35">
      <c r="A90" s="66">
        <f>IFERROR(VLOOKUP(B90,'OverAllAreaList (England Only)'!$A$7:$I$378,5,FALSE),0)</f>
        <v>1</v>
      </c>
      <c r="B90" s="50" t="s">
        <v>164</v>
      </c>
      <c r="C90" s="51" t="s">
        <v>165</v>
      </c>
      <c r="D90" s="76"/>
      <c r="E90" s="76"/>
      <c r="F90" s="79"/>
      <c r="G90" s="76"/>
      <c r="H90" s="76"/>
      <c r="I90" s="79"/>
      <c r="J90" s="76"/>
      <c r="K90" s="76"/>
      <c r="L90" s="79"/>
      <c r="M90" s="51"/>
      <c r="N90" s="51"/>
      <c r="O90" s="51"/>
      <c r="P90" s="51"/>
      <c r="Q90" s="51"/>
      <c r="R90" s="52"/>
    </row>
    <row r="91" spans="1:18" x14ac:dyDescent="0.35">
      <c r="A91" s="66">
        <f>IFERROR(VLOOKUP(B91,'OverAllAreaList (England Only)'!$A$7:$I$378,5,FALSE),0)</f>
        <v>1</v>
      </c>
      <c r="B91" s="50" t="s">
        <v>166</v>
      </c>
      <c r="C91" s="51" t="s">
        <v>167</v>
      </c>
      <c r="D91" s="76"/>
      <c r="E91" s="76"/>
      <c r="F91" s="79"/>
      <c r="G91" s="76"/>
      <c r="H91" s="76"/>
      <c r="I91" s="79"/>
      <c r="J91" s="76"/>
      <c r="K91" s="76"/>
      <c r="L91" s="79"/>
      <c r="M91" s="51"/>
      <c r="N91" s="51"/>
      <c r="O91" s="51"/>
      <c r="P91" s="51"/>
      <c r="Q91" s="51"/>
      <c r="R91" s="52"/>
    </row>
    <row r="92" spans="1:18" x14ac:dyDescent="0.35">
      <c r="A92" s="66">
        <f>IFERROR(VLOOKUP(B92,'OverAllAreaList (England Only)'!$A$7:$I$378,5,FALSE),0)</f>
        <v>1</v>
      </c>
      <c r="B92" s="50" t="s">
        <v>168</v>
      </c>
      <c r="C92" s="51" t="s">
        <v>169</v>
      </c>
      <c r="D92" s="76"/>
      <c r="E92" s="76"/>
      <c r="F92" s="79"/>
      <c r="G92" s="76"/>
      <c r="H92" s="76"/>
      <c r="I92" s="79"/>
      <c r="J92" s="76"/>
      <c r="K92" s="76"/>
      <c r="L92" s="79"/>
      <c r="M92" s="51"/>
      <c r="N92" s="51"/>
      <c r="O92" s="51"/>
      <c r="P92" s="51"/>
      <c r="Q92" s="51"/>
      <c r="R92" s="52"/>
    </row>
    <row r="93" spans="1:18" x14ac:dyDescent="0.35">
      <c r="A93" s="66">
        <f>IFERROR(VLOOKUP(B93,'OverAllAreaList (England Only)'!$A$7:$I$378,5,FALSE),0)</f>
        <v>1</v>
      </c>
      <c r="B93" s="50" t="s">
        <v>170</v>
      </c>
      <c r="C93" s="51" t="s">
        <v>171</v>
      </c>
      <c r="D93" s="76"/>
      <c r="E93" s="76"/>
      <c r="F93" s="79"/>
      <c r="G93" s="76"/>
      <c r="H93" s="76"/>
      <c r="I93" s="79"/>
      <c r="J93" s="76"/>
      <c r="K93" s="76"/>
      <c r="L93" s="79"/>
      <c r="M93" s="51"/>
      <c r="N93" s="51"/>
      <c r="O93" s="51"/>
      <c r="P93" s="51"/>
      <c r="Q93" s="51"/>
      <c r="R93" s="52"/>
    </row>
    <row r="94" spans="1:18" x14ac:dyDescent="0.35">
      <c r="A94" s="66">
        <f>IFERROR(VLOOKUP(B94,'OverAllAreaList (England Only)'!$A$7:$I$378,5,FALSE),0)</f>
        <v>1</v>
      </c>
      <c r="B94" s="50" t="s">
        <v>172</v>
      </c>
      <c r="C94" s="51" t="s">
        <v>173</v>
      </c>
      <c r="D94" s="76"/>
      <c r="E94" s="76"/>
      <c r="F94" s="79"/>
      <c r="G94" s="76"/>
      <c r="H94" s="76"/>
      <c r="I94" s="79"/>
      <c r="J94" s="76"/>
      <c r="K94" s="76"/>
      <c r="L94" s="79"/>
      <c r="M94" s="51"/>
      <c r="N94" s="51"/>
      <c r="O94" s="51"/>
      <c r="P94" s="51"/>
      <c r="Q94" s="51"/>
      <c r="R94" s="52"/>
    </row>
    <row r="95" spans="1:18" x14ac:dyDescent="0.35">
      <c r="A95" s="66">
        <f>IFERROR(VLOOKUP(B95,'OverAllAreaList (England Only)'!$A$7:$I$378,5,FALSE),0)</f>
        <v>1</v>
      </c>
      <c r="B95" s="50" t="s">
        <v>174</v>
      </c>
      <c r="C95" s="51" t="s">
        <v>175</v>
      </c>
      <c r="D95" s="76"/>
      <c r="E95" s="76"/>
      <c r="F95" s="79"/>
      <c r="G95" s="76"/>
      <c r="H95" s="76"/>
      <c r="I95" s="79"/>
      <c r="J95" s="76"/>
      <c r="K95" s="76"/>
      <c r="L95" s="79"/>
      <c r="M95" s="51"/>
      <c r="N95" s="51"/>
      <c r="O95" s="51"/>
      <c r="P95" s="51"/>
      <c r="Q95" s="51"/>
      <c r="R95" s="52"/>
    </row>
    <row r="96" spans="1:18" x14ac:dyDescent="0.35">
      <c r="A96" s="66">
        <f>IFERROR(VLOOKUP(B96,'OverAllAreaList (England Only)'!$A$7:$I$378,5,FALSE),0)</f>
        <v>1</v>
      </c>
      <c r="B96" s="50" t="s">
        <v>176</v>
      </c>
      <c r="C96" s="51" t="s">
        <v>177</v>
      </c>
      <c r="D96" s="76"/>
      <c r="E96" s="76"/>
      <c r="F96" s="79"/>
      <c r="G96" s="76"/>
      <c r="H96" s="76"/>
      <c r="I96" s="79"/>
      <c r="J96" s="76"/>
      <c r="K96" s="76"/>
      <c r="L96" s="79"/>
      <c r="M96" s="51"/>
      <c r="N96" s="51"/>
      <c r="O96" s="51"/>
      <c r="P96" s="51"/>
      <c r="Q96" s="51"/>
      <c r="R96" s="52"/>
    </row>
    <row r="97" spans="1:18" x14ac:dyDescent="0.35">
      <c r="A97" s="66">
        <f>IFERROR(VLOOKUP(B97,'OverAllAreaList (England Only)'!$A$7:$I$378,5,FALSE),0)</f>
        <v>1</v>
      </c>
      <c r="B97" s="50" t="s">
        <v>180</v>
      </c>
      <c r="C97" s="51" t="s">
        <v>181</v>
      </c>
      <c r="D97" s="76"/>
      <c r="E97" s="76"/>
      <c r="F97" s="79"/>
      <c r="G97" s="76"/>
      <c r="H97" s="76"/>
      <c r="I97" s="79"/>
      <c r="J97" s="76"/>
      <c r="K97" s="76"/>
      <c r="L97" s="79"/>
      <c r="M97" s="51"/>
      <c r="N97" s="51"/>
      <c r="O97" s="51"/>
      <c r="P97" s="51"/>
      <c r="Q97" s="51"/>
      <c r="R97" s="52"/>
    </row>
    <row r="98" spans="1:18" x14ac:dyDescent="0.35">
      <c r="A98" s="66">
        <f>IFERROR(VLOOKUP(B98,'OverAllAreaList (England Only)'!$A$7:$I$378,5,FALSE),0)</f>
        <v>1</v>
      </c>
      <c r="B98" s="50" t="s">
        <v>182</v>
      </c>
      <c r="C98" s="51" t="s">
        <v>183</v>
      </c>
      <c r="D98" s="76"/>
      <c r="E98" s="76"/>
      <c r="F98" s="79"/>
      <c r="G98" s="76"/>
      <c r="H98" s="76"/>
      <c r="I98" s="79"/>
      <c r="J98" s="76"/>
      <c r="K98" s="76"/>
      <c r="L98" s="79"/>
      <c r="M98" s="51"/>
      <c r="N98" s="51"/>
      <c r="O98" s="51"/>
      <c r="P98" s="51"/>
      <c r="Q98" s="51"/>
      <c r="R98" s="52"/>
    </row>
    <row r="99" spans="1:18" x14ac:dyDescent="0.35">
      <c r="A99" s="66">
        <f>IFERROR(VLOOKUP(B99,'OverAllAreaList (England Only)'!$A$7:$I$378,5,FALSE),0)</f>
        <v>1</v>
      </c>
      <c r="B99" s="50" t="s">
        <v>184</v>
      </c>
      <c r="C99" s="51" t="s">
        <v>185</v>
      </c>
      <c r="D99" s="76"/>
      <c r="E99" s="76"/>
      <c r="F99" s="79"/>
      <c r="G99" s="76"/>
      <c r="H99" s="76"/>
      <c r="I99" s="79"/>
      <c r="J99" s="76"/>
      <c r="K99" s="76"/>
      <c r="L99" s="79"/>
      <c r="M99" s="51"/>
      <c r="N99" s="51"/>
      <c r="O99" s="51"/>
      <c r="P99" s="51"/>
      <c r="Q99" s="51"/>
      <c r="R99" s="52"/>
    </row>
    <row r="100" spans="1:18" x14ac:dyDescent="0.35">
      <c r="A100" s="66">
        <f>IFERROR(VLOOKUP(B100,'OverAllAreaList (England Only)'!$A$7:$I$378,5,FALSE),0)</f>
        <v>1</v>
      </c>
      <c r="B100" s="50" t="s">
        <v>186</v>
      </c>
      <c r="C100" s="51" t="s">
        <v>187</v>
      </c>
      <c r="D100" s="76"/>
      <c r="E100" s="76"/>
      <c r="F100" s="79"/>
      <c r="G100" s="76"/>
      <c r="H100" s="76"/>
      <c r="I100" s="79"/>
      <c r="J100" s="76"/>
      <c r="K100" s="76"/>
      <c r="L100" s="79"/>
      <c r="M100" s="51"/>
      <c r="N100" s="51"/>
      <c r="O100" s="51"/>
      <c r="P100" s="51"/>
      <c r="Q100" s="51"/>
      <c r="R100" s="52"/>
    </row>
    <row r="101" spans="1:18" x14ac:dyDescent="0.35">
      <c r="A101" s="66">
        <f>IFERROR(VLOOKUP(B101,'OverAllAreaList (England Only)'!$A$7:$I$378,5,FALSE),0)</f>
        <v>1</v>
      </c>
      <c r="B101" s="50" t="s">
        <v>188</v>
      </c>
      <c r="C101" s="51" t="s">
        <v>189</v>
      </c>
      <c r="D101" s="76"/>
      <c r="E101" s="76"/>
      <c r="F101" s="79"/>
      <c r="G101" s="76"/>
      <c r="H101" s="76"/>
      <c r="I101" s="79"/>
      <c r="J101" s="76"/>
      <c r="K101" s="76"/>
      <c r="L101" s="79"/>
      <c r="M101" s="51"/>
      <c r="N101" s="51"/>
      <c r="O101" s="51"/>
      <c r="P101" s="51"/>
      <c r="Q101" s="51"/>
      <c r="R101" s="52"/>
    </row>
    <row r="102" spans="1:18" x14ac:dyDescent="0.35">
      <c r="A102" s="66">
        <f>IFERROR(VLOOKUP(B102,'OverAllAreaList (England Only)'!$A$7:$I$378,5,FALSE),0)</f>
        <v>1</v>
      </c>
      <c r="B102" s="50" t="s">
        <v>190</v>
      </c>
      <c r="C102" s="51" t="s">
        <v>191</v>
      </c>
      <c r="D102" s="76"/>
      <c r="E102" s="76"/>
      <c r="F102" s="79"/>
      <c r="G102" s="76"/>
      <c r="H102" s="76"/>
      <c r="I102" s="79"/>
      <c r="J102" s="76"/>
      <c r="K102" s="76"/>
      <c r="L102" s="79"/>
      <c r="M102" s="51"/>
      <c r="N102" s="51"/>
      <c r="O102" s="51"/>
      <c r="P102" s="51"/>
      <c r="Q102" s="51"/>
      <c r="R102" s="52"/>
    </row>
    <row r="103" spans="1:18" x14ac:dyDescent="0.35">
      <c r="A103" s="66">
        <f>IFERROR(VLOOKUP(B103,'OverAllAreaList (England Only)'!$A$7:$I$378,5,FALSE),0)</f>
        <v>1</v>
      </c>
      <c r="B103" s="50" t="s">
        <v>192</v>
      </c>
      <c r="C103" s="51" t="s">
        <v>193</v>
      </c>
      <c r="D103" s="76"/>
      <c r="E103" s="76"/>
      <c r="F103" s="79"/>
      <c r="G103" s="76"/>
      <c r="H103" s="76"/>
      <c r="I103" s="79"/>
      <c r="J103" s="76"/>
      <c r="K103" s="76"/>
      <c r="L103" s="79"/>
      <c r="M103" s="51"/>
      <c r="N103" s="51"/>
      <c r="O103" s="51"/>
      <c r="P103" s="51"/>
      <c r="Q103" s="51"/>
      <c r="R103" s="52"/>
    </row>
    <row r="104" spans="1:18" x14ac:dyDescent="0.35">
      <c r="A104" s="66">
        <f>IFERROR(VLOOKUP(B104,'OverAllAreaList (England Only)'!$A$7:$I$378,5,FALSE),0)</f>
        <v>1</v>
      </c>
      <c r="B104" s="50" t="s">
        <v>194</v>
      </c>
      <c r="C104" s="51" t="s">
        <v>195</v>
      </c>
      <c r="D104" s="76"/>
      <c r="E104" s="76"/>
      <c r="F104" s="79"/>
      <c r="G104" s="76"/>
      <c r="H104" s="76"/>
      <c r="I104" s="79"/>
      <c r="J104" s="76"/>
      <c r="K104" s="76"/>
      <c r="L104" s="79"/>
      <c r="M104" s="51"/>
      <c r="N104" s="51"/>
      <c r="O104" s="51"/>
      <c r="P104" s="51"/>
      <c r="Q104" s="51"/>
      <c r="R104" s="52"/>
    </row>
    <row r="105" spans="1:18" x14ac:dyDescent="0.35">
      <c r="A105" s="66">
        <f>IFERROR(VLOOKUP(B105,'OverAllAreaList (England Only)'!$A$7:$I$378,5,FALSE),0)</f>
        <v>1</v>
      </c>
      <c r="B105" s="50" t="s">
        <v>198</v>
      </c>
      <c r="C105" s="51" t="s">
        <v>199</v>
      </c>
      <c r="D105" s="76"/>
      <c r="E105" s="76"/>
      <c r="F105" s="79"/>
      <c r="G105" s="76"/>
      <c r="H105" s="76"/>
      <c r="I105" s="79"/>
      <c r="J105" s="76"/>
      <c r="K105" s="76"/>
      <c r="L105" s="79"/>
      <c r="M105" s="51"/>
      <c r="N105" s="51"/>
      <c r="O105" s="51"/>
      <c r="P105" s="51"/>
      <c r="Q105" s="51"/>
      <c r="R105" s="52"/>
    </row>
    <row r="106" spans="1:18" x14ac:dyDescent="0.35">
      <c r="A106" s="66">
        <f>IFERROR(VLOOKUP(B106,'OverAllAreaList (England Only)'!$A$7:$I$378,5,FALSE),0)</f>
        <v>1</v>
      </c>
      <c r="B106" s="50" t="s">
        <v>200</v>
      </c>
      <c r="C106" s="51" t="s">
        <v>201</v>
      </c>
      <c r="D106" s="76"/>
      <c r="E106" s="76"/>
      <c r="F106" s="79"/>
      <c r="G106" s="76"/>
      <c r="H106" s="76"/>
      <c r="I106" s="79"/>
      <c r="J106" s="76"/>
      <c r="K106" s="76"/>
      <c r="L106" s="79"/>
      <c r="M106" s="51"/>
      <c r="N106" s="51"/>
      <c r="O106" s="51"/>
      <c r="P106" s="51"/>
      <c r="Q106" s="51"/>
      <c r="R106" s="52"/>
    </row>
    <row r="107" spans="1:18" x14ac:dyDescent="0.35">
      <c r="A107" s="66">
        <f>IFERROR(VLOOKUP(B107,'OverAllAreaList (England Only)'!$A$7:$I$378,5,FALSE),0)</f>
        <v>1</v>
      </c>
      <c r="B107" s="50" t="s">
        <v>202</v>
      </c>
      <c r="C107" s="51" t="s">
        <v>203</v>
      </c>
      <c r="D107" s="76"/>
      <c r="E107" s="76"/>
      <c r="F107" s="79"/>
      <c r="G107" s="76"/>
      <c r="H107" s="76"/>
      <c r="I107" s="79"/>
      <c r="J107" s="76"/>
      <c r="K107" s="76"/>
      <c r="L107" s="79"/>
      <c r="M107" s="51"/>
      <c r="N107" s="51"/>
      <c r="O107" s="51"/>
      <c r="P107" s="51"/>
      <c r="Q107" s="51"/>
      <c r="R107" s="52"/>
    </row>
    <row r="108" spans="1:18" x14ac:dyDescent="0.35">
      <c r="A108" s="66">
        <f>IFERROR(VLOOKUP(B108,'OverAllAreaList (England Only)'!$A$7:$I$378,5,FALSE),0)</f>
        <v>1</v>
      </c>
      <c r="B108" s="50" t="s">
        <v>204</v>
      </c>
      <c r="C108" s="51" t="s">
        <v>205</v>
      </c>
      <c r="D108" s="76"/>
      <c r="E108" s="76"/>
      <c r="F108" s="79"/>
      <c r="G108" s="76"/>
      <c r="H108" s="76"/>
      <c r="I108" s="79"/>
      <c r="J108" s="76"/>
      <c r="K108" s="76"/>
      <c r="L108" s="79"/>
      <c r="M108" s="51"/>
      <c r="N108" s="51"/>
      <c r="O108" s="51"/>
      <c r="P108" s="51"/>
      <c r="Q108" s="51"/>
      <c r="R108" s="52"/>
    </row>
    <row r="109" spans="1:18" x14ac:dyDescent="0.35">
      <c r="A109" s="66">
        <f>IFERROR(VLOOKUP(B109,'OverAllAreaList (England Only)'!$A$7:$I$378,5,FALSE),0)</f>
        <v>1</v>
      </c>
      <c r="B109" s="50" t="s">
        <v>206</v>
      </c>
      <c r="C109" s="51" t="s">
        <v>207</v>
      </c>
      <c r="D109" s="76"/>
      <c r="E109" s="76"/>
      <c r="F109" s="79"/>
      <c r="G109" s="76"/>
      <c r="H109" s="76"/>
      <c r="I109" s="79"/>
      <c r="J109" s="76"/>
      <c r="K109" s="76"/>
      <c r="L109" s="79"/>
      <c r="M109" s="51"/>
      <c r="N109" s="51"/>
      <c r="O109" s="51"/>
      <c r="P109" s="51"/>
      <c r="Q109" s="51"/>
      <c r="R109" s="52"/>
    </row>
    <row r="110" spans="1:18" x14ac:dyDescent="0.35">
      <c r="A110" s="66">
        <f>IFERROR(VLOOKUP(B110,'OverAllAreaList (England Only)'!$A$7:$I$378,5,FALSE),0)</f>
        <v>1</v>
      </c>
      <c r="B110" s="50" t="s">
        <v>208</v>
      </c>
      <c r="C110" s="51" t="s">
        <v>209</v>
      </c>
      <c r="D110" s="76"/>
      <c r="E110" s="76"/>
      <c r="F110" s="79"/>
      <c r="G110" s="76"/>
      <c r="H110" s="76"/>
      <c r="I110" s="79"/>
      <c r="J110" s="76"/>
      <c r="K110" s="76"/>
      <c r="L110" s="79"/>
      <c r="M110" s="51"/>
      <c r="N110" s="51"/>
      <c r="O110" s="51"/>
      <c r="P110" s="51"/>
      <c r="Q110" s="51"/>
      <c r="R110" s="52"/>
    </row>
    <row r="111" spans="1:18" x14ac:dyDescent="0.35">
      <c r="A111" s="66">
        <f>IFERROR(VLOOKUP(B111,'OverAllAreaList (England Only)'!$A$7:$I$378,5,FALSE),0)</f>
        <v>1</v>
      </c>
      <c r="B111" s="50" t="s">
        <v>214</v>
      </c>
      <c r="C111" s="51" t="s">
        <v>215</v>
      </c>
      <c r="D111" s="76"/>
      <c r="E111" s="76"/>
      <c r="F111" s="79"/>
      <c r="G111" s="76"/>
      <c r="H111" s="76"/>
      <c r="I111" s="79"/>
      <c r="J111" s="76"/>
      <c r="K111" s="76"/>
      <c r="L111" s="79"/>
      <c r="M111" s="51"/>
      <c r="N111" s="51"/>
      <c r="O111" s="51"/>
      <c r="P111" s="51"/>
      <c r="Q111" s="51"/>
      <c r="R111" s="52"/>
    </row>
    <row r="112" spans="1:18" x14ac:dyDescent="0.35">
      <c r="A112" s="66">
        <f>IFERROR(VLOOKUP(B112,'OverAllAreaList (England Only)'!$A$7:$I$378,5,FALSE),0)</f>
        <v>1</v>
      </c>
      <c r="B112" s="50" t="s">
        <v>216</v>
      </c>
      <c r="C112" s="51" t="s">
        <v>217</v>
      </c>
      <c r="D112" s="76"/>
      <c r="E112" s="76"/>
      <c r="F112" s="79"/>
      <c r="G112" s="76"/>
      <c r="H112" s="76"/>
      <c r="I112" s="79"/>
      <c r="J112" s="76"/>
      <c r="K112" s="76"/>
      <c r="L112" s="79"/>
      <c r="M112" s="51"/>
      <c r="N112" s="51"/>
      <c r="O112" s="51"/>
      <c r="P112" s="51"/>
      <c r="Q112" s="51"/>
      <c r="R112" s="52"/>
    </row>
    <row r="113" spans="1:18" x14ac:dyDescent="0.35">
      <c r="A113" s="66">
        <f>IFERROR(VLOOKUP(B113,'OverAllAreaList (England Only)'!$A$7:$I$378,5,FALSE),0)</f>
        <v>1</v>
      </c>
      <c r="B113" s="50" t="s">
        <v>218</v>
      </c>
      <c r="C113" s="51" t="s">
        <v>219</v>
      </c>
      <c r="D113" s="76"/>
      <c r="E113" s="76"/>
      <c r="F113" s="79"/>
      <c r="G113" s="76"/>
      <c r="H113" s="76"/>
      <c r="I113" s="79"/>
      <c r="J113" s="76"/>
      <c r="K113" s="76"/>
      <c r="L113" s="79"/>
      <c r="M113" s="51"/>
      <c r="N113" s="51"/>
      <c r="O113" s="51"/>
      <c r="P113" s="51"/>
      <c r="Q113" s="51"/>
      <c r="R113" s="52"/>
    </row>
    <row r="114" spans="1:18" x14ac:dyDescent="0.35">
      <c r="A114" s="66">
        <f>IFERROR(VLOOKUP(B114,'OverAllAreaList (England Only)'!$A$7:$I$378,5,FALSE),0)</f>
        <v>1</v>
      </c>
      <c r="B114" s="50" t="s">
        <v>220</v>
      </c>
      <c r="C114" s="51" t="s">
        <v>221</v>
      </c>
      <c r="D114" s="76"/>
      <c r="E114" s="76"/>
      <c r="F114" s="79"/>
      <c r="G114" s="76"/>
      <c r="H114" s="76"/>
      <c r="I114" s="79"/>
      <c r="J114" s="76"/>
      <c r="K114" s="76"/>
      <c r="L114" s="79"/>
      <c r="M114" s="51"/>
      <c r="N114" s="51"/>
      <c r="O114" s="51"/>
      <c r="P114" s="51"/>
      <c r="Q114" s="51"/>
      <c r="R114" s="52"/>
    </row>
    <row r="115" spans="1:18" x14ac:dyDescent="0.35">
      <c r="A115" s="66">
        <f>IFERROR(VLOOKUP(B115,'OverAllAreaList (England Only)'!$A$7:$I$378,5,FALSE),0)</f>
        <v>1</v>
      </c>
      <c r="B115" s="50" t="s">
        <v>224</v>
      </c>
      <c r="C115" s="51" t="s">
        <v>225</v>
      </c>
      <c r="D115" s="76"/>
      <c r="E115" s="76"/>
      <c r="F115" s="79"/>
      <c r="G115" s="76"/>
      <c r="H115" s="76"/>
      <c r="I115" s="79"/>
      <c r="J115" s="76"/>
      <c r="K115" s="76"/>
      <c r="L115" s="79"/>
      <c r="M115" s="51"/>
      <c r="N115" s="51"/>
      <c r="O115" s="51"/>
      <c r="P115" s="51"/>
      <c r="Q115" s="51"/>
      <c r="R115" s="52"/>
    </row>
    <row r="116" spans="1:18" x14ac:dyDescent="0.35">
      <c r="A116" s="66">
        <f>IFERROR(VLOOKUP(B116,'OverAllAreaList (England Only)'!$A$7:$I$378,5,FALSE),0)</f>
        <v>1</v>
      </c>
      <c r="B116" s="50" t="s">
        <v>226</v>
      </c>
      <c r="C116" s="51" t="s">
        <v>227</v>
      </c>
      <c r="D116" s="76"/>
      <c r="E116" s="76"/>
      <c r="F116" s="79"/>
      <c r="G116" s="76"/>
      <c r="H116" s="76"/>
      <c r="I116" s="79"/>
      <c r="J116" s="76"/>
      <c r="K116" s="76"/>
      <c r="L116" s="79"/>
      <c r="M116" s="51"/>
      <c r="N116" s="51"/>
      <c r="O116" s="51"/>
      <c r="P116" s="51"/>
      <c r="Q116" s="51"/>
      <c r="R116" s="52"/>
    </row>
    <row r="117" spans="1:18" x14ac:dyDescent="0.35">
      <c r="A117" s="66">
        <f>IFERROR(VLOOKUP(B117,'OverAllAreaList (England Only)'!$A$7:$I$378,5,FALSE),0)</f>
        <v>1</v>
      </c>
      <c r="B117" s="50" t="s">
        <v>228</v>
      </c>
      <c r="C117" s="51" t="s">
        <v>229</v>
      </c>
      <c r="D117" s="76"/>
      <c r="E117" s="76"/>
      <c r="F117" s="79"/>
      <c r="G117" s="76"/>
      <c r="H117" s="76"/>
      <c r="I117" s="79"/>
      <c r="J117" s="76"/>
      <c r="K117" s="76"/>
      <c r="L117" s="79"/>
      <c r="M117" s="51"/>
      <c r="N117" s="51"/>
      <c r="O117" s="51"/>
      <c r="P117" s="51"/>
      <c r="Q117" s="51"/>
      <c r="R117" s="52"/>
    </row>
    <row r="118" spans="1:18" x14ac:dyDescent="0.35">
      <c r="A118" s="66">
        <f>IFERROR(VLOOKUP(B118,'OverAllAreaList (England Only)'!$A$7:$I$378,5,FALSE),0)</f>
        <v>1</v>
      </c>
      <c r="B118" s="50" t="s">
        <v>230</v>
      </c>
      <c r="C118" s="51" t="s">
        <v>231</v>
      </c>
      <c r="D118" s="76"/>
      <c r="E118" s="76"/>
      <c r="F118" s="79"/>
      <c r="G118" s="76"/>
      <c r="H118" s="76"/>
      <c r="I118" s="79"/>
      <c r="J118" s="76"/>
      <c r="K118" s="76"/>
      <c r="L118" s="79"/>
      <c r="M118" s="51"/>
      <c r="N118" s="51"/>
      <c r="O118" s="51"/>
      <c r="P118" s="51"/>
      <c r="Q118" s="51"/>
      <c r="R118" s="52"/>
    </row>
    <row r="119" spans="1:18" x14ac:dyDescent="0.35">
      <c r="A119" s="66">
        <f>IFERROR(VLOOKUP(B119,'OverAllAreaList (England Only)'!$A$7:$I$378,5,FALSE),0)</f>
        <v>1</v>
      </c>
      <c r="B119" s="50" t="s">
        <v>232</v>
      </c>
      <c r="C119" s="51" t="s">
        <v>233</v>
      </c>
      <c r="D119" s="76"/>
      <c r="E119" s="76"/>
      <c r="F119" s="79"/>
      <c r="G119" s="76"/>
      <c r="H119" s="76"/>
      <c r="I119" s="79"/>
      <c r="J119" s="76"/>
      <c r="K119" s="76"/>
      <c r="L119" s="79"/>
      <c r="M119" s="51"/>
      <c r="N119" s="51"/>
      <c r="O119" s="51"/>
      <c r="P119" s="51"/>
      <c r="Q119" s="51"/>
      <c r="R119" s="52"/>
    </row>
    <row r="120" spans="1:18" x14ac:dyDescent="0.35">
      <c r="A120" s="66">
        <f>IFERROR(VLOOKUP(B120,'OverAllAreaList (England Only)'!$A$7:$I$378,5,FALSE),0)</f>
        <v>1</v>
      </c>
      <c r="B120" s="50" t="s">
        <v>234</v>
      </c>
      <c r="C120" s="51" t="s">
        <v>235</v>
      </c>
      <c r="D120" s="76"/>
      <c r="E120" s="76"/>
      <c r="F120" s="79"/>
      <c r="G120" s="76"/>
      <c r="H120" s="76"/>
      <c r="I120" s="79"/>
      <c r="J120" s="76"/>
      <c r="K120" s="76"/>
      <c r="L120" s="79"/>
      <c r="M120" s="51"/>
      <c r="N120" s="51"/>
      <c r="O120" s="51"/>
      <c r="P120" s="51"/>
      <c r="Q120" s="51"/>
      <c r="R120" s="52"/>
    </row>
    <row r="121" spans="1:18" x14ac:dyDescent="0.35">
      <c r="A121" s="66">
        <f>IFERROR(VLOOKUP(B121,'OverAllAreaList (England Only)'!$A$7:$I$378,5,FALSE),0)</f>
        <v>1</v>
      </c>
      <c r="B121" s="50" t="s">
        <v>236</v>
      </c>
      <c r="C121" s="51" t="s">
        <v>237</v>
      </c>
      <c r="D121" s="76"/>
      <c r="E121" s="76"/>
      <c r="F121" s="79"/>
      <c r="G121" s="76"/>
      <c r="H121" s="76"/>
      <c r="I121" s="79"/>
      <c r="J121" s="76"/>
      <c r="K121" s="76"/>
      <c r="L121" s="79"/>
      <c r="M121" s="51"/>
      <c r="N121" s="51"/>
      <c r="O121" s="51"/>
      <c r="P121" s="51"/>
      <c r="Q121" s="51"/>
      <c r="R121" s="52"/>
    </row>
    <row r="122" spans="1:18" x14ac:dyDescent="0.35">
      <c r="A122" s="66">
        <f>IFERROR(VLOOKUP(B122,'OverAllAreaList (England Only)'!$A$7:$I$378,5,FALSE),0)</f>
        <v>1</v>
      </c>
      <c r="B122" s="50" t="s">
        <v>238</v>
      </c>
      <c r="C122" s="51" t="s">
        <v>239</v>
      </c>
      <c r="D122" s="76"/>
      <c r="E122" s="76"/>
      <c r="F122" s="79"/>
      <c r="G122" s="76"/>
      <c r="H122" s="76"/>
      <c r="I122" s="79"/>
      <c r="J122" s="76"/>
      <c r="K122" s="76"/>
      <c r="L122" s="79"/>
      <c r="M122" s="51"/>
      <c r="N122" s="51"/>
      <c r="O122" s="51"/>
      <c r="P122" s="51"/>
      <c r="Q122" s="51"/>
      <c r="R122" s="52"/>
    </row>
    <row r="123" spans="1:18" x14ac:dyDescent="0.35">
      <c r="A123" s="66">
        <f>IFERROR(VLOOKUP(B123,'OverAllAreaList (England Only)'!$A$7:$I$378,5,FALSE),0)</f>
        <v>1</v>
      </c>
      <c r="B123" s="50" t="s">
        <v>240</v>
      </c>
      <c r="C123" s="51" t="s">
        <v>241</v>
      </c>
      <c r="D123" s="76"/>
      <c r="E123" s="76"/>
      <c r="F123" s="79"/>
      <c r="G123" s="76"/>
      <c r="H123" s="76"/>
      <c r="I123" s="79"/>
      <c r="J123" s="76"/>
      <c r="K123" s="76"/>
      <c r="L123" s="79"/>
      <c r="M123" s="51"/>
      <c r="N123" s="51"/>
      <c r="O123" s="51"/>
      <c r="P123" s="51"/>
      <c r="Q123" s="51"/>
      <c r="R123" s="52"/>
    </row>
    <row r="124" spans="1:18" x14ac:dyDescent="0.35">
      <c r="A124" s="66">
        <f>IFERROR(VLOOKUP(B124,'OverAllAreaList (England Only)'!$A$7:$I$378,5,FALSE),0)</f>
        <v>1</v>
      </c>
      <c r="B124" s="50" t="s">
        <v>242</v>
      </c>
      <c r="C124" s="51" t="s">
        <v>243</v>
      </c>
      <c r="D124" s="76"/>
      <c r="E124" s="76"/>
      <c r="F124" s="79"/>
      <c r="G124" s="76"/>
      <c r="H124" s="76"/>
      <c r="I124" s="79"/>
      <c r="J124" s="76"/>
      <c r="K124" s="76"/>
      <c r="L124" s="79"/>
      <c r="M124" s="51"/>
      <c r="N124" s="51"/>
      <c r="O124" s="51"/>
      <c r="P124" s="51"/>
      <c r="Q124" s="51"/>
      <c r="R124" s="52"/>
    </row>
    <row r="125" spans="1:18" x14ac:dyDescent="0.35">
      <c r="A125" s="66">
        <f>IFERROR(VLOOKUP(B125,'OverAllAreaList (England Only)'!$A$7:$I$378,5,FALSE),0)</f>
        <v>1</v>
      </c>
      <c r="B125" s="50" t="s">
        <v>244</v>
      </c>
      <c r="C125" s="51" t="s">
        <v>245</v>
      </c>
      <c r="D125" s="76"/>
      <c r="E125" s="76"/>
      <c r="F125" s="79"/>
      <c r="G125" s="76"/>
      <c r="H125" s="76"/>
      <c r="I125" s="79"/>
      <c r="J125" s="76"/>
      <c r="K125" s="76"/>
      <c r="L125" s="79"/>
      <c r="M125" s="51"/>
      <c r="N125" s="51"/>
      <c r="O125" s="51"/>
      <c r="P125" s="51"/>
      <c r="Q125" s="51"/>
      <c r="R125" s="52"/>
    </row>
    <row r="126" spans="1:18" x14ac:dyDescent="0.35">
      <c r="A126" s="66">
        <f>IFERROR(VLOOKUP(B126,'OverAllAreaList (England Only)'!$A$7:$I$378,5,FALSE),0)</f>
        <v>1</v>
      </c>
      <c r="B126" s="50" t="s">
        <v>246</v>
      </c>
      <c r="C126" s="51" t="s">
        <v>247</v>
      </c>
      <c r="D126" s="76"/>
      <c r="E126" s="76"/>
      <c r="F126" s="79"/>
      <c r="G126" s="76"/>
      <c r="H126" s="76"/>
      <c r="I126" s="79"/>
      <c r="J126" s="76"/>
      <c r="K126" s="76"/>
      <c r="L126" s="79"/>
      <c r="M126" s="51"/>
      <c r="N126" s="51"/>
      <c r="O126" s="51"/>
      <c r="P126" s="51"/>
      <c r="Q126" s="51"/>
      <c r="R126" s="52"/>
    </row>
    <row r="127" spans="1:18" x14ac:dyDescent="0.35">
      <c r="A127" s="66">
        <f>IFERROR(VLOOKUP(B127,'OverAllAreaList (England Only)'!$A$7:$I$378,5,FALSE),0)</f>
        <v>1</v>
      </c>
      <c r="B127" s="50" t="s">
        <v>250</v>
      </c>
      <c r="C127" s="51" t="s">
        <v>251</v>
      </c>
      <c r="D127" s="76"/>
      <c r="E127" s="76"/>
      <c r="F127" s="79"/>
      <c r="G127" s="76"/>
      <c r="H127" s="76"/>
      <c r="I127" s="79"/>
      <c r="J127" s="76"/>
      <c r="K127" s="76"/>
      <c r="L127" s="79"/>
      <c r="M127" s="51"/>
      <c r="N127" s="51"/>
      <c r="O127" s="51"/>
      <c r="P127" s="51"/>
      <c r="Q127" s="51"/>
      <c r="R127" s="52"/>
    </row>
    <row r="128" spans="1:18" x14ac:dyDescent="0.35">
      <c r="A128" s="66">
        <f>IFERROR(VLOOKUP(B128,'OverAllAreaList (England Only)'!$A$7:$I$378,5,FALSE),0)</f>
        <v>1</v>
      </c>
      <c r="B128" s="50" t="s">
        <v>252</v>
      </c>
      <c r="C128" s="51" t="s">
        <v>253</v>
      </c>
      <c r="D128" s="76"/>
      <c r="E128" s="76"/>
      <c r="F128" s="79"/>
      <c r="G128" s="76"/>
      <c r="H128" s="76"/>
      <c r="I128" s="79"/>
      <c r="J128" s="76"/>
      <c r="K128" s="76"/>
      <c r="L128" s="79"/>
      <c r="M128" s="51"/>
      <c r="N128" s="51"/>
      <c r="O128" s="51"/>
      <c r="P128" s="51"/>
      <c r="Q128" s="51"/>
      <c r="R128" s="52"/>
    </row>
    <row r="129" spans="1:18" x14ac:dyDescent="0.35">
      <c r="A129" s="66">
        <f>IFERROR(VLOOKUP(B129,'OverAllAreaList (England Only)'!$A$7:$I$378,5,FALSE),0)</f>
        <v>1</v>
      </c>
      <c r="B129" s="50" t="s">
        <v>254</v>
      </c>
      <c r="C129" s="51" t="s">
        <v>255</v>
      </c>
      <c r="D129" s="76"/>
      <c r="E129" s="76"/>
      <c r="F129" s="79"/>
      <c r="G129" s="76"/>
      <c r="H129" s="76"/>
      <c r="I129" s="79"/>
      <c r="J129" s="76"/>
      <c r="K129" s="76"/>
      <c r="L129" s="79"/>
      <c r="M129" s="51"/>
      <c r="N129" s="51"/>
      <c r="O129" s="51"/>
      <c r="P129" s="51"/>
      <c r="Q129" s="51"/>
      <c r="R129" s="52"/>
    </row>
    <row r="130" spans="1:18" x14ac:dyDescent="0.35">
      <c r="A130" s="66">
        <f>IFERROR(VLOOKUP(B130,'OverAllAreaList (England Only)'!$A$7:$I$378,5,FALSE),0)</f>
        <v>1</v>
      </c>
      <c r="B130" s="50" t="s">
        <v>256</v>
      </c>
      <c r="C130" s="51" t="s">
        <v>257</v>
      </c>
      <c r="D130" s="76"/>
      <c r="E130" s="76"/>
      <c r="F130" s="79"/>
      <c r="G130" s="76"/>
      <c r="H130" s="76"/>
      <c r="I130" s="79"/>
      <c r="J130" s="76"/>
      <c r="K130" s="76"/>
      <c r="L130" s="79"/>
      <c r="M130" s="51"/>
      <c r="N130" s="51"/>
      <c r="O130" s="51"/>
      <c r="P130" s="51"/>
      <c r="Q130" s="51"/>
      <c r="R130" s="52"/>
    </row>
    <row r="131" spans="1:18" x14ac:dyDescent="0.35">
      <c r="A131" s="66">
        <f>IFERROR(VLOOKUP(B131,'OverAllAreaList (England Only)'!$A$7:$I$378,5,FALSE),0)</f>
        <v>1</v>
      </c>
      <c r="B131" s="50" t="s">
        <v>258</v>
      </c>
      <c r="C131" s="51" t="s">
        <v>259</v>
      </c>
      <c r="D131" s="76"/>
      <c r="E131" s="76"/>
      <c r="F131" s="79"/>
      <c r="G131" s="76"/>
      <c r="H131" s="76"/>
      <c r="I131" s="79"/>
      <c r="J131" s="76"/>
      <c r="K131" s="76"/>
      <c r="L131" s="79"/>
      <c r="M131" s="51"/>
      <c r="N131" s="51"/>
      <c r="O131" s="51"/>
      <c r="P131" s="51"/>
      <c r="Q131" s="51"/>
      <c r="R131" s="52"/>
    </row>
    <row r="132" spans="1:18" x14ac:dyDescent="0.35">
      <c r="A132" s="66">
        <f>IFERROR(VLOOKUP(B132,'OverAllAreaList (England Only)'!$A$7:$I$378,5,FALSE),0)</f>
        <v>1</v>
      </c>
      <c r="B132" s="50" t="s">
        <v>260</v>
      </c>
      <c r="C132" s="51" t="s">
        <v>261</v>
      </c>
      <c r="D132" s="76"/>
      <c r="E132" s="76"/>
      <c r="F132" s="79"/>
      <c r="G132" s="76"/>
      <c r="H132" s="76"/>
      <c r="I132" s="79"/>
      <c r="J132" s="76"/>
      <c r="K132" s="76"/>
      <c r="L132" s="79"/>
      <c r="M132" s="51"/>
      <c r="N132" s="51"/>
      <c r="O132" s="51"/>
      <c r="P132" s="51"/>
      <c r="Q132" s="51"/>
      <c r="R132" s="52"/>
    </row>
    <row r="133" spans="1:18" x14ac:dyDescent="0.35">
      <c r="A133" s="66">
        <f>IFERROR(VLOOKUP(B133,'OverAllAreaList (England Only)'!$A$7:$I$378,5,FALSE),0)</f>
        <v>1</v>
      </c>
      <c r="B133" s="50" t="s">
        <v>264</v>
      </c>
      <c r="C133" s="51" t="s">
        <v>265</v>
      </c>
      <c r="D133" s="76"/>
      <c r="E133" s="76"/>
      <c r="F133" s="79"/>
      <c r="G133" s="76"/>
      <c r="H133" s="76"/>
      <c r="I133" s="79"/>
      <c r="J133" s="76"/>
      <c r="K133" s="76"/>
      <c r="L133" s="79"/>
      <c r="M133" s="51"/>
      <c r="N133" s="51"/>
      <c r="O133" s="51"/>
      <c r="P133" s="51"/>
      <c r="Q133" s="51"/>
      <c r="R133" s="52"/>
    </row>
    <row r="134" spans="1:18" x14ac:dyDescent="0.35">
      <c r="A134" s="66">
        <f>IFERROR(VLOOKUP(B134,'OverAllAreaList (England Only)'!$A$7:$I$378,5,FALSE),0)</f>
        <v>1</v>
      </c>
      <c r="B134" s="50" t="s">
        <v>266</v>
      </c>
      <c r="C134" s="51" t="s">
        <v>267</v>
      </c>
      <c r="D134" s="76"/>
      <c r="E134" s="76"/>
      <c r="F134" s="79"/>
      <c r="G134" s="76"/>
      <c r="H134" s="76"/>
      <c r="I134" s="79"/>
      <c r="J134" s="76"/>
      <c r="K134" s="76"/>
      <c r="L134" s="79"/>
      <c r="M134" s="51"/>
      <c r="N134" s="51"/>
      <c r="O134" s="51"/>
      <c r="P134" s="51"/>
      <c r="Q134" s="51"/>
      <c r="R134" s="52"/>
    </row>
    <row r="135" spans="1:18" x14ac:dyDescent="0.35">
      <c r="A135" s="66">
        <f>IFERROR(VLOOKUP(B135,'OverAllAreaList (England Only)'!$A$7:$I$378,5,FALSE),0)</f>
        <v>1</v>
      </c>
      <c r="B135" s="50" t="s">
        <v>268</v>
      </c>
      <c r="C135" s="51" t="s">
        <v>269</v>
      </c>
      <c r="D135" s="76"/>
      <c r="E135" s="76"/>
      <c r="F135" s="79"/>
      <c r="G135" s="76"/>
      <c r="H135" s="76"/>
      <c r="I135" s="79"/>
      <c r="J135" s="76"/>
      <c r="K135" s="76"/>
      <c r="L135" s="79"/>
      <c r="M135" s="51"/>
      <c r="N135" s="51"/>
      <c r="O135" s="51"/>
      <c r="P135" s="51"/>
      <c r="Q135" s="51"/>
      <c r="R135" s="52"/>
    </row>
    <row r="136" spans="1:18" x14ac:dyDescent="0.35">
      <c r="A136" s="66">
        <f>IFERROR(VLOOKUP(B136,'OverAllAreaList (England Only)'!$A$7:$I$378,5,FALSE),0)</f>
        <v>1</v>
      </c>
      <c r="B136" s="50" t="s">
        <v>270</v>
      </c>
      <c r="C136" s="51" t="s">
        <v>271</v>
      </c>
      <c r="D136" s="76"/>
      <c r="E136" s="76"/>
      <c r="F136" s="79"/>
      <c r="G136" s="76"/>
      <c r="H136" s="76"/>
      <c r="I136" s="79"/>
      <c r="J136" s="76"/>
      <c r="K136" s="76"/>
      <c r="L136" s="79"/>
      <c r="M136" s="51"/>
      <c r="N136" s="51"/>
      <c r="O136" s="51"/>
      <c r="P136" s="51"/>
      <c r="Q136" s="51"/>
      <c r="R136" s="52"/>
    </row>
    <row r="137" spans="1:18" x14ac:dyDescent="0.35">
      <c r="A137" s="66">
        <f>IFERROR(VLOOKUP(B137,'OverAllAreaList (England Only)'!$A$7:$I$378,5,FALSE),0)</f>
        <v>1</v>
      </c>
      <c r="B137" s="50" t="s">
        <v>272</v>
      </c>
      <c r="C137" s="51" t="s">
        <v>273</v>
      </c>
      <c r="D137" s="76"/>
      <c r="E137" s="76"/>
      <c r="F137" s="79"/>
      <c r="G137" s="76"/>
      <c r="H137" s="76"/>
      <c r="I137" s="79"/>
      <c r="J137" s="76"/>
      <c r="K137" s="76"/>
      <c r="L137" s="79"/>
      <c r="M137" s="51"/>
      <c r="N137" s="51"/>
      <c r="O137" s="51"/>
      <c r="P137" s="51"/>
      <c r="Q137" s="51"/>
      <c r="R137" s="52"/>
    </row>
    <row r="138" spans="1:18" x14ac:dyDescent="0.35">
      <c r="A138" s="66">
        <f>IFERROR(VLOOKUP(B138,'OverAllAreaList (England Only)'!$A$7:$I$378,5,FALSE),0)</f>
        <v>1</v>
      </c>
      <c r="B138" s="50" t="s">
        <v>274</v>
      </c>
      <c r="C138" s="51" t="s">
        <v>275</v>
      </c>
      <c r="D138" s="76"/>
      <c r="E138" s="76"/>
      <c r="F138" s="79"/>
      <c r="G138" s="76"/>
      <c r="H138" s="76"/>
      <c r="I138" s="79"/>
      <c r="J138" s="76"/>
      <c r="K138" s="76"/>
      <c r="L138" s="79"/>
      <c r="M138" s="51"/>
      <c r="N138" s="51"/>
      <c r="O138" s="51"/>
      <c r="P138" s="51"/>
      <c r="Q138" s="51"/>
      <c r="R138" s="52"/>
    </row>
    <row r="139" spans="1:18" x14ac:dyDescent="0.35">
      <c r="A139" s="66">
        <f>IFERROR(VLOOKUP(B139,'OverAllAreaList (England Only)'!$A$7:$I$378,5,FALSE),0)</f>
        <v>1</v>
      </c>
      <c r="B139" s="50" t="s">
        <v>276</v>
      </c>
      <c r="C139" s="51" t="s">
        <v>277</v>
      </c>
      <c r="D139" s="76"/>
      <c r="E139" s="76"/>
      <c r="F139" s="79"/>
      <c r="G139" s="76"/>
      <c r="H139" s="76"/>
      <c r="I139" s="79"/>
      <c r="J139" s="76"/>
      <c r="K139" s="76"/>
      <c r="L139" s="79"/>
      <c r="M139" s="51"/>
      <c r="N139" s="51"/>
      <c r="O139" s="51"/>
      <c r="P139" s="51"/>
      <c r="Q139" s="51"/>
      <c r="R139" s="52"/>
    </row>
    <row r="140" spans="1:18" x14ac:dyDescent="0.35">
      <c r="A140" s="66">
        <f>IFERROR(VLOOKUP(B140,'OverAllAreaList (England Only)'!$A$7:$I$378,5,FALSE),0)</f>
        <v>1</v>
      </c>
      <c r="B140" s="50" t="s">
        <v>278</v>
      </c>
      <c r="C140" s="51" t="s">
        <v>279</v>
      </c>
      <c r="D140" s="76"/>
      <c r="E140" s="76"/>
      <c r="F140" s="79"/>
      <c r="G140" s="76"/>
      <c r="H140" s="76"/>
      <c r="I140" s="79"/>
      <c r="J140" s="76"/>
      <c r="K140" s="76"/>
      <c r="L140" s="79"/>
      <c r="M140" s="51"/>
      <c r="N140" s="51"/>
      <c r="O140" s="51"/>
      <c r="P140" s="51"/>
      <c r="Q140" s="51"/>
      <c r="R140" s="52"/>
    </row>
    <row r="141" spans="1:18" x14ac:dyDescent="0.35">
      <c r="A141" s="66">
        <f>IFERROR(VLOOKUP(B141,'OverAllAreaList (England Only)'!$A$7:$I$378,5,FALSE),0)</f>
        <v>1</v>
      </c>
      <c r="B141" s="50" t="s">
        <v>280</v>
      </c>
      <c r="C141" s="51" t="s">
        <v>281</v>
      </c>
      <c r="D141" s="76"/>
      <c r="E141" s="76"/>
      <c r="F141" s="79"/>
      <c r="G141" s="76"/>
      <c r="H141" s="76"/>
      <c r="I141" s="79"/>
      <c r="J141" s="76"/>
      <c r="K141" s="76"/>
      <c r="L141" s="79"/>
      <c r="M141" s="51"/>
      <c r="N141" s="51"/>
      <c r="O141" s="51"/>
      <c r="P141" s="51"/>
      <c r="Q141" s="51"/>
      <c r="R141" s="52"/>
    </row>
    <row r="142" spans="1:18" x14ac:dyDescent="0.35">
      <c r="A142" s="66">
        <f>IFERROR(VLOOKUP(B142,'OverAllAreaList (England Only)'!$A$7:$I$378,5,FALSE),0)</f>
        <v>1</v>
      </c>
      <c r="B142" s="50" t="s">
        <v>282</v>
      </c>
      <c r="C142" s="51" t="s">
        <v>283</v>
      </c>
      <c r="D142" s="76"/>
      <c r="E142" s="76"/>
      <c r="F142" s="79"/>
      <c r="G142" s="76"/>
      <c r="H142" s="76"/>
      <c r="I142" s="79"/>
      <c r="J142" s="76"/>
      <c r="K142" s="76"/>
      <c r="L142" s="79"/>
      <c r="M142" s="51"/>
      <c r="N142" s="51"/>
      <c r="O142" s="51"/>
      <c r="P142" s="51"/>
      <c r="Q142" s="51"/>
      <c r="R142" s="52"/>
    </row>
    <row r="143" spans="1:18" x14ac:dyDescent="0.35">
      <c r="A143" s="66">
        <f>IFERROR(VLOOKUP(B143,'OverAllAreaList (England Only)'!$A$7:$I$378,5,FALSE),0)</f>
        <v>1</v>
      </c>
      <c r="B143" s="50" t="s">
        <v>284</v>
      </c>
      <c r="C143" s="51" t="s">
        <v>285</v>
      </c>
      <c r="D143" s="76"/>
      <c r="E143" s="76"/>
      <c r="F143" s="79"/>
      <c r="G143" s="76"/>
      <c r="H143" s="76"/>
      <c r="I143" s="79"/>
      <c r="J143" s="76"/>
      <c r="K143" s="76"/>
      <c r="L143" s="79"/>
      <c r="M143" s="51"/>
      <c r="N143" s="51"/>
      <c r="O143" s="51"/>
      <c r="P143" s="51"/>
      <c r="Q143" s="51"/>
      <c r="R143" s="52"/>
    </row>
    <row r="144" spans="1:18" x14ac:dyDescent="0.35">
      <c r="A144" s="66">
        <f>IFERROR(VLOOKUP(B144,'OverAllAreaList (England Only)'!$A$7:$I$378,5,FALSE),0)</f>
        <v>1</v>
      </c>
      <c r="B144" s="50" t="s">
        <v>288</v>
      </c>
      <c r="C144" s="51" t="s">
        <v>289</v>
      </c>
      <c r="D144" s="76"/>
      <c r="E144" s="76"/>
      <c r="F144" s="79"/>
      <c r="G144" s="76"/>
      <c r="H144" s="76"/>
      <c r="I144" s="79"/>
      <c r="J144" s="76"/>
      <c r="K144" s="76"/>
      <c r="L144" s="79"/>
      <c r="M144" s="51"/>
      <c r="N144" s="51"/>
      <c r="O144" s="51"/>
      <c r="P144" s="51"/>
      <c r="Q144" s="51"/>
      <c r="R144" s="52"/>
    </row>
    <row r="145" spans="1:18" x14ac:dyDescent="0.35">
      <c r="A145" s="66">
        <f>IFERROR(VLOOKUP(B145,'OverAllAreaList (England Only)'!$A$7:$I$378,5,FALSE),0)</f>
        <v>1</v>
      </c>
      <c r="B145" s="50" t="s">
        <v>290</v>
      </c>
      <c r="C145" s="51" t="s">
        <v>291</v>
      </c>
      <c r="D145" s="76"/>
      <c r="E145" s="76"/>
      <c r="F145" s="79"/>
      <c r="G145" s="76"/>
      <c r="H145" s="76"/>
      <c r="I145" s="79"/>
      <c r="J145" s="76"/>
      <c r="K145" s="76"/>
      <c r="L145" s="79"/>
      <c r="M145" s="51"/>
      <c r="N145" s="51"/>
      <c r="O145" s="51"/>
      <c r="P145" s="51"/>
      <c r="Q145" s="51"/>
      <c r="R145" s="52"/>
    </row>
    <row r="146" spans="1:18" x14ac:dyDescent="0.35">
      <c r="A146" s="66">
        <f>IFERROR(VLOOKUP(B146,'OverAllAreaList (England Only)'!$A$7:$I$378,5,FALSE),0)</f>
        <v>1</v>
      </c>
      <c r="B146" s="50" t="s">
        <v>292</v>
      </c>
      <c r="C146" s="51" t="s">
        <v>293</v>
      </c>
      <c r="D146" s="76"/>
      <c r="E146" s="76"/>
      <c r="F146" s="79"/>
      <c r="G146" s="76"/>
      <c r="H146" s="76"/>
      <c r="I146" s="79"/>
      <c r="J146" s="76"/>
      <c r="K146" s="76"/>
      <c r="L146" s="79"/>
      <c r="M146" s="51"/>
      <c r="N146" s="51"/>
      <c r="O146" s="51"/>
      <c r="P146" s="51"/>
      <c r="Q146" s="51"/>
      <c r="R146" s="52"/>
    </row>
    <row r="147" spans="1:18" x14ac:dyDescent="0.35">
      <c r="A147" s="66">
        <f>IFERROR(VLOOKUP(B147,'OverAllAreaList (England Only)'!$A$7:$I$378,5,FALSE),0)</f>
        <v>1</v>
      </c>
      <c r="B147" s="50" t="s">
        <v>294</v>
      </c>
      <c r="C147" s="51" t="s">
        <v>295</v>
      </c>
      <c r="D147" s="76"/>
      <c r="E147" s="76"/>
      <c r="F147" s="79"/>
      <c r="G147" s="76"/>
      <c r="H147" s="76"/>
      <c r="I147" s="79"/>
      <c r="J147" s="76"/>
      <c r="K147" s="76"/>
      <c r="L147" s="79"/>
      <c r="M147" s="51"/>
      <c r="N147" s="51"/>
      <c r="O147" s="51"/>
      <c r="P147" s="51"/>
      <c r="Q147" s="51"/>
      <c r="R147" s="52"/>
    </row>
    <row r="148" spans="1:18" x14ac:dyDescent="0.35">
      <c r="A148" s="66">
        <f>IFERROR(VLOOKUP(B148,'OverAllAreaList (England Only)'!$A$7:$I$378,5,FALSE),0)</f>
        <v>1</v>
      </c>
      <c r="B148" s="50" t="s">
        <v>296</v>
      </c>
      <c r="C148" s="51" t="s">
        <v>297</v>
      </c>
      <c r="D148" s="76"/>
      <c r="E148" s="76"/>
      <c r="F148" s="79"/>
      <c r="G148" s="76"/>
      <c r="H148" s="76"/>
      <c r="I148" s="79"/>
      <c r="J148" s="76"/>
      <c r="K148" s="76"/>
      <c r="L148" s="79"/>
      <c r="M148" s="51"/>
      <c r="N148" s="51"/>
      <c r="O148" s="51"/>
      <c r="P148" s="51"/>
      <c r="Q148" s="51"/>
      <c r="R148" s="52"/>
    </row>
    <row r="149" spans="1:18" x14ac:dyDescent="0.35">
      <c r="A149" s="66">
        <f>IFERROR(VLOOKUP(B149,'OverAllAreaList (England Only)'!$A$7:$I$378,5,FALSE),0)</f>
        <v>1</v>
      </c>
      <c r="B149" s="50" t="s">
        <v>298</v>
      </c>
      <c r="C149" s="51" t="s">
        <v>299</v>
      </c>
      <c r="D149" s="76"/>
      <c r="E149" s="76"/>
      <c r="F149" s="79"/>
      <c r="G149" s="76"/>
      <c r="H149" s="76"/>
      <c r="I149" s="79"/>
      <c r="J149" s="76"/>
      <c r="K149" s="76"/>
      <c r="L149" s="79"/>
      <c r="M149" s="51"/>
      <c r="N149" s="51"/>
      <c r="O149" s="51"/>
      <c r="P149" s="51"/>
      <c r="Q149" s="51"/>
      <c r="R149" s="52"/>
    </row>
    <row r="150" spans="1:18" x14ac:dyDescent="0.35">
      <c r="A150" s="66">
        <f>IFERROR(VLOOKUP(B150,'OverAllAreaList (England Only)'!$A$7:$I$378,5,FALSE),0)</f>
        <v>1</v>
      </c>
      <c r="B150" s="50" t="s">
        <v>302</v>
      </c>
      <c r="C150" s="51" t="s">
        <v>303</v>
      </c>
      <c r="D150" s="76"/>
      <c r="E150" s="76"/>
      <c r="F150" s="79"/>
      <c r="G150" s="76"/>
      <c r="H150" s="76"/>
      <c r="I150" s="79"/>
      <c r="J150" s="76"/>
      <c r="K150" s="76"/>
      <c r="L150" s="79"/>
      <c r="M150" s="51"/>
      <c r="N150" s="51"/>
      <c r="O150" s="51"/>
      <c r="P150" s="51"/>
      <c r="Q150" s="51"/>
      <c r="R150" s="52"/>
    </row>
    <row r="151" spans="1:18" x14ac:dyDescent="0.35">
      <c r="A151" s="66">
        <f>IFERROR(VLOOKUP(B151,'OverAllAreaList (England Only)'!$A$7:$I$378,5,FALSE),0)</f>
        <v>1</v>
      </c>
      <c r="B151" s="50" t="s">
        <v>304</v>
      </c>
      <c r="C151" s="51" t="s">
        <v>305</v>
      </c>
      <c r="D151" s="76"/>
      <c r="E151" s="76"/>
      <c r="F151" s="79"/>
      <c r="G151" s="76"/>
      <c r="H151" s="76"/>
      <c r="I151" s="79"/>
      <c r="J151" s="76"/>
      <c r="K151" s="76"/>
      <c r="L151" s="79"/>
      <c r="M151" s="51"/>
      <c r="N151" s="51"/>
      <c r="O151" s="51"/>
      <c r="P151" s="51"/>
      <c r="Q151" s="51"/>
      <c r="R151" s="52"/>
    </row>
    <row r="152" spans="1:18" x14ac:dyDescent="0.35">
      <c r="A152" s="66">
        <f>IFERROR(VLOOKUP(B152,'OverAllAreaList (England Only)'!$A$7:$I$378,5,FALSE),0)</f>
        <v>1</v>
      </c>
      <c r="B152" s="50" t="s">
        <v>306</v>
      </c>
      <c r="C152" s="51" t="s">
        <v>307</v>
      </c>
      <c r="D152" s="76"/>
      <c r="E152" s="76"/>
      <c r="F152" s="79"/>
      <c r="G152" s="76"/>
      <c r="H152" s="76"/>
      <c r="I152" s="79"/>
      <c r="J152" s="76"/>
      <c r="K152" s="76"/>
      <c r="L152" s="79"/>
      <c r="M152" s="51"/>
      <c r="N152" s="51"/>
      <c r="O152" s="51"/>
      <c r="P152" s="51"/>
      <c r="Q152" s="51"/>
      <c r="R152" s="52"/>
    </row>
    <row r="153" spans="1:18" x14ac:dyDescent="0.35">
      <c r="A153" s="66">
        <f>IFERROR(VLOOKUP(B153,'OverAllAreaList (England Only)'!$A$7:$I$378,5,FALSE),0)</f>
        <v>1</v>
      </c>
      <c r="B153" s="50" t="s">
        <v>308</v>
      </c>
      <c r="C153" s="51" t="s">
        <v>309</v>
      </c>
      <c r="D153" s="76"/>
      <c r="E153" s="76"/>
      <c r="F153" s="79"/>
      <c r="G153" s="76"/>
      <c r="H153" s="76"/>
      <c r="I153" s="79"/>
      <c r="J153" s="76"/>
      <c r="K153" s="76"/>
      <c r="L153" s="79"/>
      <c r="M153" s="51"/>
      <c r="N153" s="51"/>
      <c r="O153" s="51"/>
      <c r="P153" s="51"/>
      <c r="Q153" s="51"/>
      <c r="R153" s="52"/>
    </row>
    <row r="154" spans="1:18" x14ac:dyDescent="0.35">
      <c r="A154" s="66">
        <f>IFERROR(VLOOKUP(B154,'OverAllAreaList (England Only)'!$A$7:$I$378,5,FALSE),0)</f>
        <v>1</v>
      </c>
      <c r="B154" s="50" t="s">
        <v>310</v>
      </c>
      <c r="C154" s="51" t="s">
        <v>311</v>
      </c>
      <c r="D154" s="76"/>
      <c r="E154" s="76"/>
      <c r="F154" s="79"/>
      <c r="G154" s="76"/>
      <c r="H154" s="76"/>
      <c r="I154" s="79"/>
      <c r="J154" s="76"/>
      <c r="K154" s="76"/>
      <c r="L154" s="79"/>
      <c r="M154" s="51"/>
      <c r="N154" s="51"/>
      <c r="O154" s="51"/>
      <c r="P154" s="51"/>
      <c r="Q154" s="51"/>
      <c r="R154" s="52"/>
    </row>
    <row r="155" spans="1:18" x14ac:dyDescent="0.35">
      <c r="A155" s="66">
        <f>IFERROR(VLOOKUP(B155,'OverAllAreaList (England Only)'!$A$7:$I$378,5,FALSE),0)</f>
        <v>1</v>
      </c>
      <c r="B155" s="50" t="s">
        <v>312</v>
      </c>
      <c r="C155" s="51" t="s">
        <v>313</v>
      </c>
      <c r="D155" s="76"/>
      <c r="E155" s="76"/>
      <c r="F155" s="79"/>
      <c r="G155" s="76"/>
      <c r="H155" s="76"/>
      <c r="I155" s="79"/>
      <c r="J155" s="76"/>
      <c r="K155" s="76"/>
      <c r="L155" s="79"/>
      <c r="M155" s="51"/>
      <c r="N155" s="51"/>
      <c r="O155" s="51"/>
      <c r="P155" s="51"/>
      <c r="Q155" s="51"/>
      <c r="R155" s="52"/>
    </row>
    <row r="156" spans="1:18" x14ac:dyDescent="0.35">
      <c r="A156" s="66">
        <f>IFERROR(VLOOKUP(B156,'OverAllAreaList (England Only)'!$A$7:$I$378,5,FALSE),0)</f>
        <v>1</v>
      </c>
      <c r="B156" s="50" t="s">
        <v>314</v>
      </c>
      <c r="C156" s="51" t="s">
        <v>315</v>
      </c>
      <c r="D156" s="76"/>
      <c r="E156" s="76"/>
      <c r="F156" s="79"/>
      <c r="G156" s="76"/>
      <c r="H156" s="76"/>
      <c r="I156" s="79"/>
      <c r="J156" s="76"/>
      <c r="K156" s="76"/>
      <c r="L156" s="79"/>
      <c r="M156" s="51"/>
      <c r="N156" s="51"/>
      <c r="O156" s="51"/>
      <c r="P156" s="51"/>
      <c r="Q156" s="51"/>
      <c r="R156" s="52"/>
    </row>
    <row r="157" spans="1:18" x14ac:dyDescent="0.35">
      <c r="A157" s="66">
        <f>IFERROR(VLOOKUP(B157,'OverAllAreaList (England Only)'!$A$7:$I$378,5,FALSE),0)</f>
        <v>1</v>
      </c>
      <c r="B157" s="50" t="s">
        <v>316</v>
      </c>
      <c r="C157" s="51" t="s">
        <v>317</v>
      </c>
      <c r="D157" s="76"/>
      <c r="E157" s="76"/>
      <c r="F157" s="79"/>
      <c r="G157" s="76"/>
      <c r="H157" s="76"/>
      <c r="I157" s="79"/>
      <c r="J157" s="76"/>
      <c r="K157" s="76"/>
      <c r="L157" s="79"/>
      <c r="M157" s="51"/>
      <c r="N157" s="51"/>
      <c r="O157" s="51"/>
      <c r="P157" s="51"/>
      <c r="Q157" s="51"/>
      <c r="R157" s="52"/>
    </row>
    <row r="158" spans="1:18" x14ac:dyDescent="0.35">
      <c r="A158" s="66">
        <f>IFERROR(VLOOKUP(B158,'OverAllAreaList (England Only)'!$A$7:$I$378,5,FALSE),0)</f>
        <v>1</v>
      </c>
      <c r="B158" s="50" t="s">
        <v>318</v>
      </c>
      <c r="C158" s="51" t="s">
        <v>319</v>
      </c>
      <c r="D158" s="76"/>
      <c r="E158" s="76"/>
      <c r="F158" s="79"/>
      <c r="G158" s="76"/>
      <c r="H158" s="76"/>
      <c r="I158" s="79"/>
      <c r="J158" s="76"/>
      <c r="K158" s="76"/>
      <c r="L158" s="79"/>
      <c r="M158" s="51"/>
      <c r="N158" s="51"/>
      <c r="O158" s="51"/>
      <c r="P158" s="51"/>
      <c r="Q158" s="51"/>
      <c r="R158" s="52"/>
    </row>
    <row r="159" spans="1:18" x14ac:dyDescent="0.35">
      <c r="A159" s="66">
        <f>IFERROR(VLOOKUP(B159,'OverAllAreaList (England Only)'!$A$7:$I$378,5,FALSE),0)</f>
        <v>1</v>
      </c>
      <c r="B159" s="50" t="s">
        <v>320</v>
      </c>
      <c r="C159" s="51" t="s">
        <v>321</v>
      </c>
      <c r="D159" s="76"/>
      <c r="E159" s="76"/>
      <c r="F159" s="79"/>
      <c r="G159" s="76"/>
      <c r="H159" s="76"/>
      <c r="I159" s="79"/>
      <c r="J159" s="76"/>
      <c r="K159" s="76"/>
      <c r="L159" s="79"/>
      <c r="M159" s="51"/>
      <c r="N159" s="51"/>
      <c r="O159" s="51"/>
      <c r="P159" s="51"/>
      <c r="Q159" s="51"/>
      <c r="R159" s="52"/>
    </row>
    <row r="160" spans="1:18" x14ac:dyDescent="0.35">
      <c r="A160" s="66">
        <f>IFERROR(VLOOKUP(B160,'OverAllAreaList (England Only)'!$A$7:$I$378,5,FALSE),0)</f>
        <v>1</v>
      </c>
      <c r="B160" s="50" t="s">
        <v>322</v>
      </c>
      <c r="C160" s="51" t="s">
        <v>323</v>
      </c>
      <c r="D160" s="76"/>
      <c r="E160" s="76"/>
      <c r="F160" s="79"/>
      <c r="G160" s="76"/>
      <c r="H160" s="76"/>
      <c r="I160" s="79"/>
      <c r="J160" s="76"/>
      <c r="K160" s="76"/>
      <c r="L160" s="79"/>
      <c r="M160" s="51"/>
      <c r="N160" s="51"/>
      <c r="O160" s="51"/>
      <c r="P160" s="51"/>
      <c r="Q160" s="51"/>
      <c r="R160" s="52"/>
    </row>
    <row r="161" spans="1:18" x14ac:dyDescent="0.35">
      <c r="A161" s="66">
        <f>IFERROR(VLOOKUP(B161,'OverAllAreaList (England Only)'!$A$7:$I$378,5,FALSE),0)</f>
        <v>1</v>
      </c>
      <c r="B161" s="50" t="s">
        <v>324</v>
      </c>
      <c r="C161" s="51" t="s">
        <v>325</v>
      </c>
      <c r="D161" s="76"/>
      <c r="E161" s="76"/>
      <c r="F161" s="79"/>
      <c r="G161" s="76"/>
      <c r="H161" s="76"/>
      <c r="I161" s="79"/>
      <c r="J161" s="76"/>
      <c r="K161" s="76"/>
      <c r="L161" s="79"/>
      <c r="M161" s="51"/>
      <c r="N161" s="51"/>
      <c r="O161" s="51"/>
      <c r="P161" s="51"/>
      <c r="Q161" s="51"/>
      <c r="R161" s="52"/>
    </row>
    <row r="162" spans="1:18" x14ac:dyDescent="0.35">
      <c r="A162" s="66">
        <f>IFERROR(VLOOKUP(B162,'OverAllAreaList (England Only)'!$A$7:$I$378,5,FALSE),0)</f>
        <v>1</v>
      </c>
      <c r="B162" s="50" t="s">
        <v>328</v>
      </c>
      <c r="C162" s="51" t="s">
        <v>329</v>
      </c>
      <c r="D162" s="76"/>
      <c r="E162" s="76"/>
      <c r="F162" s="79"/>
      <c r="G162" s="76"/>
      <c r="H162" s="76"/>
      <c r="I162" s="79"/>
      <c r="J162" s="76"/>
      <c r="K162" s="76"/>
      <c r="L162" s="79"/>
      <c r="M162" s="51"/>
      <c r="N162" s="51"/>
      <c r="O162" s="51"/>
      <c r="P162" s="51"/>
      <c r="Q162" s="51"/>
      <c r="R162" s="52"/>
    </row>
    <row r="163" spans="1:18" x14ac:dyDescent="0.35">
      <c r="A163" s="66">
        <f>IFERROR(VLOOKUP(B163,'OverAllAreaList (England Only)'!$A$7:$I$378,5,FALSE),0)</f>
        <v>1</v>
      </c>
      <c r="B163" s="50" t="s">
        <v>330</v>
      </c>
      <c r="C163" s="51" t="s">
        <v>331</v>
      </c>
      <c r="D163" s="76"/>
      <c r="E163" s="76"/>
      <c r="F163" s="79"/>
      <c r="G163" s="76"/>
      <c r="H163" s="76"/>
      <c r="I163" s="79"/>
      <c r="J163" s="76"/>
      <c r="K163" s="76"/>
      <c r="L163" s="79"/>
      <c r="M163" s="51"/>
      <c r="N163" s="51"/>
      <c r="O163" s="51"/>
      <c r="P163" s="51"/>
      <c r="Q163" s="51"/>
      <c r="R163" s="52"/>
    </row>
    <row r="164" spans="1:18" x14ac:dyDescent="0.35">
      <c r="A164" s="66">
        <f>IFERROR(VLOOKUP(B164,'OverAllAreaList (England Only)'!$A$7:$I$378,5,FALSE),0)</f>
        <v>1</v>
      </c>
      <c r="B164" s="50" t="s">
        <v>332</v>
      </c>
      <c r="C164" s="51" t="s">
        <v>333</v>
      </c>
      <c r="D164" s="76"/>
      <c r="E164" s="76"/>
      <c r="F164" s="79"/>
      <c r="G164" s="76"/>
      <c r="H164" s="76"/>
      <c r="I164" s="79"/>
      <c r="J164" s="76"/>
      <c r="K164" s="76"/>
      <c r="L164" s="79"/>
      <c r="M164" s="51"/>
      <c r="N164" s="51"/>
      <c r="O164" s="51"/>
      <c r="P164" s="51"/>
      <c r="Q164" s="51"/>
      <c r="R164" s="52"/>
    </row>
    <row r="165" spans="1:18" x14ac:dyDescent="0.35">
      <c r="A165" s="66">
        <f>IFERROR(VLOOKUP(B165,'OverAllAreaList (England Only)'!$A$7:$I$378,5,FALSE),0)</f>
        <v>1</v>
      </c>
      <c r="B165" s="50" t="s">
        <v>334</v>
      </c>
      <c r="C165" s="51" t="s">
        <v>335</v>
      </c>
      <c r="D165" s="76"/>
      <c r="E165" s="76"/>
      <c r="F165" s="79"/>
      <c r="G165" s="76"/>
      <c r="H165" s="76"/>
      <c r="I165" s="79"/>
      <c r="J165" s="76"/>
      <c r="K165" s="76"/>
      <c r="L165" s="79"/>
      <c r="M165" s="51"/>
      <c r="N165" s="51"/>
      <c r="O165" s="51"/>
      <c r="P165" s="51"/>
      <c r="Q165" s="51"/>
      <c r="R165" s="52"/>
    </row>
    <row r="166" spans="1:18" x14ac:dyDescent="0.35">
      <c r="A166" s="66">
        <f>IFERROR(VLOOKUP(B166,'OverAllAreaList (England Only)'!$A$7:$I$378,5,FALSE),0)</f>
        <v>1</v>
      </c>
      <c r="B166" s="50" t="s">
        <v>336</v>
      </c>
      <c r="C166" s="51" t="s">
        <v>337</v>
      </c>
      <c r="D166" s="76"/>
      <c r="E166" s="76"/>
      <c r="F166" s="79"/>
      <c r="G166" s="76"/>
      <c r="H166" s="76"/>
      <c r="I166" s="79"/>
      <c r="J166" s="76"/>
      <c r="K166" s="76"/>
      <c r="L166" s="79"/>
      <c r="M166" s="51"/>
      <c r="N166" s="51"/>
      <c r="O166" s="51"/>
      <c r="P166" s="51"/>
      <c r="Q166" s="51"/>
      <c r="R166" s="52"/>
    </row>
    <row r="167" spans="1:18" x14ac:dyDescent="0.35">
      <c r="A167" s="66">
        <f>IFERROR(VLOOKUP(B167,'OverAllAreaList (England Only)'!$A$7:$I$378,5,FALSE),0)</f>
        <v>1</v>
      </c>
      <c r="B167" s="50" t="s">
        <v>338</v>
      </c>
      <c r="C167" s="51" t="s">
        <v>339</v>
      </c>
      <c r="D167" s="76"/>
      <c r="E167" s="76"/>
      <c r="F167" s="79"/>
      <c r="G167" s="76"/>
      <c r="H167" s="76"/>
      <c r="I167" s="79"/>
      <c r="J167" s="76"/>
      <c r="K167" s="76"/>
      <c r="L167" s="79"/>
      <c r="M167" s="51"/>
      <c r="N167" s="51"/>
      <c r="O167" s="51"/>
      <c r="P167" s="51"/>
      <c r="Q167" s="51"/>
      <c r="R167" s="52"/>
    </row>
    <row r="168" spans="1:18" x14ac:dyDescent="0.35">
      <c r="A168" s="66">
        <f>IFERROR(VLOOKUP(B168,'OverAllAreaList (England Only)'!$A$7:$I$378,5,FALSE),0)</f>
        <v>1</v>
      </c>
      <c r="B168" s="50" t="s">
        <v>340</v>
      </c>
      <c r="C168" s="51" t="s">
        <v>341</v>
      </c>
      <c r="D168" s="76"/>
      <c r="E168" s="76"/>
      <c r="F168" s="79"/>
      <c r="G168" s="76"/>
      <c r="H168" s="76"/>
      <c r="I168" s="79"/>
      <c r="J168" s="76"/>
      <c r="K168" s="76"/>
      <c r="L168" s="79"/>
      <c r="M168" s="51"/>
      <c r="N168" s="51"/>
      <c r="O168" s="51"/>
      <c r="P168" s="51"/>
      <c r="Q168" s="51"/>
      <c r="R168" s="52"/>
    </row>
    <row r="169" spans="1:18" x14ac:dyDescent="0.35">
      <c r="A169" s="66">
        <f>IFERROR(VLOOKUP(B169,'OverAllAreaList (England Only)'!$A$7:$I$378,5,FALSE),0)</f>
        <v>1</v>
      </c>
      <c r="B169" s="50" t="s">
        <v>342</v>
      </c>
      <c r="C169" s="51" t="s">
        <v>343</v>
      </c>
      <c r="D169" s="76"/>
      <c r="E169" s="76"/>
      <c r="F169" s="79"/>
      <c r="G169" s="76"/>
      <c r="H169" s="76"/>
      <c r="I169" s="79"/>
      <c r="J169" s="76"/>
      <c r="K169" s="76"/>
      <c r="L169" s="79"/>
      <c r="M169" s="51"/>
      <c r="N169" s="51"/>
      <c r="O169" s="51"/>
      <c r="P169" s="51"/>
      <c r="Q169" s="51"/>
      <c r="R169" s="52"/>
    </row>
    <row r="170" spans="1:18" x14ac:dyDescent="0.35">
      <c r="A170" s="66">
        <f>IFERROR(VLOOKUP(B170,'OverAllAreaList (England Only)'!$A$7:$I$378,5,FALSE),0)</f>
        <v>1</v>
      </c>
      <c r="B170" s="50" t="s">
        <v>344</v>
      </c>
      <c r="C170" s="51" t="s">
        <v>345</v>
      </c>
      <c r="D170" s="76"/>
      <c r="E170" s="76"/>
      <c r="F170" s="79"/>
      <c r="G170" s="76"/>
      <c r="H170" s="76"/>
      <c r="I170" s="79"/>
      <c r="J170" s="76"/>
      <c r="K170" s="76"/>
      <c r="L170" s="79"/>
      <c r="M170" s="51"/>
      <c r="N170" s="51"/>
      <c r="O170" s="51"/>
      <c r="P170" s="51"/>
      <c r="Q170" s="51"/>
      <c r="R170" s="52"/>
    </row>
    <row r="171" spans="1:18" x14ac:dyDescent="0.35">
      <c r="A171" s="66">
        <f>IFERROR(VLOOKUP(B171,'OverAllAreaList (England Only)'!$A$7:$I$378,5,FALSE),0)</f>
        <v>1</v>
      </c>
      <c r="B171" s="50" t="s">
        <v>346</v>
      </c>
      <c r="C171" s="51" t="s">
        <v>347</v>
      </c>
      <c r="D171" s="76"/>
      <c r="E171" s="76"/>
      <c r="F171" s="79"/>
      <c r="G171" s="76"/>
      <c r="H171" s="76"/>
      <c r="I171" s="79"/>
      <c r="J171" s="76"/>
      <c r="K171" s="76"/>
      <c r="L171" s="79"/>
      <c r="M171" s="51"/>
      <c r="N171" s="51"/>
      <c r="O171" s="51"/>
      <c r="P171" s="51"/>
      <c r="Q171" s="51"/>
      <c r="R171" s="52"/>
    </row>
    <row r="172" spans="1:18" x14ac:dyDescent="0.35">
      <c r="A172" s="66">
        <f>IFERROR(VLOOKUP(B172,'OverAllAreaList (England Only)'!$A$7:$I$378,5,FALSE),0)</f>
        <v>1</v>
      </c>
      <c r="B172" s="50" t="s">
        <v>348</v>
      </c>
      <c r="C172" s="51" t="s">
        <v>349</v>
      </c>
      <c r="D172" s="76"/>
      <c r="E172" s="76"/>
      <c r="F172" s="79"/>
      <c r="G172" s="76"/>
      <c r="H172" s="76"/>
      <c r="I172" s="79"/>
      <c r="J172" s="76"/>
      <c r="K172" s="76"/>
      <c r="L172" s="79"/>
      <c r="M172" s="51"/>
      <c r="N172" s="51"/>
      <c r="O172" s="51"/>
      <c r="P172" s="51"/>
      <c r="Q172" s="51"/>
      <c r="R172" s="52"/>
    </row>
    <row r="173" spans="1:18" x14ac:dyDescent="0.35">
      <c r="A173" s="66">
        <f>IFERROR(VLOOKUP(B173,'OverAllAreaList (England Only)'!$A$7:$I$378,5,FALSE),0)</f>
        <v>1</v>
      </c>
      <c r="B173" s="50" t="s">
        <v>350</v>
      </c>
      <c r="C173" s="51" t="s">
        <v>351</v>
      </c>
      <c r="D173" s="76"/>
      <c r="E173" s="76"/>
      <c r="F173" s="79"/>
      <c r="G173" s="76"/>
      <c r="H173" s="76"/>
      <c r="I173" s="79"/>
      <c r="J173" s="76"/>
      <c r="K173" s="76"/>
      <c r="L173" s="79"/>
      <c r="M173" s="51"/>
      <c r="N173" s="51"/>
      <c r="O173" s="51"/>
      <c r="P173" s="51"/>
      <c r="Q173" s="51"/>
      <c r="R173" s="52"/>
    </row>
    <row r="174" spans="1:18" x14ac:dyDescent="0.35">
      <c r="A174" s="66">
        <f>IFERROR(VLOOKUP(B174,'OverAllAreaList (England Only)'!$A$7:$I$378,5,FALSE),0)</f>
        <v>1</v>
      </c>
      <c r="B174" s="50" t="s">
        <v>354</v>
      </c>
      <c r="C174" s="51" t="s">
        <v>355</v>
      </c>
      <c r="D174" s="76"/>
      <c r="E174" s="76"/>
      <c r="F174" s="79"/>
      <c r="G174" s="76"/>
      <c r="H174" s="76"/>
      <c r="I174" s="79"/>
      <c r="J174" s="76"/>
      <c r="K174" s="76"/>
      <c r="L174" s="79"/>
      <c r="M174" s="51"/>
      <c r="N174" s="51"/>
      <c r="O174" s="51"/>
      <c r="P174" s="51"/>
      <c r="Q174" s="51"/>
      <c r="R174" s="52"/>
    </row>
    <row r="175" spans="1:18" x14ac:dyDescent="0.35">
      <c r="A175" s="66">
        <f>IFERROR(VLOOKUP(B175,'OverAllAreaList (England Only)'!$A$7:$I$378,5,FALSE),0)</f>
        <v>1</v>
      </c>
      <c r="B175" s="50" t="s">
        <v>356</v>
      </c>
      <c r="C175" s="51" t="s">
        <v>357</v>
      </c>
      <c r="D175" s="76"/>
      <c r="E175" s="76"/>
      <c r="F175" s="79"/>
      <c r="G175" s="76"/>
      <c r="H175" s="76"/>
      <c r="I175" s="79"/>
      <c r="J175" s="76"/>
      <c r="K175" s="76"/>
      <c r="L175" s="79"/>
      <c r="M175" s="51"/>
      <c r="N175" s="51"/>
      <c r="O175" s="51"/>
      <c r="P175" s="51"/>
      <c r="Q175" s="51"/>
      <c r="R175" s="52"/>
    </row>
    <row r="176" spans="1:18" x14ac:dyDescent="0.35">
      <c r="A176" s="66">
        <f>IFERROR(VLOOKUP(B176,'OverAllAreaList (England Only)'!$A$7:$I$378,5,FALSE),0)</f>
        <v>1</v>
      </c>
      <c r="B176" s="50" t="s">
        <v>358</v>
      </c>
      <c r="C176" s="51" t="s">
        <v>359</v>
      </c>
      <c r="D176" s="76"/>
      <c r="E176" s="76"/>
      <c r="F176" s="79"/>
      <c r="G176" s="76"/>
      <c r="H176" s="76"/>
      <c r="I176" s="79"/>
      <c r="J176" s="76"/>
      <c r="K176" s="76"/>
      <c r="L176" s="79"/>
      <c r="M176" s="51"/>
      <c r="N176" s="51"/>
      <c r="O176" s="51"/>
      <c r="P176" s="51"/>
      <c r="Q176" s="51"/>
      <c r="R176" s="52"/>
    </row>
    <row r="177" spans="1:18" x14ac:dyDescent="0.35">
      <c r="A177" s="66">
        <f>IFERROR(VLOOKUP(B177,'OverAllAreaList (England Only)'!$A$7:$I$378,5,FALSE),0)</f>
        <v>1</v>
      </c>
      <c r="B177" s="50" t="s">
        <v>360</v>
      </c>
      <c r="C177" s="51" t="s">
        <v>361</v>
      </c>
      <c r="D177" s="76"/>
      <c r="E177" s="76"/>
      <c r="F177" s="79"/>
      <c r="G177" s="76"/>
      <c r="H177" s="76"/>
      <c r="I177" s="79"/>
      <c r="J177" s="76"/>
      <c r="K177" s="76"/>
      <c r="L177" s="79"/>
      <c r="M177" s="51"/>
      <c r="N177" s="51"/>
      <c r="O177" s="51"/>
      <c r="P177" s="51"/>
      <c r="Q177" s="51"/>
      <c r="R177" s="52"/>
    </row>
    <row r="178" spans="1:18" x14ac:dyDescent="0.35">
      <c r="A178" s="66">
        <f>IFERROR(VLOOKUP(B178,'OverAllAreaList (England Only)'!$A$7:$I$378,5,FALSE),0)</f>
        <v>1</v>
      </c>
      <c r="B178" s="50" t="s">
        <v>362</v>
      </c>
      <c r="C178" s="51" t="s">
        <v>363</v>
      </c>
      <c r="D178" s="76"/>
      <c r="E178" s="76"/>
      <c r="F178" s="79"/>
      <c r="G178" s="76"/>
      <c r="H178" s="76"/>
      <c r="I178" s="79"/>
      <c r="J178" s="76"/>
      <c r="K178" s="76"/>
      <c r="L178" s="79"/>
      <c r="M178" s="51"/>
      <c r="N178" s="51"/>
      <c r="O178" s="51"/>
      <c r="P178" s="51"/>
      <c r="Q178" s="51"/>
      <c r="R178" s="52"/>
    </row>
    <row r="179" spans="1:18" x14ac:dyDescent="0.35">
      <c r="A179" s="66">
        <f>IFERROR(VLOOKUP(B179,'OverAllAreaList (England Only)'!$A$7:$I$378,5,FALSE),0)</f>
        <v>1</v>
      </c>
      <c r="B179" s="50" t="s">
        <v>364</v>
      </c>
      <c r="C179" s="51" t="s">
        <v>365</v>
      </c>
      <c r="D179" s="76"/>
      <c r="E179" s="76"/>
      <c r="F179" s="79"/>
      <c r="G179" s="76"/>
      <c r="H179" s="76"/>
      <c r="I179" s="79"/>
      <c r="J179" s="76"/>
      <c r="K179" s="76"/>
      <c r="L179" s="79"/>
      <c r="M179" s="51"/>
      <c r="N179" s="51"/>
      <c r="O179" s="51"/>
      <c r="P179" s="51"/>
      <c r="Q179" s="51"/>
      <c r="R179" s="52"/>
    </row>
    <row r="180" spans="1:18" x14ac:dyDescent="0.35">
      <c r="A180" s="66">
        <f>IFERROR(VLOOKUP(B180,'OverAllAreaList (England Only)'!$A$7:$I$378,5,FALSE),0)</f>
        <v>1</v>
      </c>
      <c r="B180" s="50" t="s">
        <v>366</v>
      </c>
      <c r="C180" s="51" t="s">
        <v>367</v>
      </c>
      <c r="D180" s="76"/>
      <c r="E180" s="76"/>
      <c r="F180" s="79"/>
      <c r="G180" s="76"/>
      <c r="H180" s="76"/>
      <c r="I180" s="79"/>
      <c r="J180" s="76"/>
      <c r="K180" s="76"/>
      <c r="L180" s="79"/>
      <c r="M180" s="51"/>
      <c r="N180" s="51"/>
      <c r="O180" s="51"/>
      <c r="P180" s="51"/>
      <c r="Q180" s="51"/>
      <c r="R180" s="52"/>
    </row>
    <row r="181" spans="1:18" x14ac:dyDescent="0.35">
      <c r="A181" s="66">
        <f>IFERROR(VLOOKUP(B181,'OverAllAreaList (England Only)'!$A$7:$I$378,5,FALSE),0)</f>
        <v>1</v>
      </c>
      <c r="B181" s="50" t="s">
        <v>370</v>
      </c>
      <c r="C181" s="51" t="s">
        <v>371</v>
      </c>
      <c r="D181" s="76"/>
      <c r="E181" s="76"/>
      <c r="F181" s="79"/>
      <c r="G181" s="76"/>
      <c r="H181" s="76"/>
      <c r="I181" s="79"/>
      <c r="J181" s="76"/>
      <c r="K181" s="76"/>
      <c r="L181" s="79"/>
      <c r="M181" s="51"/>
      <c r="N181" s="51"/>
      <c r="O181" s="51"/>
      <c r="P181" s="51"/>
      <c r="Q181" s="51"/>
      <c r="R181" s="52"/>
    </row>
    <row r="182" spans="1:18" x14ac:dyDescent="0.35">
      <c r="A182" s="66">
        <f>IFERROR(VLOOKUP(B182,'OverAllAreaList (England Only)'!$A$7:$I$378,5,FALSE),0)</f>
        <v>1</v>
      </c>
      <c r="B182" s="50" t="s">
        <v>372</v>
      </c>
      <c r="C182" s="51" t="s">
        <v>373</v>
      </c>
      <c r="D182" s="76"/>
      <c r="E182" s="76"/>
      <c r="F182" s="79"/>
      <c r="G182" s="76"/>
      <c r="H182" s="76"/>
      <c r="I182" s="79"/>
      <c r="J182" s="76"/>
      <c r="K182" s="76"/>
      <c r="L182" s="79"/>
      <c r="M182" s="51"/>
      <c r="N182" s="51"/>
      <c r="O182" s="51"/>
      <c r="P182" s="51"/>
      <c r="Q182" s="51"/>
      <c r="R182" s="52"/>
    </row>
    <row r="183" spans="1:18" x14ac:dyDescent="0.35">
      <c r="A183" s="66">
        <f>IFERROR(VLOOKUP(B183,'OverAllAreaList (England Only)'!$A$7:$I$378,5,FALSE),0)</f>
        <v>1</v>
      </c>
      <c r="B183" s="50" t="s">
        <v>374</v>
      </c>
      <c r="C183" s="51" t="s">
        <v>375</v>
      </c>
      <c r="D183" s="76"/>
      <c r="E183" s="76"/>
      <c r="F183" s="79"/>
      <c r="G183" s="76"/>
      <c r="H183" s="76"/>
      <c r="I183" s="79"/>
      <c r="J183" s="76"/>
      <c r="K183" s="76"/>
      <c r="L183" s="79"/>
      <c r="M183" s="51"/>
      <c r="N183" s="51"/>
      <c r="O183" s="51"/>
      <c r="P183" s="51"/>
      <c r="Q183" s="51"/>
      <c r="R183" s="52"/>
    </row>
    <row r="184" spans="1:18" x14ac:dyDescent="0.35">
      <c r="A184" s="66">
        <f>IFERROR(VLOOKUP(B184,'OverAllAreaList (England Only)'!$A$7:$I$378,5,FALSE),0)</f>
        <v>1</v>
      </c>
      <c r="B184" s="50" t="s">
        <v>376</v>
      </c>
      <c r="C184" s="51" t="s">
        <v>377</v>
      </c>
      <c r="D184" s="76"/>
      <c r="E184" s="76"/>
      <c r="F184" s="79"/>
      <c r="G184" s="76"/>
      <c r="H184" s="76"/>
      <c r="I184" s="79"/>
      <c r="J184" s="76"/>
      <c r="K184" s="76"/>
      <c r="L184" s="79"/>
      <c r="M184" s="51"/>
      <c r="N184" s="51"/>
      <c r="O184" s="51"/>
      <c r="P184" s="51"/>
      <c r="Q184" s="51"/>
      <c r="R184" s="52"/>
    </row>
    <row r="185" spans="1:18" x14ac:dyDescent="0.35">
      <c r="A185" s="66">
        <f>IFERROR(VLOOKUP(B185,'OverAllAreaList (England Only)'!$A$7:$I$378,5,FALSE),0)</f>
        <v>1</v>
      </c>
      <c r="B185" s="50" t="s">
        <v>378</v>
      </c>
      <c r="C185" s="51" t="s">
        <v>379</v>
      </c>
      <c r="D185" s="76"/>
      <c r="E185" s="76"/>
      <c r="F185" s="79"/>
      <c r="G185" s="76"/>
      <c r="H185" s="76"/>
      <c r="I185" s="79"/>
      <c r="J185" s="76"/>
      <c r="K185" s="76"/>
      <c r="L185" s="79"/>
      <c r="M185" s="51"/>
      <c r="N185" s="51"/>
      <c r="O185" s="51"/>
      <c r="P185" s="51"/>
      <c r="Q185" s="51"/>
      <c r="R185" s="52"/>
    </row>
    <row r="186" spans="1:18" x14ac:dyDescent="0.35">
      <c r="A186" s="66">
        <f>IFERROR(VLOOKUP(B186,'OverAllAreaList (England Only)'!$A$7:$I$378,5,FALSE),0)</f>
        <v>1</v>
      </c>
      <c r="B186" s="50" t="s">
        <v>380</v>
      </c>
      <c r="C186" s="51" t="s">
        <v>381</v>
      </c>
      <c r="D186" s="76"/>
      <c r="E186" s="76"/>
      <c r="F186" s="79"/>
      <c r="G186" s="76"/>
      <c r="H186" s="76"/>
      <c r="I186" s="79"/>
      <c r="J186" s="76"/>
      <c r="K186" s="76"/>
      <c r="L186" s="79"/>
      <c r="M186" s="51"/>
      <c r="N186" s="51"/>
      <c r="O186" s="51"/>
      <c r="P186" s="51"/>
      <c r="Q186" s="51"/>
      <c r="R186" s="52"/>
    </row>
    <row r="187" spans="1:18" x14ac:dyDescent="0.35">
      <c r="A187" s="66">
        <f>IFERROR(VLOOKUP(B187,'OverAllAreaList (England Only)'!$A$7:$I$378,5,FALSE),0)</f>
        <v>1</v>
      </c>
      <c r="B187" s="50" t="s">
        <v>382</v>
      </c>
      <c r="C187" s="51" t="s">
        <v>383</v>
      </c>
      <c r="D187" s="76"/>
      <c r="E187" s="76"/>
      <c r="F187" s="79"/>
      <c r="G187" s="76"/>
      <c r="H187" s="76"/>
      <c r="I187" s="79"/>
      <c r="J187" s="76"/>
      <c r="K187" s="76"/>
      <c r="L187" s="79"/>
      <c r="M187" s="51"/>
      <c r="N187" s="51"/>
      <c r="O187" s="51"/>
      <c r="P187" s="51"/>
      <c r="Q187" s="51"/>
      <c r="R187" s="52"/>
    </row>
    <row r="188" spans="1:18" x14ac:dyDescent="0.35">
      <c r="A188" s="66">
        <f>IFERROR(VLOOKUP(B188,'OverAllAreaList (England Only)'!$A$7:$I$378,5,FALSE),0)</f>
        <v>1</v>
      </c>
      <c r="B188" s="50" t="s">
        <v>386</v>
      </c>
      <c r="C188" s="51" t="s">
        <v>387</v>
      </c>
      <c r="D188" s="76"/>
      <c r="E188" s="76"/>
      <c r="F188" s="79"/>
      <c r="G188" s="76"/>
      <c r="H188" s="76"/>
      <c r="I188" s="79"/>
      <c r="J188" s="76"/>
      <c r="K188" s="76"/>
      <c r="L188" s="79"/>
      <c r="M188" s="51"/>
      <c r="N188" s="51"/>
      <c r="O188" s="51"/>
      <c r="P188" s="51"/>
      <c r="Q188" s="51"/>
      <c r="R188" s="52"/>
    </row>
    <row r="189" spans="1:18" x14ac:dyDescent="0.35">
      <c r="A189" s="66">
        <f>IFERROR(VLOOKUP(B189,'OverAllAreaList (England Only)'!$A$7:$I$378,5,FALSE),0)</f>
        <v>1</v>
      </c>
      <c r="B189" s="50" t="s">
        <v>388</v>
      </c>
      <c r="C189" s="51" t="s">
        <v>389</v>
      </c>
      <c r="D189" s="76"/>
      <c r="E189" s="76"/>
      <c r="F189" s="79"/>
      <c r="G189" s="76"/>
      <c r="H189" s="76"/>
      <c r="I189" s="79"/>
      <c r="J189" s="76"/>
      <c r="K189" s="76"/>
      <c r="L189" s="79"/>
      <c r="M189" s="51"/>
      <c r="N189" s="51"/>
      <c r="O189" s="51"/>
      <c r="P189" s="51"/>
      <c r="Q189" s="51"/>
      <c r="R189" s="52"/>
    </row>
    <row r="190" spans="1:18" x14ac:dyDescent="0.35">
      <c r="A190" s="66">
        <f>IFERROR(VLOOKUP(B190,'OverAllAreaList (England Only)'!$A$7:$I$378,5,FALSE),0)</f>
        <v>1</v>
      </c>
      <c r="B190" s="50" t="s">
        <v>390</v>
      </c>
      <c r="C190" s="51" t="s">
        <v>391</v>
      </c>
      <c r="D190" s="76"/>
      <c r="E190" s="76"/>
      <c r="F190" s="79"/>
      <c r="G190" s="76"/>
      <c r="H190" s="76"/>
      <c r="I190" s="79"/>
      <c r="J190" s="76"/>
      <c r="K190" s="76"/>
      <c r="L190" s="79"/>
      <c r="M190" s="51"/>
      <c r="N190" s="51"/>
      <c r="O190" s="51"/>
      <c r="P190" s="51"/>
      <c r="Q190" s="51"/>
      <c r="R190" s="52"/>
    </row>
    <row r="191" spans="1:18" x14ac:dyDescent="0.35">
      <c r="A191" s="66">
        <f>IFERROR(VLOOKUP(B191,'OverAllAreaList (England Only)'!$A$7:$I$378,5,FALSE),0)</f>
        <v>1</v>
      </c>
      <c r="B191" s="50" t="s">
        <v>392</v>
      </c>
      <c r="C191" s="51" t="s">
        <v>393</v>
      </c>
      <c r="D191" s="76"/>
      <c r="E191" s="76"/>
      <c r="F191" s="79"/>
      <c r="G191" s="76"/>
      <c r="H191" s="76"/>
      <c r="I191" s="79"/>
      <c r="J191" s="76"/>
      <c r="K191" s="76"/>
      <c r="L191" s="79"/>
      <c r="M191" s="51"/>
      <c r="N191" s="51"/>
      <c r="O191" s="51"/>
      <c r="P191" s="51"/>
      <c r="Q191" s="51"/>
      <c r="R191" s="52"/>
    </row>
    <row r="192" spans="1:18" x14ac:dyDescent="0.35">
      <c r="A192" s="66">
        <f>IFERROR(VLOOKUP(B192,'OverAllAreaList (England Only)'!$A$7:$I$378,5,FALSE),0)</f>
        <v>1</v>
      </c>
      <c r="B192" s="50" t="s">
        <v>396</v>
      </c>
      <c r="C192" s="51" t="s">
        <v>397</v>
      </c>
      <c r="D192" s="76"/>
      <c r="E192" s="76"/>
      <c r="F192" s="79"/>
      <c r="G192" s="76"/>
      <c r="H192" s="76"/>
      <c r="I192" s="79"/>
      <c r="J192" s="76"/>
      <c r="K192" s="76"/>
      <c r="L192" s="79"/>
      <c r="M192" s="51"/>
      <c r="N192" s="51"/>
      <c r="O192" s="51"/>
      <c r="P192" s="51"/>
      <c r="Q192" s="51"/>
      <c r="R192" s="52"/>
    </row>
    <row r="193" spans="1:18" x14ac:dyDescent="0.35">
      <c r="A193" s="66">
        <f>IFERROR(VLOOKUP(B193,'OverAllAreaList (England Only)'!$A$7:$I$378,5,FALSE),0)</f>
        <v>1</v>
      </c>
      <c r="B193" s="50" t="s">
        <v>398</v>
      </c>
      <c r="C193" s="51" t="s">
        <v>399</v>
      </c>
      <c r="D193" s="76"/>
      <c r="E193" s="76"/>
      <c r="F193" s="79"/>
      <c r="G193" s="76"/>
      <c r="H193" s="76"/>
      <c r="I193" s="79"/>
      <c r="J193" s="76"/>
      <c r="K193" s="76"/>
      <c r="L193" s="79"/>
      <c r="M193" s="51"/>
      <c r="N193" s="51"/>
      <c r="O193" s="51"/>
      <c r="P193" s="51"/>
      <c r="Q193" s="51"/>
      <c r="R193" s="52"/>
    </row>
    <row r="194" spans="1:18" x14ac:dyDescent="0.35">
      <c r="A194" s="66">
        <f>IFERROR(VLOOKUP(B194,'OverAllAreaList (England Only)'!$A$7:$I$378,5,FALSE),0)</f>
        <v>1</v>
      </c>
      <c r="B194" s="50" t="s">
        <v>402</v>
      </c>
      <c r="C194" s="51" t="s">
        <v>403</v>
      </c>
      <c r="D194" s="76"/>
      <c r="E194" s="76"/>
      <c r="F194" s="79"/>
      <c r="G194" s="76"/>
      <c r="H194" s="76"/>
      <c r="I194" s="79"/>
      <c r="J194" s="76"/>
      <c r="K194" s="76"/>
      <c r="L194" s="79"/>
      <c r="M194" s="51"/>
      <c r="N194" s="51"/>
      <c r="O194" s="51"/>
      <c r="P194" s="51"/>
      <c r="Q194" s="51"/>
      <c r="R194" s="52"/>
    </row>
    <row r="195" spans="1:18" x14ac:dyDescent="0.35">
      <c r="A195" s="66">
        <f>IFERROR(VLOOKUP(B195,'OverAllAreaList (England Only)'!$A$7:$I$378,5,FALSE),0)</f>
        <v>1</v>
      </c>
      <c r="B195" s="50" t="s">
        <v>404</v>
      </c>
      <c r="C195" s="51" t="s">
        <v>405</v>
      </c>
      <c r="D195" s="76"/>
      <c r="E195" s="76"/>
      <c r="F195" s="79"/>
      <c r="G195" s="76"/>
      <c r="H195" s="76"/>
      <c r="I195" s="79"/>
      <c r="J195" s="76"/>
      <c r="K195" s="76"/>
      <c r="L195" s="79"/>
      <c r="M195" s="51"/>
      <c r="N195" s="51"/>
      <c r="O195" s="51"/>
      <c r="P195" s="51"/>
      <c r="Q195" s="51"/>
      <c r="R195" s="52"/>
    </row>
    <row r="196" spans="1:18" x14ac:dyDescent="0.35">
      <c r="A196" s="66">
        <f>IFERROR(VLOOKUP(B196,'OverAllAreaList (England Only)'!$A$7:$I$378,5,FALSE),0)</f>
        <v>1</v>
      </c>
      <c r="B196" s="50" t="s">
        <v>406</v>
      </c>
      <c r="C196" s="51" t="s">
        <v>407</v>
      </c>
      <c r="D196" s="76"/>
      <c r="E196" s="76"/>
      <c r="F196" s="79"/>
      <c r="G196" s="76"/>
      <c r="H196" s="76"/>
      <c r="I196" s="79"/>
      <c r="J196" s="76"/>
      <c r="K196" s="76"/>
      <c r="L196" s="79"/>
      <c r="M196" s="51"/>
      <c r="N196" s="51"/>
      <c r="O196" s="51"/>
      <c r="P196" s="51"/>
      <c r="Q196" s="51"/>
      <c r="R196" s="52"/>
    </row>
    <row r="197" spans="1:18" x14ac:dyDescent="0.35">
      <c r="A197" s="66">
        <f>IFERROR(VLOOKUP(B197,'OverAllAreaList (England Only)'!$A$7:$I$378,5,FALSE),0)</f>
        <v>1</v>
      </c>
      <c r="B197" s="50" t="s">
        <v>408</v>
      </c>
      <c r="C197" s="51" t="s">
        <v>409</v>
      </c>
      <c r="D197" s="76"/>
      <c r="E197" s="76"/>
      <c r="F197" s="79"/>
      <c r="G197" s="76"/>
      <c r="H197" s="76"/>
      <c r="I197" s="79"/>
      <c r="J197" s="76"/>
      <c r="K197" s="76"/>
      <c r="L197" s="79"/>
      <c r="M197" s="51"/>
      <c r="N197" s="51"/>
      <c r="O197" s="51"/>
      <c r="P197" s="51"/>
      <c r="Q197" s="51"/>
      <c r="R197" s="52"/>
    </row>
    <row r="198" spans="1:18" x14ac:dyDescent="0.35">
      <c r="A198" s="66">
        <f>IFERROR(VLOOKUP(B198,'OverAllAreaList (England Only)'!$A$7:$I$378,5,FALSE),0)</f>
        <v>1</v>
      </c>
      <c r="B198" s="50" t="s">
        <v>410</v>
      </c>
      <c r="C198" s="51" t="s">
        <v>411</v>
      </c>
      <c r="D198" s="76"/>
      <c r="E198" s="76"/>
      <c r="F198" s="79"/>
      <c r="G198" s="76"/>
      <c r="H198" s="76"/>
      <c r="I198" s="79"/>
      <c r="J198" s="76"/>
      <c r="K198" s="76"/>
      <c r="L198" s="79"/>
      <c r="M198" s="51"/>
      <c r="N198" s="51"/>
      <c r="O198" s="51"/>
      <c r="P198" s="51"/>
      <c r="Q198" s="51"/>
      <c r="R198" s="52"/>
    </row>
    <row r="199" spans="1:18" x14ac:dyDescent="0.35">
      <c r="A199" s="66">
        <f>IFERROR(VLOOKUP(B199,'OverAllAreaList (England Only)'!$A$7:$I$378,5,FALSE),0)</f>
        <v>1</v>
      </c>
      <c r="B199" s="50" t="s">
        <v>412</v>
      </c>
      <c r="C199" s="51" t="s">
        <v>413</v>
      </c>
      <c r="D199" s="76"/>
      <c r="E199" s="76"/>
      <c r="F199" s="79"/>
      <c r="G199" s="76"/>
      <c r="H199" s="76"/>
      <c r="I199" s="79"/>
      <c r="J199" s="76"/>
      <c r="K199" s="76"/>
      <c r="L199" s="79"/>
      <c r="M199" s="51"/>
      <c r="N199" s="51"/>
      <c r="O199" s="51"/>
      <c r="P199" s="51"/>
      <c r="Q199" s="51"/>
      <c r="R199" s="52"/>
    </row>
    <row r="200" spans="1:18" x14ac:dyDescent="0.35">
      <c r="A200" s="66">
        <f>IFERROR(VLOOKUP(B200,'OverAllAreaList (England Only)'!$A$7:$I$378,5,FALSE),0)</f>
        <v>1</v>
      </c>
      <c r="B200" s="50" t="s">
        <v>414</v>
      </c>
      <c r="C200" s="51" t="s">
        <v>415</v>
      </c>
      <c r="D200" s="76"/>
      <c r="E200" s="76"/>
      <c r="F200" s="79"/>
      <c r="G200" s="76"/>
      <c r="H200" s="76"/>
      <c r="I200" s="79"/>
      <c r="J200" s="76"/>
      <c r="K200" s="76"/>
      <c r="L200" s="79"/>
      <c r="M200" s="51"/>
      <c r="N200" s="51"/>
      <c r="O200" s="51"/>
      <c r="P200" s="51"/>
      <c r="Q200" s="51"/>
      <c r="R200" s="52"/>
    </row>
    <row r="201" spans="1:18" x14ac:dyDescent="0.35">
      <c r="A201" s="66">
        <f>IFERROR(VLOOKUP(B201,'OverAllAreaList (England Only)'!$A$7:$I$378,5,FALSE),0)</f>
        <v>1</v>
      </c>
      <c r="B201" s="50" t="s">
        <v>418</v>
      </c>
      <c r="C201" s="51" t="s">
        <v>419</v>
      </c>
      <c r="D201" s="76"/>
      <c r="E201" s="76"/>
      <c r="F201" s="79"/>
      <c r="G201" s="76"/>
      <c r="H201" s="76"/>
      <c r="I201" s="79"/>
      <c r="J201" s="76"/>
      <c r="K201" s="76"/>
      <c r="L201" s="79"/>
      <c r="M201" s="51"/>
      <c r="N201" s="51"/>
      <c r="O201" s="51"/>
      <c r="P201" s="51"/>
      <c r="Q201" s="51"/>
      <c r="R201" s="52"/>
    </row>
    <row r="202" spans="1:18" x14ac:dyDescent="0.35">
      <c r="A202" s="66">
        <f>IFERROR(VLOOKUP(B202,'OverAllAreaList (England Only)'!$A$7:$I$378,5,FALSE),0)</f>
        <v>1</v>
      </c>
      <c r="B202" s="50" t="s">
        <v>420</v>
      </c>
      <c r="C202" s="51" t="s">
        <v>421</v>
      </c>
      <c r="D202" s="76"/>
      <c r="E202" s="76"/>
      <c r="F202" s="79"/>
      <c r="G202" s="76"/>
      <c r="H202" s="76"/>
      <c r="I202" s="79"/>
      <c r="J202" s="76"/>
      <c r="K202" s="76"/>
      <c r="L202" s="79"/>
      <c r="M202" s="51"/>
      <c r="N202" s="51"/>
      <c r="O202" s="51"/>
      <c r="P202" s="51"/>
      <c r="Q202" s="51"/>
      <c r="R202" s="52"/>
    </row>
    <row r="203" spans="1:18" x14ac:dyDescent="0.35">
      <c r="A203" s="66">
        <f>IFERROR(VLOOKUP(B203,'OverAllAreaList (England Only)'!$A$7:$I$378,5,FALSE),0)</f>
        <v>1</v>
      </c>
      <c r="B203" s="50" t="s">
        <v>422</v>
      </c>
      <c r="C203" s="51" t="s">
        <v>423</v>
      </c>
      <c r="D203" s="76"/>
      <c r="E203" s="76"/>
      <c r="F203" s="79"/>
      <c r="G203" s="76"/>
      <c r="H203" s="76"/>
      <c r="I203" s="79"/>
      <c r="J203" s="76"/>
      <c r="K203" s="76"/>
      <c r="L203" s="79"/>
      <c r="M203" s="51"/>
      <c r="N203" s="51"/>
      <c r="O203" s="51"/>
      <c r="P203" s="51"/>
      <c r="Q203" s="51"/>
      <c r="R203" s="52"/>
    </row>
    <row r="204" spans="1:18" x14ac:dyDescent="0.35">
      <c r="A204" s="66">
        <f>IFERROR(VLOOKUP(B204,'OverAllAreaList (England Only)'!$A$7:$I$378,5,FALSE),0)</f>
        <v>1</v>
      </c>
      <c r="B204" s="50" t="s">
        <v>424</v>
      </c>
      <c r="C204" s="51" t="s">
        <v>425</v>
      </c>
      <c r="D204" s="76"/>
      <c r="E204" s="76"/>
      <c r="F204" s="79"/>
      <c r="G204" s="76"/>
      <c r="H204" s="76"/>
      <c r="I204" s="79"/>
      <c r="J204" s="76"/>
      <c r="K204" s="76"/>
      <c r="L204" s="79"/>
      <c r="M204" s="51"/>
      <c r="N204" s="51"/>
      <c r="O204" s="51"/>
      <c r="P204" s="51"/>
      <c r="Q204" s="51"/>
      <c r="R204" s="52"/>
    </row>
    <row r="205" spans="1:18" x14ac:dyDescent="0.35">
      <c r="A205" s="66">
        <f>IFERROR(VLOOKUP(B205,'OverAllAreaList (England Only)'!$A$7:$I$378,5,FALSE),0)</f>
        <v>1</v>
      </c>
      <c r="B205" s="50" t="s">
        <v>428</v>
      </c>
      <c r="C205" s="51" t="s">
        <v>429</v>
      </c>
      <c r="D205" s="76"/>
      <c r="E205" s="76"/>
      <c r="F205" s="79"/>
      <c r="G205" s="76"/>
      <c r="H205" s="76"/>
      <c r="I205" s="79"/>
      <c r="J205" s="76"/>
      <c r="K205" s="76"/>
      <c r="L205" s="79"/>
      <c r="M205" s="51"/>
      <c r="N205" s="51"/>
      <c r="O205" s="51"/>
      <c r="P205" s="51"/>
      <c r="Q205" s="51"/>
      <c r="R205" s="52"/>
    </row>
    <row r="206" spans="1:18" x14ac:dyDescent="0.35">
      <c r="A206" s="66">
        <f>IFERROR(VLOOKUP(B206,'OverAllAreaList (England Only)'!$A$7:$I$378,5,FALSE),0)</f>
        <v>1</v>
      </c>
      <c r="B206" s="50" t="s">
        <v>430</v>
      </c>
      <c r="C206" s="51" t="s">
        <v>431</v>
      </c>
      <c r="D206" s="76"/>
      <c r="E206" s="76"/>
      <c r="F206" s="79"/>
      <c r="G206" s="76"/>
      <c r="H206" s="76"/>
      <c r="I206" s="79"/>
      <c r="J206" s="76"/>
      <c r="K206" s="76"/>
      <c r="L206" s="79"/>
      <c r="M206" s="51"/>
      <c r="N206" s="51"/>
      <c r="O206" s="51"/>
      <c r="P206" s="51"/>
      <c r="Q206" s="51"/>
      <c r="R206" s="52"/>
    </row>
    <row r="207" spans="1:18" x14ac:dyDescent="0.35">
      <c r="A207" s="66">
        <f>IFERROR(VLOOKUP(B207,'OverAllAreaList (England Only)'!$A$7:$I$378,5,FALSE),0)</f>
        <v>1</v>
      </c>
      <c r="B207" s="50" t="s">
        <v>434</v>
      </c>
      <c r="C207" s="51" t="s">
        <v>435</v>
      </c>
      <c r="D207" s="76"/>
      <c r="E207" s="76"/>
      <c r="F207" s="79"/>
      <c r="G207" s="76"/>
      <c r="H207" s="76"/>
      <c r="I207" s="79"/>
      <c r="J207" s="76"/>
      <c r="K207" s="76"/>
      <c r="L207" s="79"/>
      <c r="M207" s="51"/>
      <c r="N207" s="51"/>
      <c r="O207" s="51"/>
      <c r="P207" s="51"/>
      <c r="Q207" s="51"/>
      <c r="R207" s="52"/>
    </row>
    <row r="208" spans="1:18" x14ac:dyDescent="0.35">
      <c r="A208" s="66">
        <f>IFERROR(VLOOKUP(B208,'OverAllAreaList (England Only)'!$A$7:$I$378,5,FALSE),0)</f>
        <v>1</v>
      </c>
      <c r="B208" s="50" t="s">
        <v>436</v>
      </c>
      <c r="C208" s="51" t="s">
        <v>437</v>
      </c>
      <c r="D208" s="76"/>
      <c r="E208" s="76"/>
      <c r="F208" s="79"/>
      <c r="G208" s="76"/>
      <c r="H208" s="76"/>
      <c r="I208" s="79"/>
      <c r="J208" s="76"/>
      <c r="K208" s="76"/>
      <c r="L208" s="79"/>
      <c r="M208" s="51"/>
      <c r="N208" s="51"/>
      <c r="O208" s="51"/>
      <c r="P208" s="51"/>
      <c r="Q208" s="51"/>
      <c r="R208" s="52"/>
    </row>
    <row r="209" spans="1:18" x14ac:dyDescent="0.35">
      <c r="A209" s="66">
        <f>IFERROR(VLOOKUP(B209,'OverAllAreaList (England Only)'!$A$7:$I$378,5,FALSE),0)</f>
        <v>1</v>
      </c>
      <c r="B209" s="50" t="s">
        <v>438</v>
      </c>
      <c r="C209" s="51" t="s">
        <v>439</v>
      </c>
      <c r="D209" s="76"/>
      <c r="E209" s="76"/>
      <c r="F209" s="79"/>
      <c r="G209" s="76"/>
      <c r="H209" s="76"/>
      <c r="I209" s="79"/>
      <c r="J209" s="76"/>
      <c r="K209" s="76"/>
      <c r="L209" s="79"/>
      <c r="M209" s="51"/>
      <c r="N209" s="51"/>
      <c r="O209" s="51"/>
      <c r="P209" s="51"/>
      <c r="Q209" s="51"/>
      <c r="R209" s="52"/>
    </row>
    <row r="210" spans="1:18" x14ac:dyDescent="0.35">
      <c r="A210" s="66">
        <f>IFERROR(VLOOKUP(B210,'OverAllAreaList (England Only)'!$A$7:$I$378,5,FALSE),0)</f>
        <v>1</v>
      </c>
      <c r="B210" s="50" t="s">
        <v>440</v>
      </c>
      <c r="C210" s="51" t="s">
        <v>441</v>
      </c>
      <c r="D210" s="76"/>
      <c r="E210" s="76"/>
      <c r="F210" s="79"/>
      <c r="G210" s="76"/>
      <c r="H210" s="76"/>
      <c r="I210" s="79"/>
      <c r="J210" s="76"/>
      <c r="K210" s="76"/>
      <c r="L210" s="79"/>
      <c r="M210" s="51"/>
      <c r="N210" s="51"/>
      <c r="O210" s="51"/>
      <c r="P210" s="51"/>
      <c r="Q210" s="51"/>
      <c r="R210" s="52"/>
    </row>
    <row r="211" spans="1:18" x14ac:dyDescent="0.35">
      <c r="A211" s="66">
        <f>IFERROR(VLOOKUP(B211,'OverAllAreaList (England Only)'!$A$7:$I$378,5,FALSE),0)</f>
        <v>1</v>
      </c>
      <c r="B211" s="50" t="s">
        <v>442</v>
      </c>
      <c r="C211" s="51" t="s">
        <v>443</v>
      </c>
      <c r="D211" s="76"/>
      <c r="E211" s="76"/>
      <c r="F211" s="79"/>
      <c r="G211" s="76"/>
      <c r="H211" s="76"/>
      <c r="I211" s="79"/>
      <c r="J211" s="76"/>
      <c r="K211" s="76"/>
      <c r="L211" s="79"/>
      <c r="M211" s="51"/>
      <c r="N211" s="51"/>
      <c r="O211" s="51"/>
      <c r="P211" s="51"/>
      <c r="Q211" s="51"/>
      <c r="R211" s="52"/>
    </row>
    <row r="212" spans="1:18" x14ac:dyDescent="0.35">
      <c r="A212" s="66">
        <f>IFERROR(VLOOKUP(B212,'OverAllAreaList (England Only)'!$A$7:$I$378,5,FALSE),0)</f>
        <v>1</v>
      </c>
      <c r="B212" s="50" t="s">
        <v>444</v>
      </c>
      <c r="C212" s="51" t="s">
        <v>445</v>
      </c>
      <c r="D212" s="76"/>
      <c r="E212" s="76"/>
      <c r="F212" s="79"/>
      <c r="G212" s="76"/>
      <c r="H212" s="76"/>
      <c r="I212" s="79"/>
      <c r="J212" s="76"/>
      <c r="K212" s="76"/>
      <c r="L212" s="79"/>
      <c r="M212" s="51"/>
      <c r="N212" s="51"/>
      <c r="O212" s="51"/>
      <c r="P212" s="51"/>
      <c r="Q212" s="51"/>
      <c r="R212" s="52"/>
    </row>
    <row r="213" spans="1:18" x14ac:dyDescent="0.35">
      <c r="A213" s="66">
        <f>IFERROR(VLOOKUP(B213,'OverAllAreaList (England Only)'!$A$7:$I$378,5,FALSE),0)</f>
        <v>1</v>
      </c>
      <c r="B213" s="50" t="s">
        <v>446</v>
      </c>
      <c r="C213" s="51" t="s">
        <v>447</v>
      </c>
      <c r="D213" s="76"/>
      <c r="E213" s="76"/>
      <c r="F213" s="79"/>
      <c r="G213" s="76"/>
      <c r="H213" s="76"/>
      <c r="I213" s="79"/>
      <c r="J213" s="76"/>
      <c r="K213" s="76"/>
      <c r="L213" s="79"/>
      <c r="M213" s="51"/>
      <c r="N213" s="51"/>
      <c r="O213" s="51"/>
      <c r="P213" s="51"/>
      <c r="Q213" s="51"/>
      <c r="R213" s="52"/>
    </row>
    <row r="214" spans="1:18" x14ac:dyDescent="0.35">
      <c r="A214" s="66">
        <f>IFERROR(VLOOKUP(B214,'OverAllAreaList (England Only)'!$A$7:$I$378,5,FALSE),0)</f>
        <v>1</v>
      </c>
      <c r="B214" s="50" t="s">
        <v>450</v>
      </c>
      <c r="C214" s="51" t="s">
        <v>451</v>
      </c>
      <c r="D214" s="76"/>
      <c r="E214" s="76"/>
      <c r="F214" s="79"/>
      <c r="G214" s="76"/>
      <c r="H214" s="76"/>
      <c r="I214" s="79"/>
      <c r="J214" s="76"/>
      <c r="K214" s="76"/>
      <c r="L214" s="79"/>
      <c r="M214" s="51"/>
      <c r="N214" s="51"/>
      <c r="O214" s="51"/>
      <c r="P214" s="51"/>
      <c r="Q214" s="51"/>
      <c r="R214" s="52"/>
    </row>
    <row r="215" spans="1:18" x14ac:dyDescent="0.35">
      <c r="A215" s="66">
        <f>IFERROR(VLOOKUP(B215,'OverAllAreaList (England Only)'!$A$7:$I$378,5,FALSE),0)</f>
        <v>1</v>
      </c>
      <c r="B215" s="50" t="s">
        <v>452</v>
      </c>
      <c r="C215" s="51" t="s">
        <v>453</v>
      </c>
      <c r="D215" s="76"/>
      <c r="E215" s="76"/>
      <c r="F215" s="79"/>
      <c r="G215" s="76"/>
      <c r="H215" s="76"/>
      <c r="I215" s="79"/>
      <c r="J215" s="76"/>
      <c r="K215" s="76"/>
      <c r="L215" s="79"/>
      <c r="M215" s="51"/>
      <c r="N215" s="51"/>
      <c r="O215" s="51"/>
      <c r="P215" s="51"/>
      <c r="Q215" s="51"/>
      <c r="R215" s="52"/>
    </row>
    <row r="216" spans="1:18" x14ac:dyDescent="0.35">
      <c r="A216" s="66">
        <f>IFERROR(VLOOKUP(B216,'OverAllAreaList (England Only)'!$A$7:$I$378,5,FALSE),0)</f>
        <v>1</v>
      </c>
      <c r="B216" s="50" t="s">
        <v>454</v>
      </c>
      <c r="C216" s="51" t="s">
        <v>455</v>
      </c>
      <c r="D216" s="76"/>
      <c r="E216" s="76"/>
      <c r="F216" s="79"/>
      <c r="G216" s="76"/>
      <c r="H216" s="76"/>
      <c r="I216" s="79"/>
      <c r="J216" s="76"/>
      <c r="K216" s="76"/>
      <c r="L216" s="79"/>
      <c r="M216" s="51"/>
      <c r="N216" s="51"/>
      <c r="O216" s="51"/>
      <c r="P216" s="51"/>
      <c r="Q216" s="51"/>
      <c r="R216" s="52"/>
    </row>
    <row r="217" spans="1:18" x14ac:dyDescent="0.35">
      <c r="A217" s="66">
        <f>IFERROR(VLOOKUP(B217,'OverAllAreaList (England Only)'!$A$7:$I$378,5,FALSE),0)</f>
        <v>1</v>
      </c>
      <c r="B217" s="50" t="s">
        <v>456</v>
      </c>
      <c r="C217" s="51" t="s">
        <v>457</v>
      </c>
      <c r="D217" s="76"/>
      <c r="E217" s="76"/>
      <c r="F217" s="79"/>
      <c r="G217" s="76"/>
      <c r="H217" s="76"/>
      <c r="I217" s="79"/>
      <c r="J217" s="76"/>
      <c r="K217" s="76"/>
      <c r="L217" s="79"/>
      <c r="M217" s="51"/>
      <c r="N217" s="51"/>
      <c r="O217" s="51"/>
      <c r="P217" s="51"/>
      <c r="Q217" s="51"/>
      <c r="R217" s="52"/>
    </row>
    <row r="218" spans="1:18" x14ac:dyDescent="0.35">
      <c r="A218" s="66">
        <f>IFERROR(VLOOKUP(B218,'OverAllAreaList (England Only)'!$A$7:$I$378,5,FALSE),0)</f>
        <v>1</v>
      </c>
      <c r="B218" s="50" t="s">
        <v>458</v>
      </c>
      <c r="C218" s="51" t="s">
        <v>459</v>
      </c>
      <c r="D218" s="76"/>
      <c r="E218" s="76"/>
      <c r="F218" s="79"/>
      <c r="G218" s="76"/>
      <c r="H218" s="76"/>
      <c r="I218" s="79"/>
      <c r="J218" s="76"/>
      <c r="K218" s="76"/>
      <c r="L218" s="79"/>
      <c r="M218" s="51"/>
      <c r="N218" s="51"/>
      <c r="O218" s="51"/>
      <c r="P218" s="51"/>
      <c r="Q218" s="51"/>
      <c r="R218" s="52"/>
    </row>
    <row r="219" spans="1:18" x14ac:dyDescent="0.35">
      <c r="A219" s="66">
        <f>IFERROR(VLOOKUP(B219,'OverAllAreaList (England Only)'!$A$7:$I$378,5,FALSE),0)</f>
        <v>1</v>
      </c>
      <c r="B219" s="50" t="s">
        <v>462</v>
      </c>
      <c r="C219" s="51" t="s">
        <v>463</v>
      </c>
      <c r="D219" s="76"/>
      <c r="E219" s="76"/>
      <c r="F219" s="79"/>
      <c r="G219" s="76"/>
      <c r="H219" s="76"/>
      <c r="I219" s="79"/>
      <c r="J219" s="76"/>
      <c r="K219" s="76"/>
      <c r="L219" s="79"/>
      <c r="M219" s="51"/>
      <c r="N219" s="51"/>
      <c r="O219" s="51"/>
      <c r="P219" s="51"/>
      <c r="Q219" s="51"/>
      <c r="R219" s="52"/>
    </row>
    <row r="220" spans="1:18" x14ac:dyDescent="0.35">
      <c r="A220" s="66">
        <f>IFERROR(VLOOKUP(B220,'OverAllAreaList (England Only)'!$A$7:$I$378,5,FALSE),0)</f>
        <v>1</v>
      </c>
      <c r="B220" s="50" t="s">
        <v>464</v>
      </c>
      <c r="C220" s="51" t="s">
        <v>465</v>
      </c>
      <c r="D220" s="76"/>
      <c r="E220" s="76"/>
      <c r="F220" s="79"/>
      <c r="G220" s="76"/>
      <c r="H220" s="76"/>
      <c r="I220" s="79"/>
      <c r="J220" s="76"/>
      <c r="K220" s="76"/>
      <c r="L220" s="79"/>
      <c r="M220" s="51"/>
      <c r="N220" s="51"/>
      <c r="O220" s="51"/>
      <c r="P220" s="51"/>
      <c r="Q220" s="51"/>
      <c r="R220" s="52"/>
    </row>
    <row r="221" spans="1:18" x14ac:dyDescent="0.35">
      <c r="A221" s="66">
        <f>IFERROR(VLOOKUP(B221,'OverAllAreaList (England Only)'!$A$7:$I$378,5,FALSE),0)</f>
        <v>1</v>
      </c>
      <c r="B221" s="50" t="s">
        <v>466</v>
      </c>
      <c r="C221" s="51" t="s">
        <v>467</v>
      </c>
      <c r="D221" s="76"/>
      <c r="E221" s="76"/>
      <c r="F221" s="79"/>
      <c r="G221" s="76"/>
      <c r="H221" s="76"/>
      <c r="I221" s="79"/>
      <c r="J221" s="76"/>
      <c r="K221" s="76"/>
      <c r="L221" s="79"/>
      <c r="M221" s="51"/>
      <c r="N221" s="51"/>
      <c r="O221" s="51"/>
      <c r="P221" s="51"/>
      <c r="Q221" s="51"/>
      <c r="R221" s="52"/>
    </row>
    <row r="222" spans="1:18" x14ac:dyDescent="0.35">
      <c r="A222" s="66">
        <f>IFERROR(VLOOKUP(B222,'OverAllAreaList (England Only)'!$A$7:$I$378,5,FALSE),0)</f>
        <v>1</v>
      </c>
      <c r="B222" s="50" t="s">
        <v>470</v>
      </c>
      <c r="C222" s="51" t="s">
        <v>471</v>
      </c>
      <c r="D222" s="76"/>
      <c r="E222" s="76"/>
      <c r="F222" s="79"/>
      <c r="G222" s="76"/>
      <c r="H222" s="76"/>
      <c r="I222" s="79"/>
      <c r="J222" s="76"/>
      <c r="K222" s="76"/>
      <c r="L222" s="79"/>
      <c r="M222" s="51"/>
      <c r="N222" s="51"/>
      <c r="O222" s="51"/>
      <c r="P222" s="51"/>
      <c r="Q222" s="51"/>
      <c r="R222" s="52"/>
    </row>
    <row r="223" spans="1:18" x14ac:dyDescent="0.35">
      <c r="A223" s="66">
        <f>IFERROR(VLOOKUP(B223,'OverAllAreaList (England Only)'!$A$7:$I$378,5,FALSE),0)</f>
        <v>1</v>
      </c>
      <c r="B223" s="50" t="s">
        <v>474</v>
      </c>
      <c r="C223" s="51" t="s">
        <v>475</v>
      </c>
      <c r="D223" s="76"/>
      <c r="E223" s="76"/>
      <c r="F223" s="79"/>
      <c r="G223" s="76"/>
      <c r="H223" s="76"/>
      <c r="I223" s="79"/>
      <c r="J223" s="76"/>
      <c r="K223" s="76"/>
      <c r="L223" s="79"/>
      <c r="M223" s="51"/>
      <c r="N223" s="51"/>
      <c r="O223" s="51"/>
      <c r="P223" s="51"/>
      <c r="Q223" s="51"/>
      <c r="R223" s="52"/>
    </row>
    <row r="224" spans="1:18" x14ac:dyDescent="0.35">
      <c r="A224" s="66">
        <f>IFERROR(VLOOKUP(B224,'OverAllAreaList (England Only)'!$A$7:$I$378,5,FALSE),0)</f>
        <v>1</v>
      </c>
      <c r="B224" s="50" t="s">
        <v>476</v>
      </c>
      <c r="C224" s="51" t="s">
        <v>477</v>
      </c>
      <c r="D224" s="76"/>
      <c r="E224" s="76"/>
      <c r="F224" s="79"/>
      <c r="G224" s="76"/>
      <c r="H224" s="76"/>
      <c r="I224" s="79"/>
      <c r="J224" s="76"/>
      <c r="K224" s="76"/>
      <c r="L224" s="79"/>
      <c r="M224" s="51"/>
      <c r="N224" s="51"/>
      <c r="O224" s="51"/>
      <c r="P224" s="51"/>
      <c r="Q224" s="51"/>
      <c r="R224" s="52"/>
    </row>
    <row r="225" spans="1:18" x14ac:dyDescent="0.35">
      <c r="A225" s="66">
        <f>IFERROR(VLOOKUP(B225,'OverAllAreaList (England Only)'!$A$7:$I$378,5,FALSE),0)</f>
        <v>1</v>
      </c>
      <c r="B225" s="50" t="s">
        <v>478</v>
      </c>
      <c r="C225" s="51" t="s">
        <v>479</v>
      </c>
      <c r="D225" s="76"/>
      <c r="E225" s="76"/>
      <c r="F225" s="79"/>
      <c r="G225" s="76"/>
      <c r="H225" s="76"/>
      <c r="I225" s="79"/>
      <c r="J225" s="76"/>
      <c r="K225" s="76"/>
      <c r="L225" s="79"/>
      <c r="M225" s="51"/>
      <c r="N225" s="51"/>
      <c r="O225" s="51"/>
      <c r="P225" s="51"/>
      <c r="Q225" s="51"/>
      <c r="R225" s="52"/>
    </row>
    <row r="226" spans="1:18" x14ac:dyDescent="0.35">
      <c r="A226" s="66">
        <f>IFERROR(VLOOKUP(B226,'OverAllAreaList (England Only)'!$A$7:$I$378,5,FALSE),0)</f>
        <v>1</v>
      </c>
      <c r="B226" s="50" t="s">
        <v>480</v>
      </c>
      <c r="C226" s="51" t="s">
        <v>481</v>
      </c>
      <c r="D226" s="76"/>
      <c r="E226" s="76"/>
      <c r="F226" s="79"/>
      <c r="G226" s="76"/>
      <c r="H226" s="76"/>
      <c r="I226" s="79"/>
      <c r="J226" s="76"/>
      <c r="K226" s="76"/>
      <c r="L226" s="79"/>
      <c r="M226" s="51"/>
      <c r="N226" s="51"/>
      <c r="O226" s="51"/>
      <c r="P226" s="51"/>
      <c r="Q226" s="51"/>
      <c r="R226" s="52"/>
    </row>
    <row r="227" spans="1:18" x14ac:dyDescent="0.35">
      <c r="A227" s="66">
        <f>IFERROR(VLOOKUP(B227,'OverAllAreaList (England Only)'!$A$7:$I$378,5,FALSE),0)</f>
        <v>1</v>
      </c>
      <c r="B227" s="50" t="s">
        <v>482</v>
      </c>
      <c r="C227" s="51" t="s">
        <v>483</v>
      </c>
      <c r="D227" s="76"/>
      <c r="E227" s="76"/>
      <c r="F227" s="79"/>
      <c r="G227" s="76"/>
      <c r="H227" s="76"/>
      <c r="I227" s="79"/>
      <c r="J227" s="76"/>
      <c r="K227" s="76"/>
      <c r="L227" s="79"/>
      <c r="M227" s="51"/>
      <c r="N227" s="51"/>
      <c r="O227" s="51"/>
      <c r="P227" s="51"/>
      <c r="Q227" s="51"/>
      <c r="R227" s="52"/>
    </row>
    <row r="228" spans="1:18" x14ac:dyDescent="0.35">
      <c r="A228" s="66">
        <f>IFERROR(VLOOKUP(B228,'OverAllAreaList (England Only)'!$A$7:$I$378,5,FALSE),0)</f>
        <v>1</v>
      </c>
      <c r="B228" s="50" t="s">
        <v>484</v>
      </c>
      <c r="C228" s="51" t="s">
        <v>485</v>
      </c>
      <c r="D228" s="76"/>
      <c r="E228" s="76"/>
      <c r="F228" s="79"/>
      <c r="G228" s="76"/>
      <c r="H228" s="76"/>
      <c r="I228" s="79"/>
      <c r="J228" s="76"/>
      <c r="K228" s="76"/>
      <c r="L228" s="79"/>
      <c r="M228" s="51"/>
      <c r="N228" s="51"/>
      <c r="O228" s="51"/>
      <c r="P228" s="51"/>
      <c r="Q228" s="51"/>
      <c r="R228" s="52"/>
    </row>
    <row r="229" spans="1:18" x14ac:dyDescent="0.35">
      <c r="A229" s="66">
        <f>IFERROR(VLOOKUP(B229,'OverAllAreaList (England Only)'!$A$7:$I$378,5,FALSE),0)</f>
        <v>1</v>
      </c>
      <c r="B229" s="50" t="s">
        <v>486</v>
      </c>
      <c r="C229" s="51" t="s">
        <v>487</v>
      </c>
      <c r="D229" s="76"/>
      <c r="E229" s="76"/>
      <c r="F229" s="79"/>
      <c r="G229" s="76"/>
      <c r="H229" s="76"/>
      <c r="I229" s="79"/>
      <c r="J229" s="76"/>
      <c r="K229" s="76"/>
      <c r="L229" s="79"/>
      <c r="M229" s="51"/>
      <c r="N229" s="51"/>
      <c r="O229" s="51"/>
      <c r="P229" s="51"/>
      <c r="Q229" s="51"/>
      <c r="R229" s="52"/>
    </row>
    <row r="230" spans="1:18" x14ac:dyDescent="0.35">
      <c r="A230" s="66">
        <f>IFERROR(VLOOKUP(B230,'OverAllAreaList (England Only)'!$A$7:$I$378,5,FALSE),0)</f>
        <v>1</v>
      </c>
      <c r="B230" s="50" t="s">
        <v>488</v>
      </c>
      <c r="C230" s="51" t="s">
        <v>489</v>
      </c>
      <c r="D230" s="76"/>
      <c r="E230" s="76"/>
      <c r="F230" s="79"/>
      <c r="G230" s="76"/>
      <c r="H230" s="76"/>
      <c r="I230" s="79"/>
      <c r="J230" s="76"/>
      <c r="K230" s="76"/>
      <c r="L230" s="79"/>
      <c r="M230" s="51"/>
      <c r="N230" s="51"/>
      <c r="O230" s="51"/>
      <c r="P230" s="51"/>
      <c r="Q230" s="51"/>
      <c r="R230" s="52"/>
    </row>
    <row r="231" spans="1:18" x14ac:dyDescent="0.35">
      <c r="A231" s="66">
        <f>IFERROR(VLOOKUP(B231,'OverAllAreaList (England Only)'!$A$7:$I$378,5,FALSE),0)</f>
        <v>1</v>
      </c>
      <c r="B231" s="50" t="s">
        <v>492</v>
      </c>
      <c r="C231" s="51" t="s">
        <v>493</v>
      </c>
      <c r="D231" s="76"/>
      <c r="E231" s="76"/>
      <c r="F231" s="79"/>
      <c r="G231" s="76"/>
      <c r="H231" s="76"/>
      <c r="I231" s="79"/>
      <c r="J231" s="76"/>
      <c r="K231" s="76"/>
      <c r="L231" s="79"/>
      <c r="M231" s="51"/>
      <c r="N231" s="51"/>
      <c r="O231" s="51"/>
      <c r="P231" s="51"/>
      <c r="Q231" s="51"/>
      <c r="R231" s="52"/>
    </row>
    <row r="232" spans="1:18" x14ac:dyDescent="0.35">
      <c r="A232" s="66">
        <f>IFERROR(VLOOKUP(B232,'OverAllAreaList (England Only)'!$A$7:$I$378,5,FALSE),0)</f>
        <v>1</v>
      </c>
      <c r="B232" s="50" t="s">
        <v>496</v>
      </c>
      <c r="C232" s="51" t="s">
        <v>497</v>
      </c>
      <c r="D232" s="76"/>
      <c r="E232" s="76"/>
      <c r="F232" s="79"/>
      <c r="G232" s="76"/>
      <c r="H232" s="76"/>
      <c r="I232" s="79"/>
      <c r="J232" s="76"/>
      <c r="K232" s="76"/>
      <c r="L232" s="79"/>
      <c r="M232" s="51"/>
      <c r="N232" s="51"/>
      <c r="O232" s="51"/>
      <c r="P232" s="51"/>
      <c r="Q232" s="51"/>
      <c r="R232" s="52"/>
    </row>
    <row r="233" spans="1:18" x14ac:dyDescent="0.35">
      <c r="A233" s="66">
        <f>IFERROR(VLOOKUP(B233,'OverAllAreaList (England Only)'!$A$7:$I$378,5,FALSE),0)</f>
        <v>1</v>
      </c>
      <c r="B233" s="50" t="s">
        <v>498</v>
      </c>
      <c r="C233" s="51" t="s">
        <v>499</v>
      </c>
      <c r="D233" s="76"/>
      <c r="E233" s="76"/>
      <c r="F233" s="79"/>
      <c r="G233" s="76"/>
      <c r="H233" s="76"/>
      <c r="I233" s="79"/>
      <c r="J233" s="76"/>
      <c r="K233" s="76"/>
      <c r="L233" s="79"/>
      <c r="M233" s="51"/>
      <c r="N233" s="51"/>
      <c r="O233" s="51"/>
      <c r="P233" s="51"/>
      <c r="Q233" s="51"/>
      <c r="R233" s="52"/>
    </row>
    <row r="234" spans="1:18" x14ac:dyDescent="0.35">
      <c r="A234" s="66">
        <f>IFERROR(VLOOKUP(B234,'OverAllAreaList (England Only)'!$A$7:$I$378,5,FALSE),0)</f>
        <v>1</v>
      </c>
      <c r="B234" s="50" t="s">
        <v>500</v>
      </c>
      <c r="C234" s="51" t="s">
        <v>501</v>
      </c>
      <c r="D234" s="76"/>
      <c r="E234" s="76"/>
      <c r="F234" s="79"/>
      <c r="G234" s="76"/>
      <c r="H234" s="76"/>
      <c r="I234" s="79"/>
      <c r="J234" s="76"/>
      <c r="K234" s="76"/>
      <c r="L234" s="79"/>
      <c r="M234" s="51"/>
      <c r="N234" s="51"/>
      <c r="O234" s="51"/>
      <c r="P234" s="51"/>
      <c r="Q234" s="51"/>
      <c r="R234" s="52"/>
    </row>
    <row r="235" spans="1:18" x14ac:dyDescent="0.35">
      <c r="A235" s="66">
        <f>IFERROR(VLOOKUP(B235,'OverAllAreaList (England Only)'!$A$7:$I$378,5,FALSE),0)</f>
        <v>1</v>
      </c>
      <c r="B235" s="50" t="s">
        <v>502</v>
      </c>
      <c r="C235" s="51" t="s">
        <v>503</v>
      </c>
      <c r="D235" s="76"/>
      <c r="E235" s="76"/>
      <c r="F235" s="79"/>
      <c r="G235" s="76"/>
      <c r="H235" s="76"/>
      <c r="I235" s="79"/>
      <c r="J235" s="76"/>
      <c r="K235" s="76"/>
      <c r="L235" s="79"/>
      <c r="M235" s="51"/>
      <c r="N235" s="51"/>
      <c r="O235" s="51"/>
      <c r="P235" s="51"/>
      <c r="Q235" s="51"/>
      <c r="R235" s="52"/>
    </row>
    <row r="236" spans="1:18" x14ac:dyDescent="0.35">
      <c r="A236" s="66">
        <f>IFERROR(VLOOKUP(B236,'OverAllAreaList (England Only)'!$A$7:$I$378,5,FALSE),0)</f>
        <v>1</v>
      </c>
      <c r="B236" s="50" t="s">
        <v>504</v>
      </c>
      <c r="C236" s="51" t="s">
        <v>505</v>
      </c>
      <c r="D236" s="76"/>
      <c r="E236" s="76"/>
      <c r="F236" s="79"/>
      <c r="G236" s="76"/>
      <c r="H236" s="76"/>
      <c r="I236" s="79"/>
      <c r="J236" s="76"/>
      <c r="K236" s="76"/>
      <c r="L236" s="79"/>
      <c r="M236" s="51"/>
      <c r="N236" s="51"/>
      <c r="O236" s="51"/>
      <c r="P236" s="51"/>
      <c r="Q236" s="51"/>
      <c r="R236" s="52"/>
    </row>
    <row r="237" spans="1:18" x14ac:dyDescent="0.35">
      <c r="A237" s="66">
        <f>IFERROR(VLOOKUP(B237,'OverAllAreaList (England Only)'!$A$7:$I$378,5,FALSE),0)</f>
        <v>1</v>
      </c>
      <c r="B237" s="50" t="s">
        <v>508</v>
      </c>
      <c r="C237" s="51" t="s">
        <v>509</v>
      </c>
      <c r="D237" s="76"/>
      <c r="E237" s="76"/>
      <c r="F237" s="79"/>
      <c r="G237" s="76"/>
      <c r="H237" s="76"/>
      <c r="I237" s="79"/>
      <c r="J237" s="76"/>
      <c r="K237" s="76"/>
      <c r="L237" s="79"/>
      <c r="M237" s="51"/>
      <c r="N237" s="51"/>
      <c r="O237" s="51"/>
      <c r="P237" s="51"/>
      <c r="Q237" s="51"/>
      <c r="R237" s="52"/>
    </row>
    <row r="238" spans="1:18" x14ac:dyDescent="0.35">
      <c r="A238" s="66">
        <f>IFERROR(VLOOKUP(B238,'OverAllAreaList (England Only)'!$A$7:$I$378,5,FALSE),0)</f>
        <v>1</v>
      </c>
      <c r="B238" s="50" t="s">
        <v>510</v>
      </c>
      <c r="C238" s="51" t="s">
        <v>511</v>
      </c>
      <c r="D238" s="76"/>
      <c r="E238" s="76"/>
      <c r="F238" s="79"/>
      <c r="G238" s="76"/>
      <c r="H238" s="76"/>
      <c r="I238" s="79"/>
      <c r="J238" s="76"/>
      <c r="K238" s="76"/>
      <c r="L238" s="79"/>
      <c r="M238" s="51"/>
      <c r="N238" s="51"/>
      <c r="O238" s="51"/>
      <c r="P238" s="51"/>
      <c r="Q238" s="51"/>
      <c r="R238" s="52"/>
    </row>
    <row r="239" spans="1:18" x14ac:dyDescent="0.35">
      <c r="A239" s="66">
        <f>IFERROR(VLOOKUP(B239,'OverAllAreaList (England Only)'!$A$7:$I$378,5,FALSE),0)</f>
        <v>1</v>
      </c>
      <c r="B239" s="50" t="s">
        <v>512</v>
      </c>
      <c r="C239" s="51" t="s">
        <v>513</v>
      </c>
      <c r="D239" s="76"/>
      <c r="E239" s="76"/>
      <c r="F239" s="79"/>
      <c r="G239" s="76"/>
      <c r="H239" s="76"/>
      <c r="I239" s="79"/>
      <c r="J239" s="76"/>
      <c r="K239" s="76"/>
      <c r="L239" s="79"/>
      <c r="M239" s="51"/>
      <c r="N239" s="51"/>
      <c r="O239" s="51"/>
      <c r="P239" s="51"/>
      <c r="Q239" s="51"/>
      <c r="R239" s="52"/>
    </row>
    <row r="240" spans="1:18" x14ac:dyDescent="0.35">
      <c r="A240" s="66">
        <f>IFERROR(VLOOKUP(B240,'OverAllAreaList (England Only)'!$A$7:$I$378,5,FALSE),0)</f>
        <v>1</v>
      </c>
      <c r="B240" s="50" t="s">
        <v>514</v>
      </c>
      <c r="C240" s="51" t="s">
        <v>515</v>
      </c>
      <c r="D240" s="76"/>
      <c r="E240" s="76"/>
      <c r="F240" s="79"/>
      <c r="G240" s="76"/>
      <c r="H240" s="76"/>
      <c r="I240" s="79"/>
      <c r="J240" s="76"/>
      <c r="K240" s="76"/>
      <c r="L240" s="79"/>
      <c r="M240" s="51"/>
      <c r="N240" s="51"/>
      <c r="O240" s="51"/>
      <c r="P240" s="51"/>
      <c r="Q240" s="51"/>
      <c r="R240" s="52"/>
    </row>
    <row r="241" spans="1:18" x14ac:dyDescent="0.35">
      <c r="A241" s="66">
        <f>IFERROR(VLOOKUP(B241,'OverAllAreaList (England Only)'!$A$7:$I$378,5,FALSE),0)</f>
        <v>1</v>
      </c>
      <c r="B241" s="50" t="s">
        <v>516</v>
      </c>
      <c r="C241" s="51" t="s">
        <v>517</v>
      </c>
      <c r="D241" s="76"/>
      <c r="E241" s="76"/>
      <c r="F241" s="79"/>
      <c r="G241" s="76"/>
      <c r="H241" s="76"/>
      <c r="I241" s="79"/>
      <c r="J241" s="76"/>
      <c r="K241" s="76"/>
      <c r="L241" s="79"/>
      <c r="M241" s="51"/>
      <c r="N241" s="51"/>
      <c r="O241" s="51"/>
      <c r="P241" s="51"/>
      <c r="Q241" s="51"/>
      <c r="R241" s="52"/>
    </row>
    <row r="242" spans="1:18" x14ac:dyDescent="0.35">
      <c r="A242" s="66">
        <f>IFERROR(VLOOKUP(B242,'OverAllAreaList (England Only)'!$A$7:$I$378,5,FALSE),0)</f>
        <v>1</v>
      </c>
      <c r="B242" s="50" t="s">
        <v>518</v>
      </c>
      <c r="C242" s="51" t="s">
        <v>519</v>
      </c>
      <c r="D242" s="76"/>
      <c r="E242" s="76"/>
      <c r="F242" s="79"/>
      <c r="G242" s="76"/>
      <c r="H242" s="76"/>
      <c r="I242" s="79"/>
      <c r="J242" s="76"/>
      <c r="K242" s="76"/>
      <c r="L242" s="79"/>
      <c r="M242" s="51"/>
      <c r="N242" s="51"/>
      <c r="O242" s="51"/>
      <c r="P242" s="51"/>
      <c r="Q242" s="51"/>
      <c r="R242" s="52"/>
    </row>
    <row r="243" spans="1:18" x14ac:dyDescent="0.35">
      <c r="A243" s="66">
        <f>IFERROR(VLOOKUP(B243,'OverAllAreaList (England Only)'!$A$7:$I$378,5,FALSE),0)</f>
        <v>1</v>
      </c>
      <c r="B243" s="50" t="s">
        <v>520</v>
      </c>
      <c r="C243" s="51" t="s">
        <v>521</v>
      </c>
      <c r="D243" s="76"/>
      <c r="E243" s="76"/>
      <c r="F243" s="79"/>
      <c r="G243" s="76"/>
      <c r="H243" s="76"/>
      <c r="I243" s="79"/>
      <c r="J243" s="76"/>
      <c r="K243" s="76"/>
      <c r="L243" s="79"/>
      <c r="M243" s="51"/>
      <c r="N243" s="51"/>
      <c r="O243" s="51"/>
      <c r="P243" s="51"/>
      <c r="Q243" s="51"/>
      <c r="R243" s="52"/>
    </row>
    <row r="244" spans="1:18" x14ac:dyDescent="0.35">
      <c r="A244" s="66">
        <f>IFERROR(VLOOKUP(B244,'OverAllAreaList (England Only)'!$A$7:$I$378,5,FALSE),0)</f>
        <v>1</v>
      </c>
      <c r="B244" s="50" t="s">
        <v>522</v>
      </c>
      <c r="C244" s="51" t="s">
        <v>523</v>
      </c>
      <c r="D244" s="76"/>
      <c r="E244" s="76"/>
      <c r="F244" s="79"/>
      <c r="G244" s="76"/>
      <c r="H244" s="76"/>
      <c r="I244" s="79"/>
      <c r="J244" s="76"/>
      <c r="K244" s="76"/>
      <c r="L244" s="79"/>
      <c r="M244" s="51"/>
      <c r="N244" s="51"/>
      <c r="O244" s="51"/>
      <c r="P244" s="51"/>
      <c r="Q244" s="51"/>
      <c r="R244" s="52"/>
    </row>
    <row r="245" spans="1:18" x14ac:dyDescent="0.35">
      <c r="A245" s="66">
        <f>IFERROR(VLOOKUP(B245,'OverAllAreaList (England Only)'!$A$7:$I$378,5,FALSE),0)</f>
        <v>1</v>
      </c>
      <c r="B245" s="50" t="s">
        <v>524</v>
      </c>
      <c r="C245" s="51" t="s">
        <v>525</v>
      </c>
      <c r="D245" s="76"/>
      <c r="E245" s="76"/>
      <c r="F245" s="79"/>
      <c r="G245" s="76"/>
      <c r="H245" s="76"/>
      <c r="I245" s="79"/>
      <c r="J245" s="76"/>
      <c r="K245" s="76"/>
      <c r="L245" s="79"/>
      <c r="M245" s="51"/>
      <c r="N245" s="51"/>
      <c r="O245" s="51"/>
      <c r="P245" s="51"/>
      <c r="Q245" s="51"/>
      <c r="R245" s="52"/>
    </row>
    <row r="246" spans="1:18" x14ac:dyDescent="0.35">
      <c r="A246" s="66">
        <f>IFERROR(VLOOKUP(B246,'OverAllAreaList (England Only)'!$A$7:$I$378,5,FALSE),0)</f>
        <v>1</v>
      </c>
      <c r="B246" s="50" t="s">
        <v>526</v>
      </c>
      <c r="C246" s="51" t="s">
        <v>527</v>
      </c>
      <c r="D246" s="76"/>
      <c r="E246" s="76"/>
      <c r="F246" s="79"/>
      <c r="G246" s="76"/>
      <c r="H246" s="76"/>
      <c r="I246" s="79"/>
      <c r="J246" s="76"/>
      <c r="K246" s="76"/>
      <c r="L246" s="79"/>
      <c r="M246" s="51"/>
      <c r="N246" s="51"/>
      <c r="O246" s="51"/>
      <c r="P246" s="51"/>
      <c r="Q246" s="51"/>
      <c r="R246" s="52"/>
    </row>
    <row r="247" spans="1:18" x14ac:dyDescent="0.35">
      <c r="A247" s="66">
        <f>IFERROR(VLOOKUP(B247,'OverAllAreaList (England Only)'!$A$7:$I$378,5,FALSE),0)</f>
        <v>1</v>
      </c>
      <c r="B247" s="50" t="s">
        <v>528</v>
      </c>
      <c r="C247" s="51" t="s">
        <v>529</v>
      </c>
      <c r="D247" s="76"/>
      <c r="E247" s="76"/>
      <c r="F247" s="79"/>
      <c r="G247" s="76"/>
      <c r="H247" s="76"/>
      <c r="I247" s="79"/>
      <c r="J247" s="76"/>
      <c r="K247" s="76"/>
      <c r="L247" s="79"/>
      <c r="M247" s="51"/>
      <c r="N247" s="51"/>
      <c r="O247" s="51"/>
      <c r="P247" s="51"/>
      <c r="Q247" s="51"/>
      <c r="R247" s="52"/>
    </row>
    <row r="248" spans="1:18" x14ac:dyDescent="0.35">
      <c r="A248" s="66">
        <f>IFERROR(VLOOKUP(B248,'OverAllAreaList (England Only)'!$A$7:$I$378,5,FALSE),0)</f>
        <v>1</v>
      </c>
      <c r="B248" s="50" t="s">
        <v>532</v>
      </c>
      <c r="C248" s="51" t="s">
        <v>533</v>
      </c>
      <c r="D248" s="76"/>
      <c r="E248" s="76"/>
      <c r="F248" s="79"/>
      <c r="G248" s="76"/>
      <c r="H248" s="76"/>
      <c r="I248" s="79"/>
      <c r="J248" s="76"/>
      <c r="K248" s="76"/>
      <c r="L248" s="79"/>
      <c r="M248" s="51"/>
      <c r="N248" s="51"/>
      <c r="O248" s="51"/>
      <c r="P248" s="51"/>
      <c r="Q248" s="51"/>
      <c r="R248" s="52"/>
    </row>
    <row r="249" spans="1:18" x14ac:dyDescent="0.35">
      <c r="A249" s="66">
        <f>IFERROR(VLOOKUP(B249,'OverAllAreaList (England Only)'!$A$7:$I$378,5,FALSE),0)</f>
        <v>1</v>
      </c>
      <c r="B249" s="50" t="s">
        <v>534</v>
      </c>
      <c r="C249" s="51" t="s">
        <v>535</v>
      </c>
      <c r="D249" s="76"/>
      <c r="E249" s="76"/>
      <c r="F249" s="79"/>
      <c r="G249" s="76"/>
      <c r="H249" s="76"/>
      <c r="I249" s="79"/>
      <c r="J249" s="76"/>
      <c r="K249" s="76"/>
      <c r="L249" s="79"/>
      <c r="M249" s="51"/>
      <c r="N249" s="51"/>
      <c r="O249" s="51"/>
      <c r="P249" s="51"/>
      <c r="Q249" s="51"/>
      <c r="R249" s="52"/>
    </row>
    <row r="250" spans="1:18" x14ac:dyDescent="0.35">
      <c r="A250" s="66">
        <f>IFERROR(VLOOKUP(B250,'OverAllAreaList (England Only)'!$A$7:$I$378,5,FALSE),0)</f>
        <v>1</v>
      </c>
      <c r="B250" s="50" t="s">
        <v>536</v>
      </c>
      <c r="C250" s="51" t="s">
        <v>537</v>
      </c>
      <c r="D250" s="76"/>
      <c r="E250" s="76"/>
      <c r="F250" s="79"/>
      <c r="G250" s="76"/>
      <c r="H250" s="76"/>
      <c r="I250" s="79"/>
      <c r="J250" s="76"/>
      <c r="K250" s="76"/>
      <c r="L250" s="79"/>
      <c r="M250" s="51"/>
      <c r="N250" s="51"/>
      <c r="O250" s="51"/>
      <c r="P250" s="51"/>
      <c r="Q250" s="51"/>
      <c r="R250" s="52"/>
    </row>
    <row r="251" spans="1:18" x14ac:dyDescent="0.35">
      <c r="A251" s="66">
        <f>IFERROR(VLOOKUP(B251,'OverAllAreaList (England Only)'!$A$7:$I$378,5,FALSE),0)</f>
        <v>1</v>
      </c>
      <c r="B251" s="50" t="s">
        <v>538</v>
      </c>
      <c r="C251" s="51" t="s">
        <v>539</v>
      </c>
      <c r="D251" s="76"/>
      <c r="E251" s="76"/>
      <c r="F251" s="79"/>
      <c r="G251" s="76"/>
      <c r="H251" s="76"/>
      <c r="I251" s="79"/>
      <c r="J251" s="76"/>
      <c r="K251" s="76"/>
      <c r="L251" s="79"/>
      <c r="M251" s="51"/>
      <c r="N251" s="51"/>
      <c r="O251" s="51"/>
      <c r="P251" s="51"/>
      <c r="Q251" s="51"/>
      <c r="R251" s="52"/>
    </row>
    <row r="252" spans="1:18" x14ac:dyDescent="0.35">
      <c r="A252" s="66">
        <f>IFERROR(VLOOKUP(B252,'OverAllAreaList (England Only)'!$A$7:$I$378,5,FALSE),0)</f>
        <v>1</v>
      </c>
      <c r="B252" s="50" t="s">
        <v>540</v>
      </c>
      <c r="C252" s="51" t="s">
        <v>541</v>
      </c>
      <c r="D252" s="76"/>
      <c r="E252" s="76"/>
      <c r="F252" s="79"/>
      <c r="G252" s="76"/>
      <c r="H252" s="76"/>
      <c r="I252" s="79"/>
      <c r="J252" s="76"/>
      <c r="K252" s="76"/>
      <c r="L252" s="79"/>
      <c r="M252" s="51"/>
      <c r="N252" s="51"/>
      <c r="O252" s="51"/>
      <c r="P252" s="51"/>
      <c r="Q252" s="51"/>
      <c r="R252" s="52"/>
    </row>
    <row r="253" spans="1:18" x14ac:dyDescent="0.35">
      <c r="A253" s="66">
        <f>IFERROR(VLOOKUP(B253,'OverAllAreaList (England Only)'!$A$7:$I$378,5,FALSE),0)</f>
        <v>1</v>
      </c>
      <c r="B253" s="50" t="s">
        <v>544</v>
      </c>
      <c r="C253" s="51" t="s">
        <v>545</v>
      </c>
      <c r="D253" s="76"/>
      <c r="E253" s="76"/>
      <c r="F253" s="79"/>
      <c r="G253" s="76"/>
      <c r="H253" s="76"/>
      <c r="I253" s="79"/>
      <c r="J253" s="76"/>
      <c r="K253" s="76"/>
      <c r="L253" s="79"/>
      <c r="M253" s="51"/>
      <c r="N253" s="51"/>
      <c r="O253" s="51"/>
      <c r="P253" s="51"/>
      <c r="Q253" s="51"/>
      <c r="R253" s="52"/>
    </row>
    <row r="254" spans="1:18" x14ac:dyDescent="0.35">
      <c r="A254" s="66">
        <f>IFERROR(VLOOKUP(B254,'OverAllAreaList (England Only)'!$A$7:$I$378,5,FALSE),0)</f>
        <v>1</v>
      </c>
      <c r="B254" s="50" t="s">
        <v>546</v>
      </c>
      <c r="C254" s="51" t="s">
        <v>547</v>
      </c>
      <c r="D254" s="76"/>
      <c r="E254" s="76"/>
      <c r="F254" s="79"/>
      <c r="G254" s="76"/>
      <c r="H254" s="76"/>
      <c r="I254" s="79"/>
      <c r="J254" s="76"/>
      <c r="K254" s="76"/>
      <c r="L254" s="79"/>
      <c r="M254" s="51"/>
      <c r="N254" s="51"/>
      <c r="O254" s="51"/>
      <c r="P254" s="51"/>
      <c r="Q254" s="51"/>
      <c r="R254" s="52"/>
    </row>
    <row r="255" spans="1:18" x14ac:dyDescent="0.35">
      <c r="A255" s="66">
        <f>IFERROR(VLOOKUP(B255,'OverAllAreaList (England Only)'!$A$7:$I$378,5,FALSE),0)</f>
        <v>1</v>
      </c>
      <c r="B255" s="50" t="s">
        <v>548</v>
      </c>
      <c r="C255" s="51" t="s">
        <v>549</v>
      </c>
      <c r="D255" s="76"/>
      <c r="E255" s="76"/>
      <c r="F255" s="79"/>
      <c r="G255" s="76"/>
      <c r="H255" s="76"/>
      <c r="I255" s="79"/>
      <c r="J255" s="76"/>
      <c r="K255" s="76"/>
      <c r="L255" s="79"/>
      <c r="M255" s="51"/>
      <c r="N255" s="51"/>
      <c r="O255" s="51"/>
      <c r="P255" s="51"/>
      <c r="Q255" s="51"/>
      <c r="R255" s="52"/>
    </row>
    <row r="256" spans="1:18" x14ac:dyDescent="0.35">
      <c r="A256" s="66">
        <f>IFERROR(VLOOKUP(B256,'OverAllAreaList (England Only)'!$A$7:$I$378,5,FALSE),0)</f>
        <v>1</v>
      </c>
      <c r="B256" s="50" t="s">
        <v>550</v>
      </c>
      <c r="C256" s="51" t="s">
        <v>551</v>
      </c>
      <c r="D256" s="76"/>
      <c r="E256" s="76"/>
      <c r="F256" s="79"/>
      <c r="G256" s="76"/>
      <c r="H256" s="76"/>
      <c r="I256" s="79"/>
      <c r="J256" s="76"/>
      <c r="K256" s="76"/>
      <c r="L256" s="79"/>
      <c r="M256" s="51"/>
      <c r="N256" s="51"/>
      <c r="O256" s="51"/>
      <c r="P256" s="51"/>
      <c r="Q256" s="51"/>
      <c r="R256" s="52"/>
    </row>
    <row r="257" spans="1:18" x14ac:dyDescent="0.35">
      <c r="A257" s="66">
        <f>IFERROR(VLOOKUP(B257,'OverAllAreaList (England Only)'!$A$7:$I$378,5,FALSE),0)</f>
        <v>1</v>
      </c>
      <c r="B257" s="50" t="s">
        <v>552</v>
      </c>
      <c r="C257" s="51" t="s">
        <v>553</v>
      </c>
      <c r="D257" s="76"/>
      <c r="E257" s="76"/>
      <c r="F257" s="79"/>
      <c r="G257" s="76"/>
      <c r="H257" s="76"/>
      <c r="I257" s="79"/>
      <c r="J257" s="76"/>
      <c r="K257" s="76"/>
      <c r="L257" s="79"/>
      <c r="M257" s="51"/>
      <c r="N257" s="51"/>
      <c r="O257" s="51"/>
      <c r="P257" s="51"/>
      <c r="Q257" s="51"/>
      <c r="R257" s="52"/>
    </row>
    <row r="258" spans="1:18" x14ac:dyDescent="0.35">
      <c r="A258" s="66">
        <f>IFERROR(VLOOKUP(B258,'OverAllAreaList (England Only)'!$A$7:$I$378,5,FALSE),0)</f>
        <v>1</v>
      </c>
      <c r="B258" s="50" t="s">
        <v>554</v>
      </c>
      <c r="C258" s="51" t="s">
        <v>555</v>
      </c>
      <c r="D258" s="76"/>
      <c r="E258" s="76"/>
      <c r="F258" s="79"/>
      <c r="G258" s="76"/>
      <c r="H258" s="76"/>
      <c r="I258" s="79"/>
      <c r="J258" s="76"/>
      <c r="K258" s="76"/>
      <c r="L258" s="79"/>
      <c r="M258" s="51"/>
      <c r="N258" s="51"/>
      <c r="O258" s="51"/>
      <c r="P258" s="51"/>
      <c r="Q258" s="51"/>
      <c r="R258" s="52"/>
    </row>
    <row r="259" spans="1:18" x14ac:dyDescent="0.35">
      <c r="A259" s="66">
        <f>IFERROR(VLOOKUP(B259,'OverAllAreaList (England Only)'!$A$7:$I$378,5,FALSE),0)</f>
        <v>1</v>
      </c>
      <c r="B259" s="50" t="s">
        <v>556</v>
      </c>
      <c r="C259" s="51" t="s">
        <v>557</v>
      </c>
      <c r="D259" s="76"/>
      <c r="E259" s="76"/>
      <c r="F259" s="79"/>
      <c r="G259" s="76"/>
      <c r="H259" s="76"/>
      <c r="I259" s="79"/>
      <c r="J259" s="76"/>
      <c r="K259" s="76"/>
      <c r="L259" s="79"/>
      <c r="M259" s="51"/>
      <c r="N259" s="51"/>
      <c r="O259" s="51"/>
      <c r="P259" s="51"/>
      <c r="Q259" s="51"/>
      <c r="R259" s="52"/>
    </row>
    <row r="260" spans="1:18" x14ac:dyDescent="0.35">
      <c r="A260" s="66">
        <f>IFERROR(VLOOKUP(B260,'OverAllAreaList (England Only)'!$A$7:$I$378,5,FALSE),0)</f>
        <v>1</v>
      </c>
      <c r="B260" s="50" t="s">
        <v>560</v>
      </c>
      <c r="C260" s="51" t="s">
        <v>561</v>
      </c>
      <c r="D260" s="76"/>
      <c r="E260" s="76"/>
      <c r="F260" s="79"/>
      <c r="G260" s="76"/>
      <c r="H260" s="76"/>
      <c r="I260" s="79"/>
      <c r="J260" s="76"/>
      <c r="K260" s="76"/>
      <c r="L260" s="79"/>
      <c r="M260" s="51"/>
      <c r="N260" s="51"/>
      <c r="O260" s="51"/>
      <c r="P260" s="51"/>
      <c r="Q260" s="51"/>
      <c r="R260" s="52"/>
    </row>
    <row r="261" spans="1:18" x14ac:dyDescent="0.35">
      <c r="A261" s="66">
        <f>IFERROR(VLOOKUP(B261,'OverAllAreaList (England Only)'!$A$7:$I$378,5,FALSE),0)</f>
        <v>1</v>
      </c>
      <c r="B261" s="50" t="s">
        <v>562</v>
      </c>
      <c r="C261" s="51" t="s">
        <v>563</v>
      </c>
      <c r="D261" s="76"/>
      <c r="E261" s="76"/>
      <c r="F261" s="79"/>
      <c r="G261" s="76"/>
      <c r="H261" s="76"/>
      <c r="I261" s="79"/>
      <c r="J261" s="76"/>
      <c r="K261" s="76"/>
      <c r="L261" s="79"/>
      <c r="M261" s="51"/>
      <c r="N261" s="51"/>
      <c r="O261" s="51"/>
      <c r="P261" s="51"/>
      <c r="Q261" s="51"/>
      <c r="R261" s="52"/>
    </row>
    <row r="262" spans="1:18" x14ac:dyDescent="0.35">
      <c r="A262" s="66">
        <f>IFERROR(VLOOKUP(B262,'OverAllAreaList (England Only)'!$A$7:$I$378,5,FALSE),0)</f>
        <v>1</v>
      </c>
      <c r="B262" s="50" t="s">
        <v>564</v>
      </c>
      <c r="C262" s="51" t="s">
        <v>565</v>
      </c>
      <c r="D262" s="76"/>
      <c r="E262" s="76"/>
      <c r="F262" s="79"/>
      <c r="G262" s="76"/>
      <c r="H262" s="76"/>
      <c r="I262" s="79"/>
      <c r="J262" s="76"/>
      <c r="K262" s="76"/>
      <c r="L262" s="79"/>
      <c r="M262" s="51"/>
      <c r="N262" s="51"/>
      <c r="O262" s="51"/>
      <c r="P262" s="51"/>
      <c r="Q262" s="51"/>
      <c r="R262" s="52"/>
    </row>
    <row r="263" spans="1:18" x14ac:dyDescent="0.35">
      <c r="A263" s="66">
        <f>IFERROR(VLOOKUP(B263,'OverAllAreaList (England Only)'!$A$7:$I$378,5,FALSE),0)</f>
        <v>1</v>
      </c>
      <c r="B263" s="50" t="s">
        <v>566</v>
      </c>
      <c r="C263" s="51" t="s">
        <v>567</v>
      </c>
      <c r="D263" s="76"/>
      <c r="E263" s="76"/>
      <c r="F263" s="79"/>
      <c r="G263" s="76"/>
      <c r="H263" s="76"/>
      <c r="I263" s="79"/>
      <c r="J263" s="76"/>
      <c r="K263" s="76"/>
      <c r="L263" s="79"/>
      <c r="M263" s="51"/>
      <c r="N263" s="51"/>
      <c r="O263" s="51"/>
      <c r="P263" s="51"/>
      <c r="Q263" s="51"/>
      <c r="R263" s="52"/>
    </row>
    <row r="264" spans="1:18" x14ac:dyDescent="0.35">
      <c r="A264" s="66">
        <f>IFERROR(VLOOKUP(B264,'OverAllAreaList (England Only)'!$A$7:$I$378,5,FALSE),0)</f>
        <v>1</v>
      </c>
      <c r="B264" s="50" t="s">
        <v>568</v>
      </c>
      <c r="C264" s="51" t="s">
        <v>569</v>
      </c>
      <c r="D264" s="76"/>
      <c r="E264" s="76"/>
      <c r="F264" s="79"/>
      <c r="G264" s="76"/>
      <c r="H264" s="76"/>
      <c r="I264" s="79"/>
      <c r="J264" s="76"/>
      <c r="K264" s="76"/>
      <c r="L264" s="79"/>
      <c r="M264" s="51"/>
      <c r="N264" s="51"/>
      <c r="O264" s="51"/>
      <c r="P264" s="51"/>
      <c r="Q264" s="51"/>
      <c r="R264" s="52"/>
    </row>
    <row r="265" spans="1:18" x14ac:dyDescent="0.35">
      <c r="A265" s="66">
        <f>IFERROR(VLOOKUP(B265,'OverAllAreaList (England Only)'!$A$7:$I$378,5,FALSE),0)</f>
        <v>1</v>
      </c>
      <c r="B265" s="50" t="s">
        <v>570</v>
      </c>
      <c r="C265" s="51" t="s">
        <v>571</v>
      </c>
      <c r="D265" s="76"/>
      <c r="E265" s="76"/>
      <c r="F265" s="79"/>
      <c r="G265" s="76"/>
      <c r="H265" s="76"/>
      <c r="I265" s="79"/>
      <c r="J265" s="76"/>
      <c r="K265" s="76"/>
      <c r="L265" s="79"/>
      <c r="M265" s="51"/>
      <c r="N265" s="51"/>
      <c r="O265" s="51"/>
      <c r="P265" s="51"/>
      <c r="Q265" s="51"/>
      <c r="R265" s="52"/>
    </row>
    <row r="266" spans="1:18" x14ac:dyDescent="0.35">
      <c r="A266" s="66">
        <f>IFERROR(VLOOKUP(B266,'OverAllAreaList (England Only)'!$A$7:$I$378,5,FALSE),0)</f>
        <v>1</v>
      </c>
      <c r="B266" s="50" t="s">
        <v>572</v>
      </c>
      <c r="C266" s="51" t="s">
        <v>573</v>
      </c>
      <c r="D266" s="76"/>
      <c r="E266" s="76"/>
      <c r="F266" s="79"/>
      <c r="G266" s="76"/>
      <c r="H266" s="76"/>
      <c r="I266" s="79"/>
      <c r="J266" s="76"/>
      <c r="K266" s="76"/>
      <c r="L266" s="79"/>
      <c r="M266" s="51"/>
      <c r="N266" s="51"/>
      <c r="O266" s="51"/>
      <c r="P266" s="51"/>
      <c r="Q266" s="51"/>
      <c r="R266" s="52"/>
    </row>
    <row r="267" spans="1:18" x14ac:dyDescent="0.35">
      <c r="A267" s="66">
        <f>IFERROR(VLOOKUP(B267,'OverAllAreaList (England Only)'!$A$7:$I$378,5,FALSE),0)</f>
        <v>1</v>
      </c>
      <c r="B267" s="50" t="s">
        <v>574</v>
      </c>
      <c r="C267" s="51" t="s">
        <v>575</v>
      </c>
      <c r="D267" s="76"/>
      <c r="E267" s="76"/>
      <c r="F267" s="79"/>
      <c r="G267" s="76"/>
      <c r="H267" s="76"/>
      <c r="I267" s="79"/>
      <c r="J267" s="76"/>
      <c r="K267" s="76"/>
      <c r="L267" s="79"/>
      <c r="M267" s="51"/>
      <c r="N267" s="51"/>
      <c r="O267" s="51"/>
      <c r="P267" s="51"/>
      <c r="Q267" s="51"/>
      <c r="R267" s="52"/>
    </row>
    <row r="268" spans="1:18" x14ac:dyDescent="0.35">
      <c r="A268" s="66">
        <f>IFERROR(VLOOKUP(B268,'OverAllAreaList (England Only)'!$A$7:$I$378,5,FALSE),0)</f>
        <v>1</v>
      </c>
      <c r="B268" s="50" t="s">
        <v>576</v>
      </c>
      <c r="C268" s="51" t="s">
        <v>577</v>
      </c>
      <c r="D268" s="76"/>
      <c r="E268" s="76"/>
      <c r="F268" s="79"/>
      <c r="G268" s="76"/>
      <c r="H268" s="76"/>
      <c r="I268" s="79"/>
      <c r="J268" s="76"/>
      <c r="K268" s="76"/>
      <c r="L268" s="79"/>
      <c r="M268" s="51"/>
      <c r="N268" s="51"/>
      <c r="O268" s="51"/>
      <c r="P268" s="51"/>
      <c r="Q268" s="51"/>
      <c r="R268" s="52"/>
    </row>
    <row r="269" spans="1:18" x14ac:dyDescent="0.35">
      <c r="A269" s="66">
        <f>IFERROR(VLOOKUP(B269,'OverAllAreaList (England Only)'!$A$7:$I$378,5,FALSE),0)</f>
        <v>1</v>
      </c>
      <c r="B269" s="50" t="s">
        <v>578</v>
      </c>
      <c r="C269" s="51" t="s">
        <v>579</v>
      </c>
      <c r="D269" s="76"/>
      <c r="E269" s="76"/>
      <c r="F269" s="79"/>
      <c r="G269" s="76"/>
      <c r="H269" s="76"/>
      <c r="I269" s="79"/>
      <c r="J269" s="76"/>
      <c r="K269" s="76"/>
      <c r="L269" s="79"/>
      <c r="M269" s="51"/>
      <c r="N269" s="51"/>
      <c r="O269" s="51"/>
      <c r="P269" s="51"/>
      <c r="Q269" s="51"/>
      <c r="R269" s="52"/>
    </row>
    <row r="270" spans="1:18" x14ac:dyDescent="0.35">
      <c r="A270" s="66">
        <f>IFERROR(VLOOKUP(B270,'OverAllAreaList (England Only)'!$A$7:$I$378,5,FALSE),0)</f>
        <v>1</v>
      </c>
      <c r="B270" s="50" t="s">
        <v>580</v>
      </c>
      <c r="C270" s="51" t="s">
        <v>581</v>
      </c>
      <c r="D270" s="76"/>
      <c r="E270" s="76"/>
      <c r="F270" s="79"/>
      <c r="G270" s="76"/>
      <c r="H270" s="76"/>
      <c r="I270" s="79"/>
      <c r="J270" s="76"/>
      <c r="K270" s="76"/>
      <c r="L270" s="79"/>
      <c r="M270" s="51"/>
      <c r="N270" s="51"/>
      <c r="O270" s="51"/>
      <c r="P270" s="51"/>
      <c r="Q270" s="51"/>
      <c r="R270" s="52"/>
    </row>
    <row r="271" spans="1:18" x14ac:dyDescent="0.35">
      <c r="A271" s="66">
        <f>IFERROR(VLOOKUP(B271,'OverAllAreaList (England Only)'!$A$7:$I$378,5,FALSE),0)</f>
        <v>1</v>
      </c>
      <c r="B271" s="50" t="s">
        <v>582</v>
      </c>
      <c r="C271" s="51" t="s">
        <v>583</v>
      </c>
      <c r="D271" s="76"/>
      <c r="E271" s="76"/>
      <c r="F271" s="79"/>
      <c r="G271" s="76"/>
      <c r="H271" s="76"/>
      <c r="I271" s="79"/>
      <c r="J271" s="76"/>
      <c r="K271" s="76"/>
      <c r="L271" s="79"/>
      <c r="M271" s="51"/>
      <c r="N271" s="51"/>
      <c r="O271" s="51"/>
      <c r="P271" s="51"/>
      <c r="Q271" s="51"/>
      <c r="R271" s="52"/>
    </row>
    <row r="272" spans="1:18" x14ac:dyDescent="0.35">
      <c r="A272" s="66">
        <f>IFERROR(VLOOKUP(B272,'OverAllAreaList (England Only)'!$A$7:$I$378,5,FALSE),0)</f>
        <v>1</v>
      </c>
      <c r="B272" s="50" t="s">
        <v>586</v>
      </c>
      <c r="C272" s="51" t="s">
        <v>587</v>
      </c>
      <c r="D272" s="76"/>
      <c r="E272" s="76"/>
      <c r="F272" s="79"/>
      <c r="G272" s="76"/>
      <c r="H272" s="76"/>
      <c r="I272" s="79"/>
      <c r="J272" s="76"/>
      <c r="K272" s="76"/>
      <c r="L272" s="79"/>
      <c r="M272" s="51"/>
      <c r="N272" s="51"/>
      <c r="O272" s="51"/>
      <c r="P272" s="51"/>
      <c r="Q272" s="51"/>
      <c r="R272" s="52"/>
    </row>
    <row r="273" spans="1:18" x14ac:dyDescent="0.35">
      <c r="A273" s="66">
        <f>IFERROR(VLOOKUP(B273,'OverAllAreaList (England Only)'!$A$7:$I$378,5,FALSE),0)</f>
        <v>1</v>
      </c>
      <c r="B273" s="50" t="s">
        <v>588</v>
      </c>
      <c r="C273" s="51" t="s">
        <v>589</v>
      </c>
      <c r="D273" s="76"/>
      <c r="E273" s="76"/>
      <c r="F273" s="79"/>
      <c r="G273" s="76"/>
      <c r="H273" s="76"/>
      <c r="I273" s="79"/>
      <c r="J273" s="76"/>
      <c r="K273" s="76"/>
      <c r="L273" s="79"/>
      <c r="M273" s="51"/>
      <c r="N273" s="51"/>
      <c r="O273" s="51"/>
      <c r="P273" s="51"/>
      <c r="Q273" s="51"/>
      <c r="R273" s="52"/>
    </row>
    <row r="274" spans="1:18" x14ac:dyDescent="0.35">
      <c r="A274" s="66">
        <f>IFERROR(VLOOKUP(B274,'OverAllAreaList (England Only)'!$A$7:$I$378,5,FALSE),0)</f>
        <v>1</v>
      </c>
      <c r="B274" s="50" t="s">
        <v>590</v>
      </c>
      <c r="C274" s="51" t="s">
        <v>591</v>
      </c>
      <c r="D274" s="76"/>
      <c r="E274" s="76"/>
      <c r="F274" s="79"/>
      <c r="G274" s="76"/>
      <c r="H274" s="76"/>
      <c r="I274" s="79"/>
      <c r="J274" s="76"/>
      <c r="K274" s="76"/>
      <c r="L274" s="79"/>
      <c r="M274" s="51"/>
      <c r="N274" s="51"/>
      <c r="O274" s="51"/>
      <c r="P274" s="51"/>
      <c r="Q274" s="51"/>
      <c r="R274" s="52"/>
    </row>
    <row r="275" spans="1:18" x14ac:dyDescent="0.35">
      <c r="A275" s="66">
        <f>IFERROR(VLOOKUP(B275,'OverAllAreaList (England Only)'!$A$7:$I$378,5,FALSE),0)</f>
        <v>1</v>
      </c>
      <c r="B275" s="50" t="s">
        <v>592</v>
      </c>
      <c r="C275" s="51" t="s">
        <v>593</v>
      </c>
      <c r="D275" s="76"/>
      <c r="E275" s="76"/>
      <c r="F275" s="79"/>
      <c r="G275" s="76"/>
      <c r="H275" s="76"/>
      <c r="I275" s="79"/>
      <c r="J275" s="76"/>
      <c r="K275" s="76"/>
      <c r="L275" s="79"/>
      <c r="M275" s="51"/>
      <c r="N275" s="51"/>
      <c r="O275" s="51"/>
      <c r="P275" s="51"/>
      <c r="Q275" s="51"/>
      <c r="R275" s="52"/>
    </row>
    <row r="276" spans="1:18" x14ac:dyDescent="0.35">
      <c r="A276" s="66">
        <f>IFERROR(VLOOKUP(B276,'OverAllAreaList (England Only)'!$A$7:$I$378,5,FALSE),0)</f>
        <v>1</v>
      </c>
      <c r="B276" s="50" t="s">
        <v>594</v>
      </c>
      <c r="C276" s="51" t="s">
        <v>595</v>
      </c>
      <c r="D276" s="76"/>
      <c r="E276" s="76"/>
      <c r="F276" s="79"/>
      <c r="G276" s="76"/>
      <c r="H276" s="76"/>
      <c r="I276" s="79"/>
      <c r="J276" s="76"/>
      <c r="K276" s="76"/>
      <c r="L276" s="79"/>
      <c r="M276" s="51"/>
      <c r="N276" s="51"/>
      <c r="O276" s="51"/>
      <c r="P276" s="51"/>
      <c r="Q276" s="51"/>
      <c r="R276" s="52"/>
    </row>
    <row r="277" spans="1:18" x14ac:dyDescent="0.35">
      <c r="A277" s="66">
        <f>IFERROR(VLOOKUP(B277,'OverAllAreaList (England Only)'!$A$7:$I$378,5,FALSE),0)</f>
        <v>1</v>
      </c>
      <c r="B277" s="50" t="s">
        <v>596</v>
      </c>
      <c r="C277" s="51" t="s">
        <v>597</v>
      </c>
      <c r="D277" s="76"/>
      <c r="E277" s="76"/>
      <c r="F277" s="79"/>
      <c r="G277" s="76"/>
      <c r="H277" s="76"/>
      <c r="I277" s="79"/>
      <c r="J277" s="76"/>
      <c r="K277" s="76"/>
      <c r="L277" s="79"/>
      <c r="M277" s="51"/>
      <c r="N277" s="51"/>
      <c r="O277" s="51"/>
      <c r="P277" s="51"/>
      <c r="Q277" s="51"/>
      <c r="R277" s="52"/>
    </row>
    <row r="278" spans="1:18" x14ac:dyDescent="0.35">
      <c r="A278" s="66">
        <f>IFERROR(VLOOKUP(B278,'OverAllAreaList (England Only)'!$A$7:$I$378,5,FALSE),0)</f>
        <v>1</v>
      </c>
      <c r="B278" s="50" t="s">
        <v>598</v>
      </c>
      <c r="C278" s="51" t="s">
        <v>599</v>
      </c>
      <c r="D278" s="76"/>
      <c r="E278" s="76"/>
      <c r="F278" s="79"/>
      <c r="G278" s="76"/>
      <c r="H278" s="76"/>
      <c r="I278" s="79"/>
      <c r="J278" s="76"/>
      <c r="K278" s="76"/>
      <c r="L278" s="79"/>
      <c r="M278" s="51"/>
      <c r="N278" s="51"/>
      <c r="O278" s="51"/>
      <c r="P278" s="51"/>
      <c r="Q278" s="51"/>
      <c r="R278" s="52"/>
    </row>
    <row r="279" spans="1:18" x14ac:dyDescent="0.35">
      <c r="A279" s="66">
        <f>IFERROR(VLOOKUP(B279,'OverAllAreaList (England Only)'!$A$7:$I$378,5,FALSE),0)</f>
        <v>1</v>
      </c>
      <c r="B279" s="50" t="s">
        <v>600</v>
      </c>
      <c r="C279" s="51" t="s">
        <v>601</v>
      </c>
      <c r="D279" s="76"/>
      <c r="E279" s="76"/>
      <c r="F279" s="79"/>
      <c r="G279" s="76"/>
      <c r="H279" s="76"/>
      <c r="I279" s="79"/>
      <c r="J279" s="76"/>
      <c r="K279" s="76"/>
      <c r="L279" s="79"/>
      <c r="M279" s="51"/>
      <c r="N279" s="51"/>
      <c r="O279" s="51"/>
      <c r="P279" s="51"/>
      <c r="Q279" s="51"/>
      <c r="R279" s="52"/>
    </row>
    <row r="280" spans="1:18" x14ac:dyDescent="0.35">
      <c r="A280" s="66">
        <f>IFERROR(VLOOKUP(B280,'OverAllAreaList (England Only)'!$A$7:$I$378,5,FALSE),0)</f>
        <v>1</v>
      </c>
      <c r="B280" s="50" t="s">
        <v>602</v>
      </c>
      <c r="C280" s="51" t="s">
        <v>603</v>
      </c>
      <c r="D280" s="76"/>
      <c r="E280" s="76"/>
      <c r="F280" s="79"/>
      <c r="G280" s="76"/>
      <c r="H280" s="76"/>
      <c r="I280" s="79"/>
      <c r="J280" s="76"/>
      <c r="K280" s="76"/>
      <c r="L280" s="79"/>
      <c r="M280" s="51"/>
      <c r="N280" s="51"/>
      <c r="O280" s="51"/>
      <c r="P280" s="51"/>
      <c r="Q280" s="51"/>
      <c r="R280" s="52"/>
    </row>
    <row r="281" spans="1:18" x14ac:dyDescent="0.35">
      <c r="A281" s="66">
        <f>IFERROR(VLOOKUP(B281,'OverAllAreaList (England Only)'!$A$7:$I$378,5,FALSE),0)</f>
        <v>1</v>
      </c>
      <c r="B281" s="50" t="s">
        <v>604</v>
      </c>
      <c r="C281" s="51" t="s">
        <v>605</v>
      </c>
      <c r="D281" s="76"/>
      <c r="E281" s="76"/>
      <c r="F281" s="79"/>
      <c r="G281" s="76"/>
      <c r="H281" s="76"/>
      <c r="I281" s="79"/>
      <c r="J281" s="76"/>
      <c r="K281" s="76"/>
      <c r="L281" s="79"/>
      <c r="M281" s="51"/>
      <c r="N281" s="51"/>
      <c r="O281" s="51"/>
      <c r="P281" s="51"/>
      <c r="Q281" s="51"/>
      <c r="R281" s="52"/>
    </row>
    <row r="282" spans="1:18" x14ac:dyDescent="0.35">
      <c r="A282" s="66">
        <f>IFERROR(VLOOKUP(B282,'OverAllAreaList (England Only)'!$A$7:$I$378,5,FALSE),0)</f>
        <v>1</v>
      </c>
      <c r="B282" s="50" t="s">
        <v>606</v>
      </c>
      <c r="C282" s="51" t="s">
        <v>607</v>
      </c>
      <c r="D282" s="76"/>
      <c r="E282" s="76"/>
      <c r="F282" s="79"/>
      <c r="G282" s="76"/>
      <c r="H282" s="76"/>
      <c r="I282" s="79"/>
      <c r="J282" s="76"/>
      <c r="K282" s="76"/>
      <c r="L282" s="79"/>
      <c r="M282" s="51"/>
      <c r="N282" s="51"/>
      <c r="O282" s="51"/>
      <c r="P282" s="51"/>
      <c r="Q282" s="51"/>
      <c r="R282" s="52"/>
    </row>
    <row r="283" spans="1:18" x14ac:dyDescent="0.35">
      <c r="A283" s="66">
        <f>IFERROR(VLOOKUP(B283,'OverAllAreaList (England Only)'!$A$7:$I$378,5,FALSE),0)</f>
        <v>1</v>
      </c>
      <c r="B283" s="50" t="s">
        <v>608</v>
      </c>
      <c r="C283" s="51" t="s">
        <v>609</v>
      </c>
      <c r="D283" s="76"/>
      <c r="E283" s="76"/>
      <c r="F283" s="79"/>
      <c r="G283" s="76"/>
      <c r="H283" s="76"/>
      <c r="I283" s="79"/>
      <c r="J283" s="76"/>
      <c r="K283" s="76"/>
      <c r="L283" s="79"/>
      <c r="M283" s="51"/>
      <c r="N283" s="51"/>
      <c r="O283" s="51"/>
      <c r="P283" s="51"/>
      <c r="Q283" s="51"/>
      <c r="R283" s="52"/>
    </row>
    <row r="284" spans="1:18" x14ac:dyDescent="0.35">
      <c r="A284" s="66">
        <f>IFERROR(VLOOKUP(B284,'OverAllAreaList (England Only)'!$A$7:$I$378,5,FALSE),0)</f>
        <v>1</v>
      </c>
      <c r="B284" s="50" t="s">
        <v>612</v>
      </c>
      <c r="C284" s="51" t="s">
        <v>613</v>
      </c>
      <c r="D284" s="76"/>
      <c r="E284" s="76"/>
      <c r="F284" s="79"/>
      <c r="G284" s="76"/>
      <c r="H284" s="76"/>
      <c r="I284" s="79"/>
      <c r="J284" s="76"/>
      <c r="K284" s="76"/>
      <c r="L284" s="79"/>
      <c r="M284" s="51"/>
      <c r="N284" s="51"/>
      <c r="O284" s="51"/>
      <c r="P284" s="51"/>
      <c r="Q284" s="51"/>
      <c r="R284" s="52"/>
    </row>
    <row r="285" spans="1:18" x14ac:dyDescent="0.35">
      <c r="A285" s="66">
        <f>IFERROR(VLOOKUP(B285,'OverAllAreaList (England Only)'!$A$7:$I$378,5,FALSE),0)</f>
        <v>1</v>
      </c>
      <c r="B285" s="50" t="s">
        <v>614</v>
      </c>
      <c r="C285" s="51" t="s">
        <v>615</v>
      </c>
      <c r="D285" s="76"/>
      <c r="E285" s="76"/>
      <c r="F285" s="79"/>
      <c r="G285" s="76"/>
      <c r="H285" s="76"/>
      <c r="I285" s="79"/>
      <c r="J285" s="76"/>
      <c r="K285" s="76"/>
      <c r="L285" s="79"/>
      <c r="M285" s="51"/>
      <c r="N285" s="51"/>
      <c r="O285" s="51"/>
      <c r="P285" s="51"/>
      <c r="Q285" s="51"/>
      <c r="R285" s="52"/>
    </row>
    <row r="286" spans="1:18" x14ac:dyDescent="0.35">
      <c r="A286" s="66">
        <f>IFERROR(VLOOKUP(B286,'OverAllAreaList (England Only)'!$A$7:$I$378,5,FALSE),0)</f>
        <v>1</v>
      </c>
      <c r="B286" s="50" t="s">
        <v>616</v>
      </c>
      <c r="C286" s="51" t="s">
        <v>617</v>
      </c>
      <c r="D286" s="76"/>
      <c r="E286" s="76"/>
      <c r="F286" s="79"/>
      <c r="G286" s="76"/>
      <c r="H286" s="76"/>
      <c r="I286" s="79"/>
      <c r="J286" s="76"/>
      <c r="K286" s="76"/>
      <c r="L286" s="79"/>
      <c r="M286" s="51"/>
      <c r="N286" s="51"/>
      <c r="O286" s="51"/>
      <c r="P286" s="51"/>
      <c r="Q286" s="51"/>
      <c r="R286" s="52"/>
    </row>
    <row r="287" spans="1:18" x14ac:dyDescent="0.35">
      <c r="A287" s="66">
        <f>IFERROR(VLOOKUP(B287,'OverAllAreaList (England Only)'!$A$7:$I$378,5,FALSE),0)</f>
        <v>1</v>
      </c>
      <c r="B287" s="50" t="s">
        <v>618</v>
      </c>
      <c r="C287" s="51" t="s">
        <v>619</v>
      </c>
      <c r="D287" s="76"/>
      <c r="E287" s="76"/>
      <c r="F287" s="79"/>
      <c r="G287" s="76"/>
      <c r="H287" s="76"/>
      <c r="I287" s="79"/>
      <c r="J287" s="76"/>
      <c r="K287" s="76"/>
      <c r="L287" s="79"/>
      <c r="M287" s="51"/>
      <c r="N287" s="51"/>
      <c r="O287" s="51"/>
      <c r="P287" s="51"/>
      <c r="Q287" s="51"/>
      <c r="R287" s="52"/>
    </row>
    <row r="288" spans="1:18" x14ac:dyDescent="0.35">
      <c r="A288" s="66">
        <f>IFERROR(VLOOKUP(B288,'OverAllAreaList (England Only)'!$A$7:$I$378,5,FALSE),0)</f>
        <v>1</v>
      </c>
      <c r="B288" s="50" t="s">
        <v>620</v>
      </c>
      <c r="C288" s="51" t="s">
        <v>621</v>
      </c>
      <c r="D288" s="76"/>
      <c r="E288" s="76"/>
      <c r="F288" s="79"/>
      <c r="G288" s="76"/>
      <c r="H288" s="76"/>
      <c r="I288" s="79"/>
      <c r="J288" s="76"/>
      <c r="K288" s="76"/>
      <c r="L288" s="79"/>
      <c r="M288" s="51"/>
      <c r="N288" s="51"/>
      <c r="O288" s="51"/>
      <c r="P288" s="51"/>
      <c r="Q288" s="51"/>
      <c r="R288" s="52"/>
    </row>
    <row r="289" spans="1:18" x14ac:dyDescent="0.35">
      <c r="A289" s="66">
        <f>IFERROR(VLOOKUP(B289,'OverAllAreaList (England Only)'!$A$7:$I$378,5,FALSE),0)</f>
        <v>1</v>
      </c>
      <c r="B289" s="50" t="s">
        <v>622</v>
      </c>
      <c r="C289" s="51" t="s">
        <v>623</v>
      </c>
      <c r="D289" s="76"/>
      <c r="E289" s="76"/>
      <c r="F289" s="79"/>
      <c r="G289" s="76"/>
      <c r="H289" s="76"/>
      <c r="I289" s="79"/>
      <c r="J289" s="76"/>
      <c r="K289" s="76"/>
      <c r="L289" s="79"/>
      <c r="M289" s="51"/>
      <c r="N289" s="51"/>
      <c r="O289" s="51"/>
      <c r="P289" s="51"/>
      <c r="Q289" s="51"/>
      <c r="R289" s="52"/>
    </row>
    <row r="290" spans="1:18" x14ac:dyDescent="0.35">
      <c r="A290" s="66">
        <f>IFERROR(VLOOKUP(B290,'OverAllAreaList (England Only)'!$A$7:$I$378,5,FALSE),0)</f>
        <v>1</v>
      </c>
      <c r="B290" s="50" t="s">
        <v>624</v>
      </c>
      <c r="C290" s="51" t="s">
        <v>625</v>
      </c>
      <c r="D290" s="76"/>
      <c r="E290" s="76"/>
      <c r="F290" s="79"/>
      <c r="G290" s="76"/>
      <c r="H290" s="76"/>
      <c r="I290" s="79"/>
      <c r="J290" s="76"/>
      <c r="K290" s="76"/>
      <c r="L290" s="79"/>
      <c r="M290" s="51"/>
      <c r="N290" s="51"/>
      <c r="O290" s="51"/>
      <c r="P290" s="51"/>
      <c r="Q290" s="51"/>
      <c r="R290" s="52"/>
    </row>
    <row r="291" spans="1:18" x14ac:dyDescent="0.35">
      <c r="A291" s="66">
        <f>IFERROR(VLOOKUP(B291,'OverAllAreaList (England Only)'!$A$7:$I$378,5,FALSE),0)</f>
        <v>1</v>
      </c>
      <c r="B291" s="50" t="s">
        <v>626</v>
      </c>
      <c r="C291" s="51" t="s">
        <v>627</v>
      </c>
      <c r="D291" s="76"/>
      <c r="E291" s="76"/>
      <c r="F291" s="79"/>
      <c r="G291" s="76"/>
      <c r="H291" s="76"/>
      <c r="I291" s="79"/>
      <c r="J291" s="76"/>
      <c r="K291" s="76"/>
      <c r="L291" s="79"/>
      <c r="M291" s="51"/>
      <c r="N291" s="51"/>
      <c r="O291" s="51"/>
      <c r="P291" s="51"/>
      <c r="Q291" s="51"/>
      <c r="R291" s="52"/>
    </row>
    <row r="292" spans="1:18" x14ac:dyDescent="0.35">
      <c r="A292" s="66">
        <f>IFERROR(VLOOKUP(B292,'OverAllAreaList (England Only)'!$A$7:$I$378,5,FALSE),0)</f>
        <v>1</v>
      </c>
      <c r="B292" s="50" t="s">
        <v>628</v>
      </c>
      <c r="C292" s="51" t="s">
        <v>629</v>
      </c>
      <c r="D292" s="76"/>
      <c r="E292" s="76"/>
      <c r="F292" s="79"/>
      <c r="G292" s="76"/>
      <c r="H292" s="76"/>
      <c r="I292" s="79"/>
      <c r="J292" s="76"/>
      <c r="K292" s="76"/>
      <c r="L292" s="79"/>
      <c r="M292" s="51"/>
      <c r="N292" s="51"/>
      <c r="O292" s="51"/>
      <c r="P292" s="51"/>
      <c r="Q292" s="51"/>
      <c r="R292" s="52"/>
    </row>
    <row r="293" spans="1:18" x14ac:dyDescent="0.35">
      <c r="A293" s="66">
        <f>IFERROR(VLOOKUP(B293,'OverAllAreaList (England Only)'!$A$7:$I$378,5,FALSE),0)</f>
        <v>1</v>
      </c>
      <c r="B293" s="50" t="s">
        <v>630</v>
      </c>
      <c r="C293" s="51" t="s">
        <v>631</v>
      </c>
      <c r="D293" s="76"/>
      <c r="E293" s="76"/>
      <c r="F293" s="79"/>
      <c r="G293" s="76"/>
      <c r="H293" s="76"/>
      <c r="I293" s="79"/>
      <c r="J293" s="76"/>
      <c r="K293" s="76"/>
      <c r="L293" s="79"/>
      <c r="M293" s="51"/>
      <c r="N293" s="51"/>
      <c r="O293" s="51"/>
      <c r="P293" s="51"/>
      <c r="Q293" s="51"/>
      <c r="R293" s="52"/>
    </row>
    <row r="294" spans="1:18" x14ac:dyDescent="0.35">
      <c r="A294" s="66">
        <f>IFERROR(VLOOKUP(B294,'OverAllAreaList (England Only)'!$A$7:$I$378,5,FALSE),0)</f>
        <v>1</v>
      </c>
      <c r="B294" s="50" t="s">
        <v>632</v>
      </c>
      <c r="C294" s="51" t="s">
        <v>633</v>
      </c>
      <c r="D294" s="76"/>
      <c r="E294" s="76"/>
      <c r="F294" s="79"/>
      <c r="G294" s="76"/>
      <c r="H294" s="76"/>
      <c r="I294" s="79"/>
      <c r="J294" s="76"/>
      <c r="K294" s="76"/>
      <c r="L294" s="79"/>
      <c r="M294" s="51"/>
      <c r="N294" s="51"/>
      <c r="O294" s="51"/>
      <c r="P294" s="51"/>
      <c r="Q294" s="51"/>
      <c r="R294" s="52"/>
    </row>
    <row r="295" spans="1:18" x14ac:dyDescent="0.35">
      <c r="A295" s="66">
        <f>IFERROR(VLOOKUP(B295,'OverAllAreaList (England Only)'!$A$7:$I$378,5,FALSE),0)</f>
        <v>1</v>
      </c>
      <c r="B295" s="50" t="s">
        <v>634</v>
      </c>
      <c r="C295" s="51" t="s">
        <v>635</v>
      </c>
      <c r="D295" s="76"/>
      <c r="E295" s="76"/>
      <c r="F295" s="79"/>
      <c r="G295" s="76"/>
      <c r="H295" s="76"/>
      <c r="I295" s="79"/>
      <c r="J295" s="76"/>
      <c r="K295" s="76"/>
      <c r="L295" s="79"/>
      <c r="M295" s="51"/>
      <c r="N295" s="51"/>
      <c r="O295" s="51"/>
      <c r="P295" s="51"/>
      <c r="Q295" s="51"/>
      <c r="R295" s="52"/>
    </row>
    <row r="296" spans="1:18" x14ac:dyDescent="0.35">
      <c r="A296" s="66">
        <f>IFERROR(VLOOKUP(B296,'OverAllAreaList (England Only)'!$A$7:$I$378,5,FALSE),0)</f>
        <v>1</v>
      </c>
      <c r="B296" s="50" t="s">
        <v>636</v>
      </c>
      <c r="C296" s="51" t="s">
        <v>637</v>
      </c>
      <c r="D296" s="76"/>
      <c r="E296" s="76"/>
      <c r="F296" s="79"/>
      <c r="G296" s="76"/>
      <c r="H296" s="76"/>
      <c r="I296" s="79"/>
      <c r="J296" s="76"/>
      <c r="K296" s="76"/>
      <c r="L296" s="79"/>
      <c r="M296" s="51"/>
      <c r="N296" s="51"/>
      <c r="O296" s="51"/>
      <c r="P296" s="51"/>
      <c r="Q296" s="51"/>
      <c r="R296" s="52"/>
    </row>
    <row r="297" spans="1:18" x14ac:dyDescent="0.35">
      <c r="A297" s="66">
        <f>IFERROR(VLOOKUP(B297,'OverAllAreaList (England Only)'!$A$7:$I$378,5,FALSE),0)</f>
        <v>1</v>
      </c>
      <c r="B297" s="50" t="s">
        <v>640</v>
      </c>
      <c r="C297" s="51" t="s">
        <v>641</v>
      </c>
      <c r="D297" s="76"/>
      <c r="E297" s="76"/>
      <c r="F297" s="79"/>
      <c r="G297" s="76"/>
      <c r="H297" s="76"/>
      <c r="I297" s="79"/>
      <c r="J297" s="76"/>
      <c r="K297" s="76"/>
      <c r="L297" s="79"/>
      <c r="M297" s="51"/>
      <c r="N297" s="51"/>
      <c r="O297" s="51"/>
      <c r="P297" s="51"/>
      <c r="Q297" s="51"/>
      <c r="R297" s="52"/>
    </row>
    <row r="298" spans="1:18" x14ac:dyDescent="0.35">
      <c r="A298" s="66">
        <f>IFERROR(VLOOKUP(B298,'OverAllAreaList (England Only)'!$A$7:$I$378,5,FALSE),0)</f>
        <v>1</v>
      </c>
      <c r="B298" s="50" t="s">
        <v>642</v>
      </c>
      <c r="C298" s="51" t="s">
        <v>643</v>
      </c>
      <c r="D298" s="76"/>
      <c r="E298" s="76"/>
      <c r="F298" s="79"/>
      <c r="G298" s="76"/>
      <c r="H298" s="76"/>
      <c r="I298" s="79"/>
      <c r="J298" s="76"/>
      <c r="K298" s="76"/>
      <c r="L298" s="79"/>
      <c r="M298" s="51"/>
      <c r="N298" s="51"/>
      <c r="O298" s="51"/>
      <c r="P298" s="51"/>
      <c r="Q298" s="51"/>
      <c r="R298" s="52"/>
    </row>
    <row r="299" spans="1:18" x14ac:dyDescent="0.35">
      <c r="A299" s="66">
        <f>IFERROR(VLOOKUP(B299,'OverAllAreaList (England Only)'!$A$7:$I$378,5,FALSE),0)</f>
        <v>1</v>
      </c>
      <c r="B299" s="50" t="s">
        <v>644</v>
      </c>
      <c r="C299" s="51" t="s">
        <v>645</v>
      </c>
      <c r="D299" s="76"/>
      <c r="E299" s="76"/>
      <c r="F299" s="79"/>
      <c r="G299" s="76"/>
      <c r="H299" s="76"/>
      <c r="I299" s="79"/>
      <c r="J299" s="76"/>
      <c r="K299" s="76"/>
      <c r="L299" s="79"/>
      <c r="M299" s="51"/>
      <c r="N299" s="51"/>
      <c r="O299" s="51"/>
      <c r="P299" s="51"/>
      <c r="Q299" s="51"/>
      <c r="R299" s="52"/>
    </row>
    <row r="300" spans="1:18" x14ac:dyDescent="0.35">
      <c r="A300" s="66">
        <f>IFERROR(VLOOKUP(B300,'OverAllAreaList (England Only)'!$A$7:$I$378,5,FALSE),0)</f>
        <v>1</v>
      </c>
      <c r="B300" s="50" t="s">
        <v>646</v>
      </c>
      <c r="C300" s="51" t="s">
        <v>647</v>
      </c>
      <c r="D300" s="76"/>
      <c r="E300" s="76"/>
      <c r="F300" s="79"/>
      <c r="G300" s="76"/>
      <c r="H300" s="76"/>
      <c r="I300" s="79"/>
      <c r="J300" s="76"/>
      <c r="K300" s="76"/>
      <c r="L300" s="79"/>
      <c r="M300" s="51"/>
      <c r="N300" s="51"/>
      <c r="O300" s="51"/>
      <c r="P300" s="51"/>
      <c r="Q300" s="51"/>
      <c r="R300" s="52"/>
    </row>
    <row r="301" spans="1:18" x14ac:dyDescent="0.35">
      <c r="A301" s="66">
        <f>IFERROR(VLOOKUP(B301,'OverAllAreaList (England Only)'!$A$7:$I$378,5,FALSE),0)</f>
        <v>1</v>
      </c>
      <c r="B301" s="50" t="s">
        <v>648</v>
      </c>
      <c r="C301" s="51" t="s">
        <v>649</v>
      </c>
      <c r="D301" s="76"/>
      <c r="E301" s="76"/>
      <c r="F301" s="79"/>
      <c r="G301" s="76"/>
      <c r="H301" s="76"/>
      <c r="I301" s="79"/>
      <c r="J301" s="76"/>
      <c r="K301" s="76"/>
      <c r="L301" s="79"/>
      <c r="M301" s="51"/>
      <c r="N301" s="51"/>
      <c r="O301" s="51"/>
      <c r="P301" s="51"/>
      <c r="Q301" s="51"/>
      <c r="R301" s="52"/>
    </row>
    <row r="302" spans="1:18" x14ac:dyDescent="0.35">
      <c r="A302" s="66">
        <f>IFERROR(VLOOKUP(B302,'OverAllAreaList (England Only)'!$A$7:$I$378,5,FALSE),0)</f>
        <v>1</v>
      </c>
      <c r="B302" s="50" t="s">
        <v>650</v>
      </c>
      <c r="C302" s="51" t="s">
        <v>651</v>
      </c>
      <c r="D302" s="76"/>
      <c r="E302" s="76"/>
      <c r="F302" s="79"/>
      <c r="G302" s="76"/>
      <c r="H302" s="76"/>
      <c r="I302" s="79"/>
      <c r="J302" s="76"/>
      <c r="K302" s="76"/>
      <c r="L302" s="79"/>
      <c r="M302" s="51"/>
      <c r="N302" s="51"/>
      <c r="O302" s="51"/>
      <c r="P302" s="51"/>
      <c r="Q302" s="51"/>
      <c r="R302" s="52"/>
    </row>
    <row r="303" spans="1:18" x14ac:dyDescent="0.35">
      <c r="A303" s="66">
        <f>IFERROR(VLOOKUP(B303,'OverAllAreaList (England Only)'!$A$7:$I$378,5,FALSE),0)</f>
        <v>1</v>
      </c>
      <c r="B303" s="50" t="s">
        <v>652</v>
      </c>
      <c r="C303" s="51" t="s">
        <v>653</v>
      </c>
      <c r="D303" s="76"/>
      <c r="E303" s="76"/>
      <c r="F303" s="79"/>
      <c r="G303" s="76"/>
      <c r="H303" s="76"/>
      <c r="I303" s="79"/>
      <c r="J303" s="76"/>
      <c r="K303" s="76"/>
      <c r="L303" s="79"/>
      <c r="M303" s="51"/>
      <c r="N303" s="51"/>
      <c r="O303" s="51"/>
      <c r="P303" s="51"/>
      <c r="Q303" s="51"/>
      <c r="R303" s="52"/>
    </row>
    <row r="304" spans="1:18" x14ac:dyDescent="0.35">
      <c r="A304" s="66">
        <f>IFERROR(VLOOKUP(B304,'OverAllAreaList (England Only)'!$A$7:$I$378,5,FALSE),0)</f>
        <v>1</v>
      </c>
      <c r="B304" s="50" t="s">
        <v>654</v>
      </c>
      <c r="C304" s="51" t="s">
        <v>655</v>
      </c>
      <c r="D304" s="76"/>
      <c r="E304" s="76"/>
      <c r="F304" s="79"/>
      <c r="G304" s="76"/>
      <c r="H304" s="76"/>
      <c r="I304" s="79"/>
      <c r="J304" s="76"/>
      <c r="K304" s="76"/>
      <c r="L304" s="79"/>
      <c r="M304" s="51"/>
      <c r="N304" s="51"/>
      <c r="O304" s="51"/>
      <c r="P304" s="51"/>
      <c r="Q304" s="51"/>
      <c r="R304" s="52"/>
    </row>
    <row r="305" spans="1:18" x14ac:dyDescent="0.35">
      <c r="A305" s="66">
        <f>IFERROR(VLOOKUP(B305,'OverAllAreaList (England Only)'!$A$7:$I$378,5,FALSE),0)</f>
        <v>1</v>
      </c>
      <c r="B305" s="50" t="s">
        <v>656</v>
      </c>
      <c r="C305" s="51" t="s">
        <v>657</v>
      </c>
      <c r="D305" s="76"/>
      <c r="E305" s="76"/>
      <c r="F305" s="79"/>
      <c r="G305" s="76"/>
      <c r="H305" s="76"/>
      <c r="I305" s="79"/>
      <c r="J305" s="76"/>
      <c r="K305" s="76"/>
      <c r="L305" s="79"/>
      <c r="M305" s="51"/>
      <c r="N305" s="51"/>
      <c r="O305" s="51"/>
      <c r="P305" s="51"/>
      <c r="Q305" s="51"/>
      <c r="R305" s="52"/>
    </row>
    <row r="306" spans="1:18" x14ac:dyDescent="0.35">
      <c r="A306" s="66">
        <f>IFERROR(VLOOKUP(B306,'OverAllAreaList (England Only)'!$A$7:$I$378,5,FALSE),0)</f>
        <v>1</v>
      </c>
      <c r="B306" s="50" t="s">
        <v>658</v>
      </c>
      <c r="C306" s="51" t="s">
        <v>659</v>
      </c>
      <c r="D306" s="76"/>
      <c r="E306" s="76"/>
      <c r="F306" s="79"/>
      <c r="G306" s="76"/>
      <c r="H306" s="76"/>
      <c r="I306" s="79"/>
      <c r="J306" s="76"/>
      <c r="K306" s="76"/>
      <c r="L306" s="79"/>
      <c r="M306" s="51"/>
      <c r="N306" s="51"/>
      <c r="O306" s="51"/>
      <c r="P306" s="51"/>
      <c r="Q306" s="51"/>
      <c r="R306" s="52"/>
    </row>
    <row r="307" spans="1:18" x14ac:dyDescent="0.35">
      <c r="A307" s="66">
        <f>IFERROR(VLOOKUP(B307,'OverAllAreaList (England Only)'!$A$7:$I$378,5,FALSE),0)</f>
        <v>1</v>
      </c>
      <c r="B307" s="50" t="s">
        <v>660</v>
      </c>
      <c r="C307" s="51" t="s">
        <v>661</v>
      </c>
      <c r="D307" s="76"/>
      <c r="E307" s="76"/>
      <c r="F307" s="79"/>
      <c r="G307" s="76"/>
      <c r="H307" s="76"/>
      <c r="I307" s="79"/>
      <c r="J307" s="76"/>
      <c r="K307" s="76"/>
      <c r="L307" s="79"/>
      <c r="M307" s="51"/>
      <c r="N307" s="51"/>
      <c r="O307" s="51"/>
      <c r="P307" s="51"/>
      <c r="Q307" s="51"/>
      <c r="R307" s="52"/>
    </row>
    <row r="308" spans="1:18" x14ac:dyDescent="0.35">
      <c r="A308" s="66">
        <f>IFERROR(VLOOKUP(B308,'OverAllAreaList (England Only)'!$A$7:$I$378,5,FALSE),0)</f>
        <v>1</v>
      </c>
      <c r="B308" s="50" t="s">
        <v>662</v>
      </c>
      <c r="C308" s="51" t="s">
        <v>663</v>
      </c>
      <c r="D308" s="76"/>
      <c r="E308" s="76"/>
      <c r="F308" s="79"/>
      <c r="G308" s="76"/>
      <c r="H308" s="76"/>
      <c r="I308" s="79"/>
      <c r="J308" s="76"/>
      <c r="K308" s="76"/>
      <c r="L308" s="79"/>
      <c r="M308" s="51"/>
      <c r="N308" s="51"/>
      <c r="O308" s="51"/>
      <c r="P308" s="51"/>
      <c r="Q308" s="51"/>
      <c r="R308" s="52"/>
    </row>
    <row r="309" spans="1:18" x14ac:dyDescent="0.35">
      <c r="A309" s="66">
        <f>IFERROR(VLOOKUP(B309,'OverAllAreaList (England Only)'!$A$7:$I$378,5,FALSE),0)</f>
        <v>1</v>
      </c>
      <c r="B309" s="50" t="s">
        <v>664</v>
      </c>
      <c r="C309" s="51" t="s">
        <v>665</v>
      </c>
      <c r="D309" s="76"/>
      <c r="E309" s="76"/>
      <c r="F309" s="79"/>
      <c r="G309" s="76"/>
      <c r="H309" s="76"/>
      <c r="I309" s="79"/>
      <c r="J309" s="76"/>
      <c r="K309" s="76"/>
      <c r="L309" s="79"/>
      <c r="M309" s="51"/>
      <c r="N309" s="51"/>
      <c r="O309" s="51"/>
      <c r="P309" s="51"/>
      <c r="Q309" s="51"/>
      <c r="R309" s="52"/>
    </row>
    <row r="310" spans="1:18" x14ac:dyDescent="0.35">
      <c r="A310" s="66">
        <f>IFERROR(VLOOKUP(B310,'OverAllAreaList (England Only)'!$A$7:$I$378,5,FALSE),0)</f>
        <v>1</v>
      </c>
      <c r="B310" s="50" t="s">
        <v>666</v>
      </c>
      <c r="C310" s="51" t="s">
        <v>667</v>
      </c>
      <c r="D310" s="76"/>
      <c r="E310" s="76"/>
      <c r="F310" s="79"/>
      <c r="G310" s="76"/>
      <c r="H310" s="76"/>
      <c r="I310" s="79"/>
      <c r="J310" s="76"/>
      <c r="K310" s="76"/>
      <c r="L310" s="79"/>
      <c r="M310" s="51"/>
      <c r="N310" s="51"/>
      <c r="O310" s="51"/>
      <c r="P310" s="51"/>
      <c r="Q310" s="51"/>
      <c r="R310" s="52"/>
    </row>
    <row r="311" spans="1:18" x14ac:dyDescent="0.35">
      <c r="A311" s="66">
        <f>IFERROR(VLOOKUP(B311,'OverAllAreaList (England Only)'!$A$7:$I$378,5,FALSE),0)</f>
        <v>1</v>
      </c>
      <c r="B311" s="50" t="s">
        <v>668</v>
      </c>
      <c r="C311" s="51" t="s">
        <v>669</v>
      </c>
      <c r="D311" s="76"/>
      <c r="E311" s="76"/>
      <c r="F311" s="79"/>
      <c r="G311" s="76"/>
      <c r="H311" s="76"/>
      <c r="I311" s="79"/>
      <c r="J311" s="76"/>
      <c r="K311" s="76"/>
      <c r="L311" s="79"/>
      <c r="M311" s="51"/>
      <c r="N311" s="51"/>
      <c r="O311" s="51"/>
      <c r="P311" s="51"/>
      <c r="Q311" s="51"/>
      <c r="R311" s="52"/>
    </row>
    <row r="312" spans="1:18" x14ac:dyDescent="0.35">
      <c r="A312" s="66">
        <f>IFERROR(VLOOKUP(B312,'OverAllAreaList (England Only)'!$A$7:$I$378,5,FALSE),0)</f>
        <v>1</v>
      </c>
      <c r="B312" s="50" t="s">
        <v>670</v>
      </c>
      <c r="C312" s="51" t="s">
        <v>671</v>
      </c>
      <c r="D312" s="76"/>
      <c r="E312" s="76"/>
      <c r="F312" s="79"/>
      <c r="G312" s="76"/>
      <c r="H312" s="76"/>
      <c r="I312" s="79"/>
      <c r="J312" s="76"/>
      <c r="K312" s="76"/>
      <c r="L312" s="79"/>
      <c r="M312" s="51"/>
      <c r="N312" s="51"/>
      <c r="O312" s="51"/>
      <c r="P312" s="51"/>
      <c r="Q312" s="51"/>
      <c r="R312" s="52"/>
    </row>
    <row r="313" spans="1:18" x14ac:dyDescent="0.35">
      <c r="A313" s="66">
        <f>IFERROR(VLOOKUP(B313,'OverAllAreaList (England Only)'!$A$7:$I$378,5,FALSE),0)</f>
        <v>1</v>
      </c>
      <c r="B313" s="50" t="s">
        <v>672</v>
      </c>
      <c r="C313" s="51" t="s">
        <v>673</v>
      </c>
      <c r="D313" s="76"/>
      <c r="E313" s="76"/>
      <c r="F313" s="79"/>
      <c r="G313" s="76"/>
      <c r="H313" s="76"/>
      <c r="I313" s="79"/>
      <c r="J313" s="76"/>
      <c r="K313" s="76"/>
      <c r="L313" s="79"/>
      <c r="M313" s="51"/>
      <c r="N313" s="51"/>
      <c r="O313" s="51"/>
      <c r="P313" s="51"/>
      <c r="Q313" s="51"/>
      <c r="R313" s="52"/>
    </row>
    <row r="314" spans="1:18" x14ac:dyDescent="0.35">
      <c r="A314" s="66">
        <f>IFERROR(VLOOKUP(B314,'OverAllAreaList (England Only)'!$A$7:$I$378,5,FALSE),0)</f>
        <v>1</v>
      </c>
      <c r="B314" s="50" t="s">
        <v>674</v>
      </c>
      <c r="C314" s="51" t="s">
        <v>675</v>
      </c>
      <c r="D314" s="76"/>
      <c r="E314" s="76"/>
      <c r="F314" s="79"/>
      <c r="G314" s="76"/>
      <c r="H314" s="76"/>
      <c r="I314" s="79"/>
      <c r="J314" s="76"/>
      <c r="K314" s="76"/>
      <c r="L314" s="79"/>
      <c r="M314" s="51"/>
      <c r="N314" s="51"/>
      <c r="O314" s="51"/>
      <c r="P314" s="51"/>
      <c r="Q314" s="51"/>
      <c r="R314" s="52"/>
    </row>
    <row r="315" spans="1:18" x14ac:dyDescent="0.35">
      <c r="A315" s="66">
        <f>IFERROR(VLOOKUP(B315,'OverAllAreaList (England Only)'!$A$7:$I$378,5,FALSE),0)</f>
        <v>1</v>
      </c>
      <c r="B315" s="50" t="s">
        <v>676</v>
      </c>
      <c r="C315" s="51" t="s">
        <v>677</v>
      </c>
      <c r="D315" s="76"/>
      <c r="E315" s="76"/>
      <c r="F315" s="79"/>
      <c r="G315" s="76"/>
      <c r="H315" s="76"/>
      <c r="I315" s="79"/>
      <c r="J315" s="76"/>
      <c r="K315" s="76"/>
      <c r="L315" s="79"/>
      <c r="M315" s="51"/>
      <c r="N315" s="51"/>
      <c r="O315" s="51"/>
      <c r="P315" s="51"/>
      <c r="Q315" s="51"/>
      <c r="R315" s="52"/>
    </row>
    <row r="316" spans="1:18" x14ac:dyDescent="0.35">
      <c r="A316" s="66">
        <f>IFERROR(VLOOKUP(B316,'OverAllAreaList (England Only)'!$A$7:$I$378,5,FALSE),0)</f>
        <v>1</v>
      </c>
      <c r="B316" s="50" t="s">
        <v>678</v>
      </c>
      <c r="C316" s="51" t="s">
        <v>679</v>
      </c>
      <c r="D316" s="76"/>
      <c r="E316" s="76"/>
      <c r="F316" s="79"/>
      <c r="G316" s="76"/>
      <c r="H316" s="76"/>
      <c r="I316" s="79"/>
      <c r="J316" s="76"/>
      <c r="K316" s="76"/>
      <c r="L316" s="79"/>
      <c r="M316" s="51"/>
      <c r="N316" s="51"/>
      <c r="O316" s="51"/>
      <c r="P316" s="51"/>
      <c r="Q316" s="51"/>
      <c r="R316" s="52"/>
    </row>
    <row r="317" spans="1:18" x14ac:dyDescent="0.35">
      <c r="A317" s="66">
        <f>IFERROR(VLOOKUP(B317,'OverAllAreaList (England Only)'!$A$7:$I$378,5,FALSE),0)</f>
        <v>1</v>
      </c>
      <c r="B317" s="50" t="s">
        <v>680</v>
      </c>
      <c r="C317" s="51" t="s">
        <v>681</v>
      </c>
      <c r="D317" s="76"/>
      <c r="E317" s="76"/>
      <c r="F317" s="79"/>
      <c r="G317" s="76"/>
      <c r="H317" s="76"/>
      <c r="I317" s="79"/>
      <c r="J317" s="76"/>
      <c r="K317" s="76"/>
      <c r="L317" s="79"/>
      <c r="M317" s="51"/>
      <c r="N317" s="51"/>
      <c r="O317" s="51"/>
      <c r="P317" s="51"/>
      <c r="Q317" s="51"/>
      <c r="R317" s="52"/>
    </row>
    <row r="318" spans="1:18" x14ac:dyDescent="0.35">
      <c r="A318" s="66">
        <f>IFERROR(VLOOKUP(B318,'OverAllAreaList (England Only)'!$A$7:$I$378,5,FALSE),0)</f>
        <v>1</v>
      </c>
      <c r="B318" s="50" t="s">
        <v>682</v>
      </c>
      <c r="C318" s="51" t="s">
        <v>683</v>
      </c>
      <c r="D318" s="76"/>
      <c r="E318" s="76"/>
      <c r="F318" s="79"/>
      <c r="G318" s="76"/>
      <c r="H318" s="76"/>
      <c r="I318" s="79"/>
      <c r="J318" s="76"/>
      <c r="K318" s="76"/>
      <c r="L318" s="79"/>
      <c r="M318" s="51"/>
      <c r="N318" s="51"/>
      <c r="O318" s="51"/>
      <c r="P318" s="51"/>
      <c r="Q318" s="51"/>
      <c r="R318" s="52"/>
    </row>
    <row r="319" spans="1:18" x14ac:dyDescent="0.35">
      <c r="A319" s="66">
        <f>IFERROR(VLOOKUP(B319,'OverAllAreaList (England Only)'!$A$7:$I$378,5,FALSE),0)</f>
        <v>1</v>
      </c>
      <c r="B319" s="50" t="s">
        <v>684</v>
      </c>
      <c r="C319" s="51" t="s">
        <v>685</v>
      </c>
      <c r="D319" s="76"/>
      <c r="E319" s="76"/>
      <c r="F319" s="79"/>
      <c r="G319" s="76"/>
      <c r="H319" s="76"/>
      <c r="I319" s="79"/>
      <c r="J319" s="76"/>
      <c r="K319" s="76"/>
      <c r="L319" s="79"/>
      <c r="M319" s="51"/>
      <c r="N319" s="51"/>
      <c r="O319" s="51"/>
      <c r="P319" s="51"/>
      <c r="Q319" s="51"/>
      <c r="R319" s="52"/>
    </row>
    <row r="320" spans="1:18" x14ac:dyDescent="0.35">
      <c r="A320" s="66">
        <f>IFERROR(VLOOKUP(B320,'OverAllAreaList (England Only)'!$A$7:$I$378,5,FALSE),0)</f>
        <v>1</v>
      </c>
      <c r="B320" s="50" t="s">
        <v>686</v>
      </c>
      <c r="C320" s="51" t="s">
        <v>687</v>
      </c>
      <c r="D320" s="76"/>
      <c r="E320" s="76"/>
      <c r="F320" s="79"/>
      <c r="G320" s="76"/>
      <c r="H320" s="76"/>
      <c r="I320" s="79"/>
      <c r="J320" s="76"/>
      <c r="K320" s="76"/>
      <c r="L320" s="79"/>
      <c r="M320" s="51"/>
      <c r="N320" s="51"/>
      <c r="O320" s="51"/>
      <c r="P320" s="51"/>
      <c r="Q320" s="51"/>
      <c r="R320" s="52"/>
    </row>
    <row r="321" spans="1:18" x14ac:dyDescent="0.35">
      <c r="A321" s="66">
        <f>IFERROR(VLOOKUP(B321,'OverAllAreaList (England Only)'!$A$7:$I$378,5,FALSE),0)</f>
        <v>1</v>
      </c>
      <c r="B321" s="50" t="s">
        <v>688</v>
      </c>
      <c r="C321" s="51" t="s">
        <v>689</v>
      </c>
      <c r="D321" s="76"/>
      <c r="E321" s="76"/>
      <c r="F321" s="79"/>
      <c r="G321" s="76"/>
      <c r="H321" s="76"/>
      <c r="I321" s="79"/>
      <c r="J321" s="76"/>
      <c r="K321" s="76"/>
      <c r="L321" s="79"/>
      <c r="M321" s="51"/>
      <c r="N321" s="51"/>
      <c r="O321" s="51"/>
      <c r="P321" s="51"/>
      <c r="Q321" s="51"/>
      <c r="R321" s="52"/>
    </row>
    <row r="322" spans="1:18" x14ac:dyDescent="0.35">
      <c r="A322" s="66">
        <f>IFERROR(VLOOKUP(B322,'OverAllAreaList (England Only)'!$A$7:$I$378,5,FALSE),0)</f>
        <v>1</v>
      </c>
      <c r="B322" s="50" t="s">
        <v>690</v>
      </c>
      <c r="C322" s="51" t="s">
        <v>691</v>
      </c>
      <c r="D322" s="76"/>
      <c r="E322" s="76"/>
      <c r="F322" s="79"/>
      <c r="G322" s="76"/>
      <c r="H322" s="76"/>
      <c r="I322" s="79"/>
      <c r="J322" s="76"/>
      <c r="K322" s="76"/>
      <c r="L322" s="79"/>
      <c r="M322" s="51"/>
      <c r="N322" s="51"/>
      <c r="O322" s="51"/>
      <c r="P322" s="51"/>
      <c r="Q322" s="51"/>
      <c r="R322" s="52"/>
    </row>
    <row r="323" spans="1:18" x14ac:dyDescent="0.35">
      <c r="A323" s="66">
        <f>IFERROR(VLOOKUP(B323,'OverAllAreaList (England Only)'!$A$7:$I$378,5,FALSE),0)</f>
        <v>1</v>
      </c>
      <c r="B323" s="50" t="s">
        <v>692</v>
      </c>
      <c r="C323" s="51" t="s">
        <v>693</v>
      </c>
      <c r="D323" s="76"/>
      <c r="E323" s="76"/>
      <c r="F323" s="79"/>
      <c r="G323" s="76"/>
      <c r="H323" s="76"/>
      <c r="I323" s="79"/>
      <c r="J323" s="76"/>
      <c r="K323" s="76"/>
      <c r="L323" s="79"/>
      <c r="M323" s="51"/>
      <c r="N323" s="51"/>
      <c r="O323" s="51"/>
      <c r="P323" s="51"/>
      <c r="Q323" s="51"/>
      <c r="R323" s="52"/>
    </row>
    <row r="324" spans="1:18" x14ac:dyDescent="0.35">
      <c r="A324" s="66">
        <f>IFERROR(VLOOKUP(B324,'OverAllAreaList (England Only)'!$A$7:$I$378,5,FALSE),0)</f>
        <v>1</v>
      </c>
      <c r="B324" s="50" t="s">
        <v>694</v>
      </c>
      <c r="C324" s="51" t="s">
        <v>695</v>
      </c>
      <c r="D324" s="76"/>
      <c r="E324" s="76"/>
      <c r="F324" s="79"/>
      <c r="G324" s="76"/>
      <c r="H324" s="76"/>
      <c r="I324" s="79"/>
      <c r="J324" s="76"/>
      <c r="K324" s="76"/>
      <c r="L324" s="79"/>
      <c r="M324" s="51"/>
      <c r="N324" s="51"/>
      <c r="O324" s="51"/>
      <c r="P324" s="51"/>
      <c r="Q324" s="51"/>
      <c r="R324" s="52"/>
    </row>
    <row r="325" spans="1:18" x14ac:dyDescent="0.35">
      <c r="A325" s="66">
        <f>IFERROR(VLOOKUP(B325,'OverAllAreaList (England Only)'!$A$7:$I$378,5,FALSE),0)</f>
        <v>1</v>
      </c>
      <c r="B325" s="50" t="s">
        <v>696</v>
      </c>
      <c r="C325" s="51" t="s">
        <v>697</v>
      </c>
      <c r="D325" s="76"/>
      <c r="E325" s="76"/>
      <c r="F325" s="79"/>
      <c r="G325" s="76"/>
      <c r="H325" s="76"/>
      <c r="I325" s="79"/>
      <c r="J325" s="76"/>
      <c r="K325" s="76"/>
      <c r="L325" s="79"/>
      <c r="M325" s="51"/>
      <c r="N325" s="51"/>
      <c r="O325" s="51"/>
      <c r="P325" s="51"/>
      <c r="Q325" s="51"/>
      <c r="R325" s="52"/>
    </row>
    <row r="326" spans="1:18" x14ac:dyDescent="0.35">
      <c r="A326" s="66">
        <f>IFERROR(VLOOKUP(B326,'OverAllAreaList (England Only)'!$A$7:$I$378,5,FALSE),0)</f>
        <v>1</v>
      </c>
      <c r="B326" s="50" t="s">
        <v>698</v>
      </c>
      <c r="C326" s="51" t="s">
        <v>699</v>
      </c>
      <c r="D326" s="76"/>
      <c r="E326" s="76"/>
      <c r="F326" s="79"/>
      <c r="G326" s="76"/>
      <c r="H326" s="76"/>
      <c r="I326" s="79"/>
      <c r="J326" s="76"/>
      <c r="K326" s="76"/>
      <c r="L326" s="79"/>
      <c r="M326" s="51"/>
      <c r="N326" s="51"/>
      <c r="O326" s="51"/>
      <c r="P326" s="51"/>
      <c r="Q326" s="51"/>
      <c r="R326" s="52"/>
    </row>
    <row r="327" spans="1:18" x14ac:dyDescent="0.35">
      <c r="A327" s="66">
        <f>IFERROR(VLOOKUP(B327,'OverAllAreaList (England Only)'!$A$7:$I$378,5,FALSE),0)</f>
        <v>1</v>
      </c>
      <c r="B327" s="50" t="s">
        <v>700</v>
      </c>
      <c r="C327" s="51" t="s">
        <v>701</v>
      </c>
      <c r="D327" s="76"/>
      <c r="E327" s="76"/>
      <c r="F327" s="79"/>
      <c r="G327" s="76"/>
      <c r="H327" s="76"/>
      <c r="I327" s="79"/>
      <c r="J327" s="76"/>
      <c r="K327" s="76"/>
      <c r="L327" s="79"/>
      <c r="M327" s="51"/>
      <c r="N327" s="51"/>
      <c r="O327" s="51"/>
      <c r="P327" s="51"/>
      <c r="Q327" s="51"/>
      <c r="R327" s="52"/>
    </row>
    <row r="328" spans="1:18" x14ac:dyDescent="0.35">
      <c r="A328" s="66">
        <f>IFERROR(VLOOKUP(B328,'OverAllAreaList (England Only)'!$A$7:$I$378,5,FALSE),0)</f>
        <v>1</v>
      </c>
      <c r="B328" s="50" t="s">
        <v>702</v>
      </c>
      <c r="C328" s="51" t="s">
        <v>703</v>
      </c>
      <c r="D328" s="76"/>
      <c r="E328" s="76"/>
      <c r="F328" s="79"/>
      <c r="G328" s="76"/>
      <c r="H328" s="76"/>
      <c r="I328" s="79"/>
      <c r="J328" s="76"/>
      <c r="K328" s="76"/>
      <c r="L328" s="79"/>
      <c r="M328" s="51"/>
      <c r="N328" s="51"/>
      <c r="O328" s="51"/>
      <c r="P328" s="51"/>
      <c r="Q328" s="51"/>
      <c r="R328" s="52"/>
    </row>
    <row r="329" spans="1:18" x14ac:dyDescent="0.35">
      <c r="A329" s="66">
        <f>IFERROR(VLOOKUP(B329,'OverAllAreaList (England Only)'!$A$7:$I$378,5,FALSE),0)</f>
        <v>1</v>
      </c>
      <c r="B329" s="50" t="s">
        <v>704</v>
      </c>
      <c r="C329" s="51" t="s">
        <v>705</v>
      </c>
      <c r="D329" s="76"/>
      <c r="E329" s="76"/>
      <c r="F329" s="79"/>
      <c r="G329" s="76"/>
      <c r="H329" s="76"/>
      <c r="I329" s="79"/>
      <c r="J329" s="76"/>
      <c r="K329" s="76"/>
      <c r="L329" s="79"/>
      <c r="M329" s="51"/>
      <c r="N329" s="51"/>
      <c r="O329" s="51"/>
      <c r="P329" s="51"/>
      <c r="Q329" s="51"/>
      <c r="R329" s="52"/>
    </row>
    <row r="330" spans="1:18" x14ac:dyDescent="0.35">
      <c r="A330" s="66">
        <f>IFERROR(VLOOKUP(B330,'OverAllAreaList (England Only)'!$A$7:$I$378,5,FALSE),0)</f>
        <v>1</v>
      </c>
      <c r="B330" s="50" t="s">
        <v>706</v>
      </c>
      <c r="C330" s="51" t="s">
        <v>707</v>
      </c>
      <c r="D330" s="76"/>
      <c r="E330" s="76"/>
      <c r="F330" s="79"/>
      <c r="G330" s="76"/>
      <c r="H330" s="76"/>
      <c r="I330" s="79"/>
      <c r="J330" s="76"/>
      <c r="K330" s="76"/>
      <c r="L330" s="79"/>
      <c r="M330" s="51"/>
      <c r="N330" s="51"/>
      <c r="O330" s="51"/>
      <c r="P330" s="51"/>
      <c r="Q330" s="51"/>
      <c r="R330" s="52"/>
    </row>
    <row r="331" spans="1:18" x14ac:dyDescent="0.35">
      <c r="A331" s="66">
        <f>IFERROR(VLOOKUP(B331,'OverAllAreaList (England Only)'!$A$7:$I$378,5,FALSE),0)</f>
        <v>1</v>
      </c>
      <c r="B331" s="50" t="s">
        <v>708</v>
      </c>
      <c r="C331" s="51" t="s">
        <v>709</v>
      </c>
      <c r="D331" s="76"/>
      <c r="E331" s="76"/>
      <c r="F331" s="79"/>
      <c r="G331" s="76"/>
      <c r="H331" s="76"/>
      <c r="I331" s="79"/>
      <c r="J331" s="76"/>
      <c r="K331" s="76"/>
      <c r="L331" s="79"/>
      <c r="M331" s="51"/>
      <c r="N331" s="51"/>
      <c r="O331" s="51"/>
      <c r="P331" s="51"/>
      <c r="Q331" s="51"/>
      <c r="R331" s="52"/>
    </row>
    <row r="332" spans="1:18" x14ac:dyDescent="0.35">
      <c r="A332" s="66">
        <f>IFERROR(VLOOKUP(B332,'OverAllAreaList (England Only)'!$A$7:$I$378,5,FALSE),0)</f>
        <v>1</v>
      </c>
      <c r="B332" s="50" t="s">
        <v>710</v>
      </c>
      <c r="C332" s="51" t="s">
        <v>711</v>
      </c>
      <c r="D332" s="76"/>
      <c r="E332" s="76"/>
      <c r="F332" s="79"/>
      <c r="G332" s="76"/>
      <c r="H332" s="76"/>
      <c r="I332" s="79"/>
      <c r="J332" s="76"/>
      <c r="K332" s="76"/>
      <c r="L332" s="79"/>
      <c r="M332" s="51"/>
      <c r="N332" s="51"/>
      <c r="O332" s="51"/>
      <c r="P332" s="51"/>
      <c r="Q332" s="51"/>
      <c r="R332" s="52"/>
    </row>
    <row r="333" spans="1:18" x14ac:dyDescent="0.35">
      <c r="A333" s="66">
        <f>IFERROR(VLOOKUP(B333,'OverAllAreaList (England Only)'!$A$7:$I$378,5,FALSE),0)</f>
        <v>1</v>
      </c>
      <c r="B333" s="50" t="s">
        <v>712</v>
      </c>
      <c r="C333" s="51" t="s">
        <v>713</v>
      </c>
      <c r="D333" s="76"/>
      <c r="E333" s="76"/>
      <c r="F333" s="79"/>
      <c r="G333" s="76"/>
      <c r="H333" s="76"/>
      <c r="I333" s="79"/>
      <c r="J333" s="76"/>
      <c r="K333" s="76"/>
      <c r="L333" s="79"/>
      <c r="M333" s="51"/>
      <c r="N333" s="51"/>
      <c r="O333" s="51"/>
      <c r="P333" s="51"/>
      <c r="Q333" s="51"/>
      <c r="R333" s="52"/>
    </row>
    <row r="334" spans="1:18" s="59" customFormat="1" x14ac:dyDescent="0.35">
      <c r="A334" s="66">
        <f>IFERROR(VLOOKUP(B334,'OverAllAreaList (England Only)'!$A$7:$I$378,5,FALSE),0)</f>
        <v>1</v>
      </c>
      <c r="B334" s="56" t="s">
        <v>714</v>
      </c>
      <c r="C334" s="57" t="s">
        <v>715</v>
      </c>
      <c r="D334" s="76"/>
      <c r="E334" s="76"/>
      <c r="F334" s="79"/>
      <c r="G334" s="76"/>
      <c r="H334" s="76"/>
      <c r="I334" s="79"/>
      <c r="J334" s="76"/>
      <c r="K334" s="76"/>
      <c r="L334" s="79"/>
      <c r="M334" s="57"/>
      <c r="N334" s="57"/>
      <c r="O334" s="57"/>
      <c r="P334" s="57"/>
      <c r="Q334" s="57"/>
      <c r="R334" s="58"/>
    </row>
    <row r="335" spans="1:18" s="59" customFormat="1" x14ac:dyDescent="0.35">
      <c r="A335" s="66">
        <f>IFERROR(VLOOKUP(B335,'OverAllAreaList (England Only)'!$A$7:$I$378,5,FALSE),0)</f>
        <v>0</v>
      </c>
      <c r="B335" s="56" t="s">
        <v>124</v>
      </c>
      <c r="C335" s="57" t="s">
        <v>125</v>
      </c>
      <c r="D335" s="76"/>
      <c r="E335" s="76"/>
      <c r="F335" s="79"/>
      <c r="G335" s="76"/>
      <c r="H335" s="76"/>
      <c r="I335" s="79"/>
      <c r="J335" s="76"/>
      <c r="K335" s="76"/>
      <c r="L335" s="79"/>
      <c r="M335" s="57"/>
      <c r="N335" s="57"/>
      <c r="O335" s="57"/>
      <c r="P335" s="57"/>
      <c r="Q335" s="57"/>
      <c r="R335" s="58"/>
    </row>
    <row r="336" spans="1:18" s="59" customFormat="1" x14ac:dyDescent="0.35">
      <c r="A336" s="66">
        <f>IFERROR(VLOOKUP(B336,'OverAllAreaList (England Only)'!$A$7:$I$378,5,FALSE),0)</f>
        <v>0</v>
      </c>
      <c r="B336" s="56" t="s">
        <v>134</v>
      </c>
      <c r="C336" s="57" t="s">
        <v>135</v>
      </c>
      <c r="D336" s="76"/>
      <c r="E336" s="76"/>
      <c r="F336" s="79"/>
      <c r="G336" s="76"/>
      <c r="H336" s="76"/>
      <c r="I336" s="79"/>
      <c r="J336" s="76"/>
      <c r="K336" s="76"/>
      <c r="L336" s="79"/>
      <c r="M336" s="57"/>
      <c r="N336" s="57"/>
      <c r="O336" s="57"/>
      <c r="P336" s="57"/>
      <c r="Q336" s="57"/>
      <c r="R336" s="58"/>
    </row>
    <row r="337" spans="1:18" s="59" customFormat="1" x14ac:dyDescent="0.35">
      <c r="A337" s="66">
        <f>IFERROR(VLOOKUP(B337,'OverAllAreaList (England Only)'!$A$7:$I$378,5,FALSE),0)</f>
        <v>0</v>
      </c>
      <c r="B337" s="56" t="s">
        <v>146</v>
      </c>
      <c r="C337" s="57" t="s">
        <v>147</v>
      </c>
      <c r="D337" s="76"/>
      <c r="E337" s="76"/>
      <c r="F337" s="79"/>
      <c r="G337" s="76"/>
      <c r="H337" s="76"/>
      <c r="I337" s="79"/>
      <c r="J337" s="76"/>
      <c r="K337" s="76"/>
      <c r="L337" s="79"/>
      <c r="M337" s="57"/>
      <c r="N337" s="57"/>
      <c r="O337" s="57"/>
      <c r="P337" s="57"/>
      <c r="Q337" s="57"/>
      <c r="R337" s="58"/>
    </row>
    <row r="338" spans="1:18" s="59" customFormat="1" x14ac:dyDescent="0.35">
      <c r="A338" s="66">
        <f>IFERROR(VLOOKUP(B338,'OverAllAreaList (England Only)'!$A$7:$I$378,5,FALSE),0)</f>
        <v>0</v>
      </c>
      <c r="B338" s="56" t="s">
        <v>160</v>
      </c>
      <c r="C338" s="57" t="s">
        <v>161</v>
      </c>
      <c r="D338" s="76"/>
      <c r="E338" s="76"/>
      <c r="F338" s="79"/>
      <c r="G338" s="76"/>
      <c r="H338" s="76"/>
      <c r="I338" s="79"/>
      <c r="J338" s="76"/>
      <c r="K338" s="76"/>
      <c r="L338" s="79"/>
      <c r="M338" s="57"/>
      <c r="N338" s="57"/>
      <c r="O338" s="57"/>
      <c r="P338" s="57"/>
      <c r="Q338" s="57"/>
      <c r="R338" s="58"/>
    </row>
    <row r="339" spans="1:18" s="59" customFormat="1" x14ac:dyDescent="0.35">
      <c r="A339" s="66">
        <f>IFERROR(VLOOKUP(B339,'OverAllAreaList (England Only)'!$A$7:$I$378,5,FALSE),0)</f>
        <v>0</v>
      </c>
      <c r="B339" s="56" t="s">
        <v>178</v>
      </c>
      <c r="C339" s="57" t="s">
        <v>179</v>
      </c>
      <c r="D339" s="76"/>
      <c r="E339" s="76"/>
      <c r="F339" s="79"/>
      <c r="G339" s="76"/>
      <c r="H339" s="76"/>
      <c r="I339" s="79"/>
      <c r="J339" s="76"/>
      <c r="K339" s="76"/>
      <c r="L339" s="79"/>
      <c r="M339" s="57"/>
      <c r="N339" s="57"/>
      <c r="O339" s="57"/>
      <c r="P339" s="57"/>
      <c r="Q339" s="57"/>
      <c r="R339" s="58"/>
    </row>
    <row r="340" spans="1:18" s="59" customFormat="1" x14ac:dyDescent="0.35">
      <c r="A340" s="66">
        <f>IFERROR(VLOOKUP(B340,'OverAllAreaList (England Only)'!$A$7:$I$378,5,FALSE),0)</f>
        <v>0</v>
      </c>
      <c r="B340" s="56" t="s">
        <v>196</v>
      </c>
      <c r="C340" s="57" t="s">
        <v>197</v>
      </c>
      <c r="D340" s="76"/>
      <c r="E340" s="76"/>
      <c r="F340" s="79"/>
      <c r="G340" s="76"/>
      <c r="H340" s="76"/>
      <c r="I340" s="79"/>
      <c r="J340" s="76"/>
      <c r="K340" s="76"/>
      <c r="L340" s="79"/>
      <c r="M340" s="57"/>
      <c r="N340" s="57"/>
      <c r="O340" s="57"/>
      <c r="P340" s="57"/>
      <c r="Q340" s="57"/>
      <c r="R340" s="58"/>
    </row>
    <row r="341" spans="1:18" s="59" customFormat="1" x14ac:dyDescent="0.35">
      <c r="A341" s="66">
        <f>IFERROR(VLOOKUP(B341,'OverAllAreaList (England Only)'!$A$7:$I$378,5,FALSE),0)</f>
        <v>0</v>
      </c>
      <c r="B341" s="56" t="s">
        <v>210</v>
      </c>
      <c r="C341" s="57" t="s">
        <v>211</v>
      </c>
      <c r="D341" s="76"/>
      <c r="E341" s="76"/>
      <c r="F341" s="79"/>
      <c r="G341" s="76"/>
      <c r="H341" s="76"/>
      <c r="I341" s="79"/>
      <c r="J341" s="76"/>
      <c r="K341" s="76"/>
      <c r="L341" s="79"/>
      <c r="M341" s="57"/>
      <c r="N341" s="57"/>
      <c r="O341" s="57"/>
      <c r="P341" s="57"/>
      <c r="Q341" s="57"/>
      <c r="R341" s="58"/>
    </row>
    <row r="342" spans="1:18" s="59" customFormat="1" x14ac:dyDescent="0.35">
      <c r="A342" s="66">
        <f>IFERROR(VLOOKUP(B342,'OverAllAreaList (England Only)'!$A$7:$I$378,5,FALSE),0)</f>
        <v>0</v>
      </c>
      <c r="B342" s="56" t="s">
        <v>222</v>
      </c>
      <c r="C342" s="57" t="s">
        <v>223</v>
      </c>
      <c r="D342" s="76"/>
      <c r="E342" s="76"/>
      <c r="F342" s="79"/>
      <c r="G342" s="76"/>
      <c r="H342" s="76"/>
      <c r="I342" s="79"/>
      <c r="J342" s="76"/>
      <c r="K342" s="76"/>
      <c r="L342" s="79"/>
      <c r="M342" s="57"/>
      <c r="N342" s="57"/>
      <c r="O342" s="57"/>
      <c r="P342" s="57"/>
      <c r="Q342" s="57"/>
      <c r="R342" s="58"/>
    </row>
    <row r="343" spans="1:18" s="59" customFormat="1" x14ac:dyDescent="0.35">
      <c r="A343" s="66">
        <f>IFERROR(VLOOKUP(B343,'OverAllAreaList (England Only)'!$A$7:$I$378,5,FALSE),0)</f>
        <v>0</v>
      </c>
      <c r="B343" s="56" t="s">
        <v>248</v>
      </c>
      <c r="C343" s="57" t="s">
        <v>249</v>
      </c>
      <c r="D343" s="76"/>
      <c r="E343" s="76"/>
      <c r="F343" s="79"/>
      <c r="G343" s="76"/>
      <c r="H343" s="76"/>
      <c r="I343" s="79"/>
      <c r="J343" s="76"/>
      <c r="K343" s="76"/>
      <c r="L343" s="79"/>
      <c r="M343" s="57"/>
      <c r="N343" s="57"/>
      <c r="O343" s="57"/>
      <c r="P343" s="57"/>
      <c r="Q343" s="57"/>
      <c r="R343" s="58"/>
    </row>
    <row r="344" spans="1:18" s="59" customFormat="1" x14ac:dyDescent="0.35">
      <c r="A344" s="66">
        <f>IFERROR(VLOOKUP(B344,'OverAllAreaList (England Only)'!$A$7:$I$378,5,FALSE),0)</f>
        <v>0</v>
      </c>
      <c r="B344" s="56" t="s">
        <v>262</v>
      </c>
      <c r="C344" s="57" t="s">
        <v>263</v>
      </c>
      <c r="D344" s="76"/>
      <c r="E344" s="76"/>
      <c r="F344" s="79"/>
      <c r="G344" s="76"/>
      <c r="H344" s="76"/>
      <c r="I344" s="79"/>
      <c r="J344" s="76"/>
      <c r="K344" s="76"/>
      <c r="L344" s="79"/>
      <c r="M344" s="57"/>
      <c r="N344" s="57"/>
      <c r="O344" s="57"/>
      <c r="P344" s="57"/>
      <c r="Q344" s="57"/>
      <c r="R344" s="58"/>
    </row>
    <row r="345" spans="1:18" s="59" customFormat="1" x14ac:dyDescent="0.35">
      <c r="A345" s="66">
        <f>IFERROR(VLOOKUP(B345,'OverAllAreaList (England Only)'!$A$7:$I$378,5,FALSE),0)</f>
        <v>0</v>
      </c>
      <c r="B345" s="56" t="s">
        <v>286</v>
      </c>
      <c r="C345" s="57" t="s">
        <v>287</v>
      </c>
      <c r="D345" s="76"/>
      <c r="E345" s="76"/>
      <c r="F345" s="79"/>
      <c r="G345" s="76"/>
      <c r="H345" s="76"/>
      <c r="I345" s="79"/>
      <c r="J345" s="76"/>
      <c r="K345" s="76"/>
      <c r="L345" s="79"/>
      <c r="M345" s="57"/>
      <c r="N345" s="57"/>
      <c r="O345" s="57"/>
      <c r="P345" s="57"/>
      <c r="Q345" s="57"/>
      <c r="R345" s="58"/>
    </row>
    <row r="346" spans="1:18" s="59" customFormat="1" x14ac:dyDescent="0.35">
      <c r="A346" s="66">
        <f>IFERROR(VLOOKUP(B346,'OverAllAreaList (England Only)'!$A$7:$I$378,5,FALSE),0)</f>
        <v>0</v>
      </c>
      <c r="B346" s="56" t="s">
        <v>300</v>
      </c>
      <c r="C346" s="57" t="s">
        <v>301</v>
      </c>
      <c r="D346" s="76"/>
      <c r="E346" s="76"/>
      <c r="F346" s="79"/>
      <c r="G346" s="76"/>
      <c r="H346" s="76"/>
      <c r="I346" s="79"/>
      <c r="J346" s="76"/>
      <c r="K346" s="76"/>
      <c r="L346" s="79"/>
      <c r="M346" s="57"/>
      <c r="N346" s="57"/>
      <c r="O346" s="57"/>
      <c r="P346" s="57"/>
      <c r="Q346" s="57"/>
      <c r="R346" s="58"/>
    </row>
    <row r="347" spans="1:18" s="59" customFormat="1" x14ac:dyDescent="0.35">
      <c r="A347" s="66">
        <f>IFERROR(VLOOKUP(B347,'OverAllAreaList (England Only)'!$A$7:$I$378,5,FALSE),0)</f>
        <v>0</v>
      </c>
      <c r="B347" s="56" t="s">
        <v>326</v>
      </c>
      <c r="C347" s="57" t="s">
        <v>327</v>
      </c>
      <c r="D347" s="76"/>
      <c r="E347" s="76"/>
      <c r="F347" s="79"/>
      <c r="G347" s="76"/>
      <c r="H347" s="76"/>
      <c r="I347" s="79"/>
      <c r="J347" s="76"/>
      <c r="K347" s="76"/>
      <c r="L347" s="79"/>
      <c r="M347" s="57"/>
      <c r="N347" s="57"/>
      <c r="O347" s="57"/>
      <c r="P347" s="57"/>
      <c r="Q347" s="57"/>
      <c r="R347" s="58"/>
    </row>
    <row r="348" spans="1:18" s="59" customFormat="1" x14ac:dyDescent="0.35">
      <c r="A348" s="66">
        <f>IFERROR(VLOOKUP(B348,'OverAllAreaList (England Only)'!$A$7:$I$378,5,FALSE),0)</f>
        <v>0</v>
      </c>
      <c r="B348" s="56" t="s">
        <v>352</v>
      </c>
      <c r="C348" s="57" t="s">
        <v>353</v>
      </c>
      <c r="D348" s="76"/>
      <c r="E348" s="76"/>
      <c r="F348" s="79"/>
      <c r="G348" s="76"/>
      <c r="H348" s="76"/>
      <c r="I348" s="79"/>
      <c r="J348" s="76"/>
      <c r="K348" s="76"/>
      <c r="L348" s="79"/>
      <c r="M348" s="57"/>
      <c r="N348" s="57"/>
      <c r="O348" s="57"/>
      <c r="P348" s="57"/>
      <c r="Q348" s="57"/>
      <c r="R348" s="58"/>
    </row>
    <row r="349" spans="1:18" s="59" customFormat="1" x14ac:dyDescent="0.35">
      <c r="A349" s="66">
        <f>IFERROR(VLOOKUP(B349,'OverAllAreaList (England Only)'!$A$7:$I$378,5,FALSE),0)</f>
        <v>0</v>
      </c>
      <c r="B349" s="56" t="s">
        <v>368</v>
      </c>
      <c r="C349" s="57" t="s">
        <v>369</v>
      </c>
      <c r="D349" s="76"/>
      <c r="E349" s="76"/>
      <c r="F349" s="79"/>
      <c r="G349" s="76"/>
      <c r="H349" s="76"/>
      <c r="I349" s="79"/>
      <c r="J349" s="76"/>
      <c r="K349" s="76"/>
      <c r="L349" s="79"/>
      <c r="M349" s="57"/>
      <c r="N349" s="57"/>
      <c r="O349" s="57"/>
      <c r="P349" s="57"/>
      <c r="Q349" s="57"/>
      <c r="R349" s="58"/>
    </row>
    <row r="350" spans="1:18" s="59" customFormat="1" x14ac:dyDescent="0.35">
      <c r="A350" s="66">
        <f>IFERROR(VLOOKUP(B350,'OverAllAreaList (England Only)'!$A$7:$I$378,5,FALSE),0)</f>
        <v>0</v>
      </c>
      <c r="B350" s="56" t="s">
        <v>384</v>
      </c>
      <c r="C350" s="57" t="s">
        <v>385</v>
      </c>
      <c r="D350" s="76"/>
      <c r="E350" s="76"/>
      <c r="F350" s="79"/>
      <c r="G350" s="76"/>
      <c r="H350" s="76"/>
      <c r="I350" s="79"/>
      <c r="J350" s="76"/>
      <c r="K350" s="76"/>
      <c r="L350" s="79"/>
      <c r="M350" s="57"/>
      <c r="N350" s="57"/>
      <c r="O350" s="57"/>
      <c r="P350" s="57"/>
      <c r="Q350" s="57"/>
      <c r="R350" s="58"/>
    </row>
    <row r="351" spans="1:18" s="59" customFormat="1" x14ac:dyDescent="0.35">
      <c r="A351" s="66">
        <f>IFERROR(VLOOKUP(B351,'OverAllAreaList (England Only)'!$A$7:$I$378,5,FALSE),0)</f>
        <v>0</v>
      </c>
      <c r="B351" s="56" t="s">
        <v>400</v>
      </c>
      <c r="C351" s="57" t="s">
        <v>401</v>
      </c>
      <c r="D351" s="76"/>
      <c r="E351" s="76"/>
      <c r="F351" s="79"/>
      <c r="G351" s="76"/>
      <c r="H351" s="76"/>
      <c r="I351" s="79"/>
      <c r="J351" s="76"/>
      <c r="K351" s="76"/>
      <c r="L351" s="79"/>
      <c r="M351" s="57"/>
      <c r="N351" s="57"/>
      <c r="O351" s="57"/>
      <c r="P351" s="57"/>
      <c r="Q351" s="57"/>
      <c r="R351" s="58"/>
    </row>
    <row r="352" spans="1:18" s="59" customFormat="1" x14ac:dyDescent="0.35">
      <c r="A352" s="66">
        <f>IFERROR(VLOOKUP(B352,'OverAllAreaList (England Only)'!$A$7:$I$378,5,FALSE),0)</f>
        <v>0</v>
      </c>
      <c r="B352" s="56" t="s">
        <v>416</v>
      </c>
      <c r="C352" s="57" t="s">
        <v>417</v>
      </c>
      <c r="D352" s="76"/>
      <c r="E352" s="76"/>
      <c r="F352" s="79"/>
      <c r="G352" s="76"/>
      <c r="H352" s="76"/>
      <c r="I352" s="79"/>
      <c r="J352" s="76"/>
      <c r="K352" s="76"/>
      <c r="L352" s="79"/>
      <c r="M352" s="57"/>
      <c r="N352" s="57"/>
      <c r="O352" s="57"/>
      <c r="P352" s="57"/>
      <c r="Q352" s="57"/>
      <c r="R352" s="58"/>
    </row>
    <row r="353" spans="1:18" s="59" customFormat="1" x14ac:dyDescent="0.35">
      <c r="A353" s="66">
        <f>IFERROR(VLOOKUP(B353,'OverAllAreaList (England Only)'!$A$7:$I$378,5,FALSE),0)</f>
        <v>0</v>
      </c>
      <c r="B353" s="56" t="s">
        <v>432</v>
      </c>
      <c r="C353" s="57" t="s">
        <v>433</v>
      </c>
      <c r="D353" s="76"/>
      <c r="E353" s="76"/>
      <c r="F353" s="79"/>
      <c r="G353" s="76"/>
      <c r="H353" s="76"/>
      <c r="I353" s="79"/>
      <c r="J353" s="76"/>
      <c r="K353" s="76"/>
      <c r="L353" s="79"/>
      <c r="M353" s="57"/>
      <c r="N353" s="57"/>
      <c r="O353" s="57"/>
      <c r="P353" s="57"/>
      <c r="Q353" s="57"/>
      <c r="R353" s="58"/>
    </row>
    <row r="354" spans="1:18" s="59" customFormat="1" x14ac:dyDescent="0.35">
      <c r="A354" s="66">
        <f>IFERROR(VLOOKUP(B354,'OverAllAreaList (England Only)'!$A$7:$I$378,5,FALSE),0)</f>
        <v>0</v>
      </c>
      <c r="B354" s="56" t="s">
        <v>448</v>
      </c>
      <c r="C354" s="57" t="s">
        <v>449</v>
      </c>
      <c r="D354" s="76"/>
      <c r="E354" s="76"/>
      <c r="F354" s="79"/>
      <c r="G354" s="76"/>
      <c r="H354" s="76"/>
      <c r="I354" s="79"/>
      <c r="J354" s="76"/>
      <c r="K354" s="76"/>
      <c r="L354" s="79"/>
      <c r="M354" s="57"/>
      <c r="N354" s="57"/>
      <c r="O354" s="57"/>
      <c r="P354" s="57"/>
      <c r="Q354" s="57"/>
      <c r="R354" s="58"/>
    </row>
    <row r="355" spans="1:18" s="59" customFormat="1" x14ac:dyDescent="0.35">
      <c r="A355" s="66">
        <f>IFERROR(VLOOKUP(B355,'OverAllAreaList (England Only)'!$A$7:$I$378,5,FALSE),0)</f>
        <v>0</v>
      </c>
      <c r="B355" s="56" t="s">
        <v>460</v>
      </c>
      <c r="C355" s="57" t="s">
        <v>461</v>
      </c>
      <c r="D355" s="76"/>
      <c r="E355" s="76"/>
      <c r="F355" s="79"/>
      <c r="G355" s="76"/>
      <c r="H355" s="76"/>
      <c r="I355" s="79"/>
      <c r="J355" s="76"/>
      <c r="K355" s="76"/>
      <c r="L355" s="79"/>
      <c r="M355" s="57"/>
      <c r="N355" s="57"/>
      <c r="O355" s="57"/>
      <c r="P355" s="57"/>
      <c r="Q355" s="57"/>
      <c r="R355" s="58"/>
    </row>
    <row r="356" spans="1:18" s="59" customFormat="1" x14ac:dyDescent="0.35">
      <c r="A356" s="66">
        <f>IFERROR(VLOOKUP(B356,'OverAllAreaList (England Only)'!$A$7:$I$378,5,FALSE),0)</f>
        <v>0</v>
      </c>
      <c r="B356" s="56" t="s">
        <v>472</v>
      </c>
      <c r="C356" s="57" t="s">
        <v>473</v>
      </c>
      <c r="D356" s="76"/>
      <c r="E356" s="76"/>
      <c r="F356" s="79"/>
      <c r="G356" s="76"/>
      <c r="H356" s="76"/>
      <c r="I356" s="79"/>
      <c r="J356" s="76"/>
      <c r="K356" s="76"/>
      <c r="L356" s="79"/>
      <c r="M356" s="57"/>
      <c r="N356" s="57"/>
      <c r="O356" s="57"/>
      <c r="P356" s="57"/>
      <c r="Q356" s="57"/>
      <c r="R356" s="58"/>
    </row>
    <row r="357" spans="1:18" s="59" customFormat="1" x14ac:dyDescent="0.35">
      <c r="A357" s="66">
        <f>IFERROR(VLOOKUP(B357,'OverAllAreaList (England Only)'!$A$7:$I$378,5,FALSE),0)</f>
        <v>0</v>
      </c>
      <c r="B357" s="56" t="s">
        <v>490</v>
      </c>
      <c r="C357" s="57" t="s">
        <v>491</v>
      </c>
      <c r="D357" s="76"/>
      <c r="E357" s="76"/>
      <c r="F357" s="79"/>
      <c r="G357" s="76"/>
      <c r="H357" s="76"/>
      <c r="I357" s="79"/>
      <c r="J357" s="76"/>
      <c r="K357" s="76"/>
      <c r="L357" s="79"/>
      <c r="M357" s="57"/>
      <c r="N357" s="57"/>
      <c r="O357" s="57"/>
      <c r="P357" s="57"/>
      <c r="Q357" s="57"/>
      <c r="R357" s="58"/>
    </row>
    <row r="358" spans="1:18" s="59" customFormat="1" x14ac:dyDescent="0.35">
      <c r="A358" s="66">
        <f>IFERROR(VLOOKUP(B358,'OverAllAreaList (England Only)'!$A$7:$I$378,5,FALSE),0)</f>
        <v>0</v>
      </c>
      <c r="B358" s="56" t="s">
        <v>506</v>
      </c>
      <c r="C358" s="57" t="s">
        <v>507</v>
      </c>
      <c r="D358" s="76"/>
      <c r="E358" s="76"/>
      <c r="F358" s="79"/>
      <c r="G358" s="76"/>
      <c r="H358" s="76"/>
      <c r="I358" s="79"/>
      <c r="J358" s="76"/>
      <c r="K358" s="76"/>
      <c r="L358" s="79"/>
      <c r="M358" s="57"/>
      <c r="N358" s="57"/>
      <c r="O358" s="57"/>
      <c r="P358" s="57"/>
      <c r="Q358" s="57"/>
      <c r="R358" s="58"/>
    </row>
    <row r="359" spans="1:18" s="59" customFormat="1" x14ac:dyDescent="0.35">
      <c r="A359" s="66">
        <f>IFERROR(VLOOKUP(B359,'OverAllAreaList (England Only)'!$A$7:$I$378,5,FALSE),0)</f>
        <v>0</v>
      </c>
      <c r="B359" s="56" t="s">
        <v>530</v>
      </c>
      <c r="C359" s="57" t="s">
        <v>531</v>
      </c>
      <c r="D359" s="76"/>
      <c r="E359" s="76"/>
      <c r="F359" s="79"/>
      <c r="G359" s="76"/>
      <c r="H359" s="76"/>
      <c r="I359" s="79"/>
      <c r="J359" s="76"/>
      <c r="K359" s="76"/>
      <c r="L359" s="79"/>
      <c r="M359" s="57"/>
      <c r="N359" s="57"/>
      <c r="O359" s="57"/>
      <c r="P359" s="57"/>
      <c r="Q359" s="57"/>
      <c r="R359" s="58"/>
    </row>
    <row r="360" spans="1:18" s="59" customFormat="1" x14ac:dyDescent="0.35">
      <c r="A360" s="66">
        <f>IFERROR(VLOOKUP(B360,'OverAllAreaList (England Only)'!$A$7:$I$378,5,FALSE),0)</f>
        <v>0</v>
      </c>
      <c r="B360" s="56" t="s">
        <v>542</v>
      </c>
      <c r="C360" s="57" t="s">
        <v>543</v>
      </c>
      <c r="D360" s="76"/>
      <c r="E360" s="76"/>
      <c r="F360" s="79"/>
      <c r="G360" s="76"/>
      <c r="H360" s="76"/>
      <c r="I360" s="79"/>
      <c r="J360" s="76"/>
      <c r="K360" s="76"/>
      <c r="L360" s="79"/>
      <c r="M360" s="57"/>
      <c r="N360" s="57"/>
      <c r="O360" s="57"/>
      <c r="P360" s="57"/>
      <c r="Q360" s="57"/>
      <c r="R360" s="58"/>
    </row>
    <row r="361" spans="1:18" s="59" customFormat="1" x14ac:dyDescent="0.35">
      <c r="A361" s="66">
        <f>IFERROR(VLOOKUP(B361,'OverAllAreaList (England Only)'!$A$7:$I$378,5,FALSE),0)</f>
        <v>0</v>
      </c>
      <c r="B361" s="56" t="s">
        <v>558</v>
      </c>
      <c r="C361" s="57" t="s">
        <v>559</v>
      </c>
      <c r="D361" s="76"/>
      <c r="E361" s="76"/>
      <c r="F361" s="79"/>
      <c r="G361" s="76"/>
      <c r="H361" s="76"/>
      <c r="I361" s="79"/>
      <c r="J361" s="76"/>
      <c r="K361" s="76"/>
      <c r="L361" s="79"/>
      <c r="M361" s="57"/>
      <c r="N361" s="57"/>
      <c r="O361" s="57"/>
      <c r="P361" s="57"/>
      <c r="Q361" s="57"/>
      <c r="R361" s="58"/>
    </row>
    <row r="362" spans="1:18" s="59" customFormat="1" x14ac:dyDescent="0.35">
      <c r="A362" s="66">
        <f>IFERROR(VLOOKUP(B362,'OverAllAreaList (England Only)'!$A$7:$I$378,5,FALSE),0)</f>
        <v>0</v>
      </c>
      <c r="B362" s="56" t="s">
        <v>718</v>
      </c>
      <c r="C362" s="57" t="s">
        <v>719</v>
      </c>
      <c r="D362" s="76"/>
      <c r="E362" s="76"/>
      <c r="F362" s="79"/>
      <c r="G362" s="76"/>
      <c r="H362" s="76"/>
      <c r="I362" s="79"/>
      <c r="J362" s="76"/>
      <c r="K362" s="76"/>
      <c r="L362" s="79"/>
      <c r="M362" s="57"/>
      <c r="N362" s="57"/>
      <c r="O362" s="57"/>
      <c r="P362" s="57"/>
      <c r="Q362" s="57"/>
      <c r="R362" s="58"/>
    </row>
    <row r="363" spans="1:18" s="59" customFormat="1" x14ac:dyDescent="0.35">
      <c r="A363" s="66">
        <f>IFERROR(VLOOKUP(B363,'OverAllAreaList (England Only)'!$A$7:$I$378,5,FALSE),0)</f>
        <v>0</v>
      </c>
      <c r="B363" s="56" t="s">
        <v>722</v>
      </c>
      <c r="C363" s="57" t="s">
        <v>723</v>
      </c>
      <c r="D363" s="76"/>
      <c r="E363" s="76"/>
      <c r="F363" s="79"/>
      <c r="G363" s="76"/>
      <c r="H363" s="76"/>
      <c r="I363" s="79"/>
      <c r="J363" s="76"/>
      <c r="K363" s="76"/>
      <c r="L363" s="79"/>
      <c r="M363" s="57"/>
      <c r="N363" s="57"/>
      <c r="O363" s="57"/>
      <c r="P363" s="57"/>
      <c r="Q363" s="57"/>
      <c r="R363" s="58"/>
    </row>
    <row r="364" spans="1:18" s="59" customFormat="1" x14ac:dyDescent="0.35">
      <c r="A364" s="66">
        <f>IFERROR(VLOOKUP(B364,'OverAllAreaList (England Only)'!$A$7:$I$378,5,FALSE),0)</f>
        <v>0</v>
      </c>
      <c r="B364" s="56" t="s">
        <v>724</v>
      </c>
      <c r="C364" s="57" t="s">
        <v>725</v>
      </c>
      <c r="D364" s="76"/>
      <c r="E364" s="76"/>
      <c r="F364" s="79"/>
      <c r="G364" s="76"/>
      <c r="H364" s="76"/>
      <c r="I364" s="79"/>
      <c r="J364" s="76"/>
      <c r="K364" s="76"/>
      <c r="L364" s="79"/>
      <c r="M364" s="57"/>
      <c r="N364" s="57"/>
      <c r="O364" s="57"/>
      <c r="P364" s="57"/>
      <c r="Q364" s="57"/>
      <c r="R364" s="58"/>
    </row>
    <row r="365" spans="1:18" s="59" customFormat="1" x14ac:dyDescent="0.35">
      <c r="A365" s="66">
        <f>IFERROR(VLOOKUP(B365,'OverAllAreaList (England Only)'!$A$7:$I$378,5,FALSE),0)</f>
        <v>0</v>
      </c>
      <c r="B365" s="56" t="s">
        <v>726</v>
      </c>
      <c r="C365" s="57" t="s">
        <v>727</v>
      </c>
      <c r="D365" s="76"/>
      <c r="E365" s="76"/>
      <c r="F365" s="79"/>
      <c r="G365" s="76"/>
      <c r="H365" s="76"/>
      <c r="I365" s="79"/>
      <c r="J365" s="76"/>
      <c r="K365" s="76"/>
      <c r="L365" s="79"/>
      <c r="M365" s="57"/>
      <c r="N365" s="57"/>
      <c r="O365" s="57"/>
      <c r="P365" s="57"/>
      <c r="Q365" s="57"/>
      <c r="R365" s="58"/>
    </row>
    <row r="366" spans="1:18" s="59" customFormat="1" x14ac:dyDescent="0.35">
      <c r="A366" s="66">
        <f>IFERROR(VLOOKUP(B366,'OverAllAreaList (England Only)'!$A$7:$I$378,5,FALSE),0)</f>
        <v>0</v>
      </c>
      <c r="B366" s="56" t="s">
        <v>728</v>
      </c>
      <c r="C366" s="57" t="s">
        <v>729</v>
      </c>
      <c r="D366" s="76"/>
      <c r="E366" s="76"/>
      <c r="F366" s="79"/>
      <c r="G366" s="76"/>
      <c r="H366" s="76"/>
      <c r="I366" s="79"/>
      <c r="J366" s="76"/>
      <c r="K366" s="76"/>
      <c r="L366" s="79"/>
      <c r="M366" s="57"/>
      <c r="N366" s="57"/>
      <c r="O366" s="57"/>
      <c r="P366" s="57"/>
      <c r="Q366" s="57"/>
      <c r="R366" s="58"/>
    </row>
    <row r="367" spans="1:18" s="59" customFormat="1" x14ac:dyDescent="0.35">
      <c r="A367" s="66">
        <f>IFERROR(VLOOKUP(B367,'OverAllAreaList (England Only)'!$A$7:$I$378,5,FALSE),0)</f>
        <v>0</v>
      </c>
      <c r="B367" s="56" t="s">
        <v>732</v>
      </c>
      <c r="C367" s="57" t="s">
        <v>733</v>
      </c>
      <c r="D367" s="76"/>
      <c r="E367" s="76"/>
      <c r="F367" s="79"/>
      <c r="G367" s="76"/>
      <c r="H367" s="76"/>
      <c r="I367" s="79"/>
      <c r="J367" s="76"/>
      <c r="K367" s="76"/>
      <c r="L367" s="79"/>
      <c r="M367" s="57"/>
      <c r="N367" s="57"/>
      <c r="O367" s="57"/>
      <c r="P367" s="57"/>
      <c r="Q367" s="57"/>
      <c r="R367" s="58"/>
    </row>
    <row r="368" spans="1:18" s="59" customFormat="1" x14ac:dyDescent="0.35">
      <c r="A368" s="66">
        <f>IFERROR(VLOOKUP(B368,'OverAllAreaList (England Only)'!$A$7:$I$378,5,FALSE),0)</f>
        <v>0</v>
      </c>
      <c r="B368" s="56" t="s">
        <v>736</v>
      </c>
      <c r="C368" s="57" t="s">
        <v>737</v>
      </c>
      <c r="D368" s="76"/>
      <c r="E368" s="76"/>
      <c r="F368" s="79"/>
      <c r="G368" s="76"/>
      <c r="H368" s="76"/>
      <c r="I368" s="79"/>
      <c r="J368" s="76"/>
      <c r="K368" s="76"/>
      <c r="L368" s="79"/>
      <c r="M368" s="57"/>
      <c r="N368" s="57"/>
      <c r="O368" s="57"/>
      <c r="P368" s="57"/>
      <c r="Q368" s="57"/>
      <c r="R368" s="58"/>
    </row>
    <row r="369" spans="1:18" s="59" customFormat="1" x14ac:dyDescent="0.35">
      <c r="A369" s="66">
        <f>IFERROR(VLOOKUP(B369,'OverAllAreaList (England Only)'!$A$7:$I$378,5,FALSE),0)</f>
        <v>0</v>
      </c>
      <c r="B369" s="56" t="s">
        <v>734</v>
      </c>
      <c r="C369" s="57" t="s">
        <v>735</v>
      </c>
      <c r="D369" s="76"/>
      <c r="E369" s="76"/>
      <c r="F369" s="79"/>
      <c r="G369" s="76"/>
      <c r="H369" s="76"/>
      <c r="I369" s="79"/>
      <c r="J369" s="76"/>
      <c r="K369" s="76"/>
      <c r="L369" s="79"/>
      <c r="M369" s="57"/>
      <c r="N369" s="57"/>
      <c r="O369" s="57"/>
      <c r="P369" s="57"/>
      <c r="Q369" s="57"/>
      <c r="R369" s="58"/>
    </row>
    <row r="370" spans="1:18" s="59" customFormat="1" ht="15" thickBot="1" x14ac:dyDescent="0.4">
      <c r="A370" s="66">
        <f>IFERROR(VLOOKUP(B370,'OverAllAreaList (England Only)'!$A$7:$I$378,5,FALSE),0)</f>
        <v>0</v>
      </c>
      <c r="B370" s="60" t="s">
        <v>730</v>
      </c>
      <c r="C370" s="61" t="s">
        <v>731</v>
      </c>
      <c r="D370" s="76"/>
      <c r="E370" s="76"/>
      <c r="F370" s="79"/>
      <c r="G370" s="76"/>
      <c r="H370" s="76"/>
      <c r="I370" s="79"/>
      <c r="J370" s="76"/>
      <c r="K370" s="76"/>
      <c r="L370" s="79"/>
      <c r="M370" s="61"/>
      <c r="N370" s="61"/>
      <c r="O370" s="61"/>
      <c r="P370" s="61"/>
      <c r="Q370" s="61"/>
      <c r="R370" s="62"/>
    </row>
    <row r="371" spans="1:18" s="59" customFormat="1" x14ac:dyDescent="0.35">
      <c r="A371" s="66"/>
      <c r="B371" s="67" t="s">
        <v>1116</v>
      </c>
      <c r="C371" s="67" t="s">
        <v>1135</v>
      </c>
      <c r="D371" s="67">
        <f t="array" ref="D371">PERCENTILE(IF($A$7:$A$370=1,D$7:D$370),1/6)</f>
        <v>0</v>
      </c>
      <c r="E371" s="67">
        <f t="array" ref="E371">PERCENTILE(IF($A$7:$A$370=1,E$7:E$370),1/6)</f>
        <v>0</v>
      </c>
      <c r="F371" s="75" t="e">
        <f t="shared" ref="F371:F372" si="0">E371/D371</f>
        <v>#DIV/0!</v>
      </c>
      <c r="G371" s="67">
        <f t="array" ref="G371">PERCENTILE(IF($A$7:$A$370=1,G$7:G$370),1/6)</f>
        <v>0</v>
      </c>
      <c r="H371" s="67">
        <f t="array" ref="H371">PERCENTILE(IF($A$7:$A$370=1,H$7:H$370),1/6)</f>
        <v>0</v>
      </c>
      <c r="I371" s="75" t="e">
        <f t="shared" ref="I371:I372" si="1">H371/G371</f>
        <v>#DIV/0!</v>
      </c>
      <c r="J371" s="67">
        <f t="array" ref="J371">PERCENTILE(IF($A$7:$A$370=1,J$7:J$370),1/6)</f>
        <v>0</v>
      </c>
      <c r="K371" s="67">
        <f t="array" ref="K371">PERCENTILE(IF($A$7:$A$370=1,K$7:K$370),1/6)</f>
        <v>0</v>
      </c>
      <c r="L371" s="75" t="e">
        <f t="shared" ref="L371:L372" si="2">K371/J371</f>
        <v>#DIV/0!</v>
      </c>
      <c r="M371" s="67">
        <f t="array" ref="M371">PERCENTILE(IF($A$7:$A$370=1,M$7:M$370),1/6)</f>
        <v>0</v>
      </c>
      <c r="N371" s="67">
        <f t="array" ref="N371">PERCENTILE(IF($A$7:$A$370=1,N$7:N$370),1/6)</f>
        <v>0</v>
      </c>
      <c r="O371" s="67">
        <f t="array" ref="O371">PERCENTILE(IF($A$7:$A$370=1,O$7:O$370),1/6)</f>
        <v>0</v>
      </c>
      <c r="P371" s="67">
        <f t="array" ref="P371">PERCENTILE(IF($A$7:$A$370=1,P$7:P$370),1/6)</f>
        <v>0</v>
      </c>
      <c r="Q371" s="67">
        <f t="array" ref="Q371">PERCENTILE(IF($A$7:$A$370=1,Q$7:Q$370),1/6)</f>
        <v>0</v>
      </c>
      <c r="R371" s="67">
        <f t="array" ref="R371">PERCENTILE(IF($A$7:$A$370=1,R$7:R$370),1/6)</f>
        <v>0</v>
      </c>
    </row>
    <row r="372" spans="1:18" s="59" customFormat="1" x14ac:dyDescent="0.35">
      <c r="A372" s="66"/>
      <c r="B372" s="67" t="s">
        <v>1117</v>
      </c>
      <c r="C372" s="67" t="s">
        <v>1136</v>
      </c>
      <c r="D372" s="67">
        <f t="array" ref="D372">PERCENTILE(IF($A$7:$A$370=1,D$7:D$370),5/6)</f>
        <v>0</v>
      </c>
      <c r="E372" s="67">
        <f t="array" ref="E372">PERCENTILE(IF($A$7:$A$370=1,E$7:E$370),5/6)</f>
        <v>0</v>
      </c>
      <c r="F372" s="75" t="e">
        <f t="shared" si="0"/>
        <v>#DIV/0!</v>
      </c>
      <c r="G372" s="67">
        <f t="array" ref="G372">PERCENTILE(IF($A$7:$A$370=1,G$7:G$370),5/6)</f>
        <v>0</v>
      </c>
      <c r="H372" s="67">
        <f t="array" ref="H372">PERCENTILE(IF($A$7:$A$370=1,H$7:H$370),5/6)</f>
        <v>0</v>
      </c>
      <c r="I372" s="75" t="e">
        <f t="shared" si="1"/>
        <v>#DIV/0!</v>
      </c>
      <c r="J372" s="67">
        <f t="array" ref="J372">PERCENTILE(IF($A$7:$A$370=1,J$7:J$370),5/6)</f>
        <v>0</v>
      </c>
      <c r="K372" s="67">
        <f t="array" ref="K372">PERCENTILE(IF($A$7:$A$370=1,K$7:K$370),5/6)</f>
        <v>0</v>
      </c>
      <c r="L372" s="75" t="e">
        <f t="shared" si="2"/>
        <v>#DIV/0!</v>
      </c>
      <c r="M372" s="67">
        <f t="array" ref="M372">PERCENTILE(IF($A$7:$A$370=1,M$7:M$370),5/6)</f>
        <v>0</v>
      </c>
      <c r="N372" s="67">
        <f t="array" ref="N372">PERCENTILE(IF($A$7:$A$370=1,N$7:N$370),5/6)</f>
        <v>0</v>
      </c>
      <c r="O372" s="67">
        <f t="array" ref="O372">PERCENTILE(IF($A$7:$A$370=1,O$7:O$370),5/6)</f>
        <v>0</v>
      </c>
      <c r="P372" s="67">
        <f t="array" ref="P372">PERCENTILE(IF($A$7:$A$370=1,P$7:P$370),5/6)</f>
        <v>0</v>
      </c>
      <c r="Q372" s="67">
        <f t="array" ref="Q372">PERCENTILE(IF($A$7:$A$370=1,Q$7:Q$370),5/6)</f>
        <v>0</v>
      </c>
      <c r="R372" s="67">
        <f t="array" ref="R372">PERCENTILE(IF($A$7:$A$370=1,R$7:R$370),5/6)</f>
        <v>0</v>
      </c>
    </row>
    <row r="374" spans="1:18" x14ac:dyDescent="0.35">
      <c r="B374" s="63" t="s">
        <v>1127</v>
      </c>
    </row>
    <row r="375" spans="1:18" x14ac:dyDescent="0.35">
      <c r="B375" t="s">
        <v>1128</v>
      </c>
    </row>
    <row r="376" spans="1:18" x14ac:dyDescent="0.35">
      <c r="B376" s="64" t="s">
        <v>1129</v>
      </c>
    </row>
    <row r="377" spans="1:18" x14ac:dyDescent="0.35">
      <c r="B377" s="64" t="s">
        <v>1130</v>
      </c>
    </row>
    <row r="378" spans="1:18" x14ac:dyDescent="0.35">
      <c r="B378" s="64" t="s">
        <v>1131</v>
      </c>
    </row>
    <row r="379" spans="1:18" x14ac:dyDescent="0.35">
      <c r="B379" t="s">
        <v>1132</v>
      </c>
    </row>
    <row r="380" spans="1:18" x14ac:dyDescent="0.35">
      <c r="B380" t="s">
        <v>1133</v>
      </c>
    </row>
  </sheetData>
  <mergeCells count="1">
    <mergeCell ref="D5:R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A396"/>
  <sheetViews>
    <sheetView showGridLines="0" zoomScaleNormal="100" workbookViewId="0">
      <pane xSplit="2" ySplit="9" topLeftCell="C10" activePane="bottomRight" state="frozen"/>
      <selection activeCell="C11" sqref="C11"/>
      <selection pane="topRight" activeCell="C11" sqref="C11"/>
      <selection pane="bottomLeft" activeCell="C11" sqref="C11"/>
      <selection pane="bottomRight"/>
    </sheetView>
  </sheetViews>
  <sheetFormatPr defaultColWidth="8.7265625" defaultRowHeight="10" x14ac:dyDescent="0.2"/>
  <cols>
    <col min="1" max="1" width="9.6328125" style="95" customWidth="1"/>
    <col min="2" max="2" width="25.6328125" style="95" customWidth="1"/>
    <col min="3" max="17" width="9.6328125" style="95" customWidth="1"/>
    <col min="18" max="18" width="10.6328125" style="95" customWidth="1"/>
    <col min="19" max="19" width="10.08984375" style="95" customWidth="1"/>
    <col min="20" max="22" width="10.26953125" style="95" customWidth="1"/>
    <col min="23" max="23" width="10.6328125" style="95" customWidth="1"/>
    <col min="24" max="24" width="10" style="95" customWidth="1"/>
    <col min="25" max="26" width="10.08984375" style="95" customWidth="1"/>
    <col min="27" max="27" width="10.81640625" style="95" customWidth="1"/>
    <col min="28" max="16384" width="8.7265625" style="95"/>
  </cols>
  <sheetData>
    <row r="1" spans="1:27" ht="15" customHeight="1" x14ac:dyDescent="0.3">
      <c r="A1" s="101" t="s">
        <v>1194</v>
      </c>
    </row>
    <row r="2" spans="1:27" ht="15" customHeight="1" x14ac:dyDescent="0.3">
      <c r="A2" s="101" t="s">
        <v>1205</v>
      </c>
    </row>
    <row r="3" spans="1:27" ht="15" customHeight="1" x14ac:dyDescent="0.3">
      <c r="A3" s="102" t="s">
        <v>1153</v>
      </c>
    </row>
    <row r="4" spans="1:27" ht="15" customHeight="1" x14ac:dyDescent="0.3">
      <c r="A4" s="101" t="s">
        <v>1206</v>
      </c>
    </row>
    <row r="5" spans="1:27" ht="10" customHeight="1" thickBot="1" x14ac:dyDescent="0.25">
      <c r="A5" s="103"/>
    </row>
    <row r="6" spans="1:27" s="104" customFormat="1" ht="16" customHeight="1" x14ac:dyDescent="0.35">
      <c r="A6" s="447" t="s">
        <v>1122</v>
      </c>
      <c r="B6" s="444" t="s">
        <v>1123</v>
      </c>
      <c r="C6" s="454" t="s">
        <v>1195</v>
      </c>
      <c r="D6" s="454"/>
      <c r="E6" s="454"/>
      <c r="F6" s="452" t="s">
        <v>1184</v>
      </c>
      <c r="G6" s="452"/>
      <c r="H6" s="452"/>
      <c r="I6" s="452"/>
      <c r="J6" s="452"/>
      <c r="K6" s="452"/>
      <c r="L6" s="452" t="s">
        <v>1197</v>
      </c>
      <c r="M6" s="452"/>
      <c r="N6" s="452"/>
      <c r="O6" s="452"/>
      <c r="P6" s="452"/>
      <c r="Q6" s="452"/>
      <c r="R6" s="450" t="s">
        <v>1154</v>
      </c>
      <c r="S6" s="450"/>
      <c r="T6" s="450" t="s">
        <v>1184</v>
      </c>
      <c r="U6" s="450"/>
      <c r="V6" s="450"/>
      <c r="W6" s="450"/>
      <c r="X6" s="450" t="s">
        <v>1197</v>
      </c>
      <c r="Y6" s="450"/>
      <c r="Z6" s="450"/>
      <c r="AA6" s="453"/>
    </row>
    <row r="7" spans="1:27" s="104" customFormat="1" ht="35.15" customHeight="1" x14ac:dyDescent="0.35">
      <c r="A7" s="448"/>
      <c r="B7" s="445"/>
      <c r="C7" s="455"/>
      <c r="D7" s="455"/>
      <c r="E7" s="455"/>
      <c r="F7" s="459" t="s">
        <v>1193</v>
      </c>
      <c r="G7" s="459"/>
      <c r="H7" s="459"/>
      <c r="I7" s="459" t="s">
        <v>1210</v>
      </c>
      <c r="J7" s="459"/>
      <c r="K7" s="459"/>
      <c r="L7" s="459" t="s">
        <v>1211</v>
      </c>
      <c r="M7" s="459"/>
      <c r="N7" s="459"/>
      <c r="O7" s="459" t="s">
        <v>1232</v>
      </c>
      <c r="P7" s="459"/>
      <c r="Q7" s="459"/>
      <c r="R7" s="451"/>
      <c r="S7" s="451"/>
      <c r="T7" s="456" t="s">
        <v>1193</v>
      </c>
      <c r="U7" s="456"/>
      <c r="V7" s="451" t="s">
        <v>1212</v>
      </c>
      <c r="W7" s="451"/>
      <c r="X7" s="451" t="s">
        <v>1213</v>
      </c>
      <c r="Y7" s="451"/>
      <c r="Z7" s="457" t="s">
        <v>1233</v>
      </c>
      <c r="AA7" s="458"/>
    </row>
    <row r="8" spans="1:27" s="110" customFormat="1" ht="44.5" thickBot="1" x14ac:dyDescent="0.25">
      <c r="A8" s="449"/>
      <c r="B8" s="446"/>
      <c r="C8" s="245" t="s">
        <v>1207</v>
      </c>
      <c r="D8" s="245" t="s">
        <v>1208</v>
      </c>
      <c r="E8" s="245" t="s">
        <v>1209</v>
      </c>
      <c r="F8" s="245" t="s">
        <v>1207</v>
      </c>
      <c r="G8" s="245" t="s">
        <v>1208</v>
      </c>
      <c r="H8" s="245" t="s">
        <v>1209</v>
      </c>
      <c r="I8" s="245" t="s">
        <v>1207</v>
      </c>
      <c r="J8" s="245" t="s">
        <v>1208</v>
      </c>
      <c r="K8" s="245" t="s">
        <v>1209</v>
      </c>
      <c r="L8" s="245" t="s">
        <v>1207</v>
      </c>
      <c r="M8" s="245" t="s">
        <v>1208</v>
      </c>
      <c r="N8" s="245" t="s">
        <v>1209</v>
      </c>
      <c r="O8" s="245" t="s">
        <v>1207</v>
      </c>
      <c r="P8" s="245" t="s">
        <v>1208</v>
      </c>
      <c r="Q8" s="245" t="s">
        <v>1209</v>
      </c>
      <c r="R8" s="108" t="s">
        <v>1174</v>
      </c>
      <c r="S8" s="108" t="s">
        <v>1175</v>
      </c>
      <c r="T8" s="108" t="s">
        <v>1174</v>
      </c>
      <c r="U8" s="108" t="s">
        <v>1175</v>
      </c>
      <c r="V8" s="108" t="s">
        <v>1174</v>
      </c>
      <c r="W8" s="108" t="s">
        <v>1175</v>
      </c>
      <c r="X8" s="108" t="s">
        <v>1174</v>
      </c>
      <c r="Y8" s="108" t="s">
        <v>1175</v>
      </c>
      <c r="Z8" s="108" t="s">
        <v>1174</v>
      </c>
      <c r="AA8" s="109" t="s">
        <v>1175</v>
      </c>
    </row>
    <row r="9" spans="1:27" ht="10.5" x14ac:dyDescent="0.25">
      <c r="A9" s="46" t="s">
        <v>720</v>
      </c>
      <c r="B9" s="239" t="s">
        <v>1124</v>
      </c>
      <c r="C9" s="129">
        <v>581060</v>
      </c>
      <c r="D9" s="122">
        <v>312640</v>
      </c>
      <c r="E9" s="123">
        <v>31570</v>
      </c>
      <c r="F9" s="129">
        <v>90680</v>
      </c>
      <c r="G9" s="122">
        <v>32220</v>
      </c>
      <c r="H9" s="123">
        <v>1430</v>
      </c>
      <c r="I9" s="129">
        <v>490380</v>
      </c>
      <c r="J9" s="122">
        <v>280420</v>
      </c>
      <c r="K9" s="123">
        <v>30140</v>
      </c>
      <c r="L9" s="129">
        <v>186170</v>
      </c>
      <c r="M9" s="122">
        <v>73310</v>
      </c>
      <c r="N9" s="123">
        <v>3660</v>
      </c>
      <c r="O9" s="129">
        <v>394890</v>
      </c>
      <c r="P9" s="122">
        <v>239330</v>
      </c>
      <c r="Q9" s="123">
        <v>27910</v>
      </c>
      <c r="R9" s="339">
        <v>54</v>
      </c>
      <c r="S9" s="340">
        <v>5</v>
      </c>
      <c r="T9" s="339">
        <v>36</v>
      </c>
      <c r="U9" s="340">
        <v>2</v>
      </c>
      <c r="V9" s="339">
        <v>57</v>
      </c>
      <c r="W9" s="340">
        <v>6</v>
      </c>
      <c r="X9" s="339">
        <v>39</v>
      </c>
      <c r="Y9" s="340">
        <v>2</v>
      </c>
      <c r="Z9" s="339">
        <v>61</v>
      </c>
      <c r="AA9" s="341">
        <v>7</v>
      </c>
    </row>
    <row r="10" spans="1:27" x14ac:dyDescent="0.2">
      <c r="A10" s="111" t="s">
        <v>26</v>
      </c>
      <c r="B10" s="240" t="s">
        <v>27</v>
      </c>
      <c r="C10" s="130">
        <v>1669</v>
      </c>
      <c r="D10" s="112">
        <v>809</v>
      </c>
      <c r="E10" s="124">
        <v>55</v>
      </c>
      <c r="F10" s="130">
        <v>428</v>
      </c>
      <c r="G10" s="112">
        <v>139</v>
      </c>
      <c r="H10" s="124">
        <v>4</v>
      </c>
      <c r="I10" s="130">
        <v>1241</v>
      </c>
      <c r="J10" s="112">
        <v>670</v>
      </c>
      <c r="K10" s="124">
        <v>51</v>
      </c>
      <c r="L10" s="130">
        <v>796</v>
      </c>
      <c r="M10" s="112">
        <v>296</v>
      </c>
      <c r="N10" s="124">
        <v>14</v>
      </c>
      <c r="O10" s="130">
        <v>873</v>
      </c>
      <c r="P10" s="112">
        <v>513</v>
      </c>
      <c r="Q10" s="124">
        <v>41</v>
      </c>
      <c r="R10" s="342">
        <v>48</v>
      </c>
      <c r="S10" s="343">
        <v>3</v>
      </c>
      <c r="T10" s="342">
        <v>32</v>
      </c>
      <c r="U10" s="343">
        <v>1</v>
      </c>
      <c r="V10" s="342">
        <v>54</v>
      </c>
      <c r="W10" s="343">
        <v>4</v>
      </c>
      <c r="X10" s="342">
        <v>37</v>
      </c>
      <c r="Y10" s="343">
        <v>2</v>
      </c>
      <c r="Z10" s="342">
        <v>59</v>
      </c>
      <c r="AA10" s="344">
        <v>5</v>
      </c>
    </row>
    <row r="11" spans="1:27" x14ac:dyDescent="0.2">
      <c r="A11" s="111" t="s">
        <v>38</v>
      </c>
      <c r="B11" s="240" t="s">
        <v>39</v>
      </c>
      <c r="C11" s="130">
        <v>2916</v>
      </c>
      <c r="D11" s="112">
        <v>1412</v>
      </c>
      <c r="E11" s="124">
        <v>124</v>
      </c>
      <c r="F11" s="130">
        <v>569</v>
      </c>
      <c r="G11" s="112">
        <v>183</v>
      </c>
      <c r="H11" s="124">
        <v>5</v>
      </c>
      <c r="I11" s="130">
        <v>2347</v>
      </c>
      <c r="J11" s="112">
        <v>1229</v>
      </c>
      <c r="K11" s="124">
        <v>119</v>
      </c>
      <c r="L11" s="130">
        <v>1109</v>
      </c>
      <c r="M11" s="112">
        <v>392</v>
      </c>
      <c r="N11" s="124">
        <v>13</v>
      </c>
      <c r="O11" s="130">
        <v>1807</v>
      </c>
      <c r="P11" s="112">
        <v>1020</v>
      </c>
      <c r="Q11" s="124">
        <v>111</v>
      </c>
      <c r="R11" s="342">
        <v>48</v>
      </c>
      <c r="S11" s="343">
        <v>4</v>
      </c>
      <c r="T11" s="342">
        <v>32</v>
      </c>
      <c r="U11" s="343">
        <v>1</v>
      </c>
      <c r="V11" s="342">
        <v>52</v>
      </c>
      <c r="W11" s="343">
        <v>5</v>
      </c>
      <c r="X11" s="342">
        <v>35</v>
      </c>
      <c r="Y11" s="343">
        <v>1</v>
      </c>
      <c r="Z11" s="342">
        <v>56</v>
      </c>
      <c r="AA11" s="344">
        <v>6</v>
      </c>
    </row>
    <row r="12" spans="1:27" x14ac:dyDescent="0.2">
      <c r="A12" s="111" t="s">
        <v>394</v>
      </c>
      <c r="B12" s="240" t="s">
        <v>395</v>
      </c>
      <c r="C12" s="130">
        <v>1130</v>
      </c>
      <c r="D12" s="112">
        <v>515</v>
      </c>
      <c r="E12" s="124">
        <v>46</v>
      </c>
      <c r="F12" s="130">
        <v>277</v>
      </c>
      <c r="G12" s="112">
        <v>94</v>
      </c>
      <c r="H12" s="124">
        <v>6</v>
      </c>
      <c r="I12" s="130">
        <v>853</v>
      </c>
      <c r="J12" s="112">
        <v>421</v>
      </c>
      <c r="K12" s="124">
        <v>40</v>
      </c>
      <c r="L12" s="130">
        <v>514</v>
      </c>
      <c r="M12" s="112">
        <v>182</v>
      </c>
      <c r="N12" s="124">
        <v>9</v>
      </c>
      <c r="O12" s="130">
        <v>616</v>
      </c>
      <c r="P12" s="112">
        <v>333</v>
      </c>
      <c r="Q12" s="124">
        <v>37</v>
      </c>
      <c r="R12" s="342">
        <v>46</v>
      </c>
      <c r="S12" s="343">
        <v>4</v>
      </c>
      <c r="T12" s="342">
        <v>34</v>
      </c>
      <c r="U12" s="343">
        <v>2</v>
      </c>
      <c r="V12" s="342">
        <v>49</v>
      </c>
      <c r="W12" s="343">
        <v>5</v>
      </c>
      <c r="X12" s="342">
        <v>35</v>
      </c>
      <c r="Y12" s="343">
        <v>2</v>
      </c>
      <c r="Z12" s="342">
        <v>54</v>
      </c>
      <c r="AA12" s="344">
        <v>6</v>
      </c>
    </row>
    <row r="13" spans="1:27" x14ac:dyDescent="0.2">
      <c r="A13" s="111" t="s">
        <v>426</v>
      </c>
      <c r="B13" s="240" t="s">
        <v>427</v>
      </c>
      <c r="C13" s="130">
        <v>1078</v>
      </c>
      <c r="D13" s="112">
        <v>461</v>
      </c>
      <c r="E13" s="124">
        <v>43</v>
      </c>
      <c r="F13" s="130">
        <v>147</v>
      </c>
      <c r="G13" s="112">
        <v>29</v>
      </c>
      <c r="H13" s="124" t="s">
        <v>1185</v>
      </c>
      <c r="I13" s="130">
        <v>931</v>
      </c>
      <c r="J13" s="112">
        <v>432</v>
      </c>
      <c r="K13" s="124" t="s">
        <v>1185</v>
      </c>
      <c r="L13" s="130">
        <v>357</v>
      </c>
      <c r="M13" s="112">
        <v>85</v>
      </c>
      <c r="N13" s="124">
        <v>4</v>
      </c>
      <c r="O13" s="130">
        <v>721</v>
      </c>
      <c r="P13" s="112">
        <v>376</v>
      </c>
      <c r="Q13" s="124">
        <v>39</v>
      </c>
      <c r="R13" s="342">
        <v>43</v>
      </c>
      <c r="S13" s="343">
        <v>4</v>
      </c>
      <c r="T13" s="342">
        <v>20</v>
      </c>
      <c r="U13" s="343" t="s">
        <v>1185</v>
      </c>
      <c r="V13" s="342">
        <v>46</v>
      </c>
      <c r="W13" s="343" t="s">
        <v>1185</v>
      </c>
      <c r="X13" s="342">
        <v>24</v>
      </c>
      <c r="Y13" s="343">
        <v>1</v>
      </c>
      <c r="Z13" s="342">
        <v>52</v>
      </c>
      <c r="AA13" s="344">
        <v>5</v>
      </c>
    </row>
    <row r="14" spans="1:27" x14ac:dyDescent="0.2">
      <c r="A14" s="111" t="s">
        <v>468</v>
      </c>
      <c r="B14" s="240" t="s">
        <v>469</v>
      </c>
      <c r="C14" s="130">
        <v>252</v>
      </c>
      <c r="D14" s="112">
        <v>119</v>
      </c>
      <c r="E14" s="124">
        <v>9</v>
      </c>
      <c r="F14" s="130">
        <v>28</v>
      </c>
      <c r="G14" s="112">
        <v>8</v>
      </c>
      <c r="H14" s="124">
        <v>0</v>
      </c>
      <c r="I14" s="130">
        <v>224</v>
      </c>
      <c r="J14" s="112">
        <v>111</v>
      </c>
      <c r="K14" s="124">
        <v>9</v>
      </c>
      <c r="L14" s="130">
        <v>67</v>
      </c>
      <c r="M14" s="112">
        <v>25</v>
      </c>
      <c r="N14" s="124">
        <v>0</v>
      </c>
      <c r="O14" s="130">
        <v>185</v>
      </c>
      <c r="P14" s="112">
        <v>94</v>
      </c>
      <c r="Q14" s="124">
        <v>9</v>
      </c>
      <c r="R14" s="342">
        <v>47</v>
      </c>
      <c r="S14" s="343">
        <v>4</v>
      </c>
      <c r="T14" s="342">
        <v>29</v>
      </c>
      <c r="U14" s="343">
        <v>0</v>
      </c>
      <c r="V14" s="342">
        <v>50</v>
      </c>
      <c r="W14" s="343">
        <v>4</v>
      </c>
      <c r="X14" s="342">
        <v>37</v>
      </c>
      <c r="Y14" s="343">
        <v>0</v>
      </c>
      <c r="Z14" s="342">
        <v>51</v>
      </c>
      <c r="AA14" s="344">
        <v>5</v>
      </c>
    </row>
    <row r="15" spans="1:27" x14ac:dyDescent="0.2">
      <c r="A15" s="111" t="s">
        <v>584</v>
      </c>
      <c r="B15" s="240" t="s">
        <v>585</v>
      </c>
      <c r="C15" s="130">
        <v>3249</v>
      </c>
      <c r="D15" s="112">
        <v>1522</v>
      </c>
      <c r="E15" s="124">
        <v>55</v>
      </c>
      <c r="F15" s="130">
        <v>631</v>
      </c>
      <c r="G15" s="112">
        <v>190</v>
      </c>
      <c r="H15" s="124" t="s">
        <v>1185</v>
      </c>
      <c r="I15" s="130">
        <v>2618</v>
      </c>
      <c r="J15" s="112">
        <v>1332</v>
      </c>
      <c r="K15" s="124" t="s">
        <v>1185</v>
      </c>
      <c r="L15" s="130">
        <v>1355</v>
      </c>
      <c r="M15" s="112">
        <v>473</v>
      </c>
      <c r="N15" s="124">
        <v>7</v>
      </c>
      <c r="O15" s="130">
        <v>1894</v>
      </c>
      <c r="P15" s="112">
        <v>1049</v>
      </c>
      <c r="Q15" s="124">
        <v>48</v>
      </c>
      <c r="R15" s="342">
        <v>47</v>
      </c>
      <c r="S15" s="343">
        <v>2</v>
      </c>
      <c r="T15" s="342">
        <v>30</v>
      </c>
      <c r="U15" s="343" t="s">
        <v>1185</v>
      </c>
      <c r="V15" s="342">
        <v>51</v>
      </c>
      <c r="W15" s="343" t="s">
        <v>1185</v>
      </c>
      <c r="X15" s="342">
        <v>35</v>
      </c>
      <c r="Y15" s="343">
        <v>1</v>
      </c>
      <c r="Z15" s="342">
        <v>55</v>
      </c>
      <c r="AA15" s="344">
        <v>3</v>
      </c>
    </row>
    <row r="16" spans="1:27" x14ac:dyDescent="0.2">
      <c r="A16" s="111" t="s">
        <v>50</v>
      </c>
      <c r="B16" s="240" t="s">
        <v>51</v>
      </c>
      <c r="C16" s="130">
        <v>2890</v>
      </c>
      <c r="D16" s="112">
        <v>1316</v>
      </c>
      <c r="E16" s="124">
        <v>90</v>
      </c>
      <c r="F16" s="130">
        <v>633</v>
      </c>
      <c r="G16" s="112">
        <v>185</v>
      </c>
      <c r="H16" s="124">
        <v>8</v>
      </c>
      <c r="I16" s="130">
        <v>2257</v>
      </c>
      <c r="J16" s="112">
        <v>1131</v>
      </c>
      <c r="K16" s="124">
        <v>82</v>
      </c>
      <c r="L16" s="130">
        <v>1300</v>
      </c>
      <c r="M16" s="112">
        <v>453</v>
      </c>
      <c r="N16" s="124">
        <v>18</v>
      </c>
      <c r="O16" s="130">
        <v>1590</v>
      </c>
      <c r="P16" s="112">
        <v>863</v>
      </c>
      <c r="Q16" s="124">
        <v>72</v>
      </c>
      <c r="R16" s="342">
        <v>46</v>
      </c>
      <c r="S16" s="343">
        <v>3</v>
      </c>
      <c r="T16" s="342">
        <v>29</v>
      </c>
      <c r="U16" s="343">
        <v>1</v>
      </c>
      <c r="V16" s="342">
        <v>50</v>
      </c>
      <c r="W16" s="343">
        <v>4</v>
      </c>
      <c r="X16" s="342">
        <v>35</v>
      </c>
      <c r="Y16" s="343">
        <v>1</v>
      </c>
      <c r="Z16" s="342">
        <v>54</v>
      </c>
      <c r="AA16" s="344">
        <v>5</v>
      </c>
    </row>
    <row r="17" spans="1:27" x14ac:dyDescent="0.2">
      <c r="A17" s="111" t="s">
        <v>136</v>
      </c>
      <c r="B17" s="240" t="s">
        <v>137</v>
      </c>
      <c r="C17" s="130">
        <v>899</v>
      </c>
      <c r="D17" s="112">
        <v>452</v>
      </c>
      <c r="E17" s="124">
        <v>50</v>
      </c>
      <c r="F17" s="130">
        <v>81</v>
      </c>
      <c r="G17" s="112">
        <v>24</v>
      </c>
      <c r="H17" s="124">
        <v>0</v>
      </c>
      <c r="I17" s="130">
        <v>818</v>
      </c>
      <c r="J17" s="112">
        <v>428</v>
      </c>
      <c r="K17" s="124">
        <v>50</v>
      </c>
      <c r="L17" s="130">
        <v>189</v>
      </c>
      <c r="M17" s="112">
        <v>55</v>
      </c>
      <c r="N17" s="124" t="s">
        <v>1185</v>
      </c>
      <c r="O17" s="130">
        <v>710</v>
      </c>
      <c r="P17" s="112">
        <v>397</v>
      </c>
      <c r="Q17" s="124" t="s">
        <v>1185</v>
      </c>
      <c r="R17" s="342">
        <v>50</v>
      </c>
      <c r="S17" s="343">
        <v>6</v>
      </c>
      <c r="T17" s="342">
        <v>30</v>
      </c>
      <c r="U17" s="343">
        <v>0</v>
      </c>
      <c r="V17" s="342">
        <v>52</v>
      </c>
      <c r="W17" s="343">
        <v>6</v>
      </c>
      <c r="X17" s="342">
        <v>29</v>
      </c>
      <c r="Y17" s="343" t="s">
        <v>1185</v>
      </c>
      <c r="Z17" s="342">
        <v>56</v>
      </c>
      <c r="AA17" s="344" t="s">
        <v>1185</v>
      </c>
    </row>
    <row r="18" spans="1:27" x14ac:dyDescent="0.2">
      <c r="A18" s="111" t="s">
        <v>138</v>
      </c>
      <c r="B18" s="240" t="s">
        <v>139</v>
      </c>
      <c r="C18" s="130">
        <v>970</v>
      </c>
      <c r="D18" s="112">
        <v>442</v>
      </c>
      <c r="E18" s="124">
        <v>27</v>
      </c>
      <c r="F18" s="130">
        <v>169</v>
      </c>
      <c r="G18" s="112">
        <v>45</v>
      </c>
      <c r="H18" s="124" t="s">
        <v>1185</v>
      </c>
      <c r="I18" s="130">
        <v>801</v>
      </c>
      <c r="J18" s="112">
        <v>397</v>
      </c>
      <c r="K18" s="124" t="s">
        <v>1185</v>
      </c>
      <c r="L18" s="130">
        <v>326</v>
      </c>
      <c r="M18" s="112">
        <v>97</v>
      </c>
      <c r="N18" s="124">
        <v>4</v>
      </c>
      <c r="O18" s="130">
        <v>644</v>
      </c>
      <c r="P18" s="112">
        <v>345</v>
      </c>
      <c r="Q18" s="124">
        <v>23</v>
      </c>
      <c r="R18" s="342">
        <v>46</v>
      </c>
      <c r="S18" s="343">
        <v>3</v>
      </c>
      <c r="T18" s="342">
        <v>27</v>
      </c>
      <c r="U18" s="343" t="s">
        <v>1185</v>
      </c>
      <c r="V18" s="342">
        <v>50</v>
      </c>
      <c r="W18" s="343" t="s">
        <v>1185</v>
      </c>
      <c r="X18" s="342">
        <v>30</v>
      </c>
      <c r="Y18" s="343">
        <v>1</v>
      </c>
      <c r="Z18" s="342">
        <v>54</v>
      </c>
      <c r="AA18" s="344">
        <v>4</v>
      </c>
    </row>
    <row r="19" spans="1:27" x14ac:dyDescent="0.2">
      <c r="A19" s="111" t="s">
        <v>212</v>
      </c>
      <c r="B19" s="240" t="s">
        <v>213</v>
      </c>
      <c r="C19" s="130">
        <v>927</v>
      </c>
      <c r="D19" s="112">
        <v>410</v>
      </c>
      <c r="E19" s="124">
        <v>11</v>
      </c>
      <c r="F19" s="130">
        <v>235</v>
      </c>
      <c r="G19" s="112">
        <v>60</v>
      </c>
      <c r="H19" s="124">
        <v>0</v>
      </c>
      <c r="I19" s="130">
        <v>692</v>
      </c>
      <c r="J19" s="112">
        <v>350</v>
      </c>
      <c r="K19" s="124">
        <v>11</v>
      </c>
      <c r="L19" s="130">
        <v>435</v>
      </c>
      <c r="M19" s="112">
        <v>141</v>
      </c>
      <c r="N19" s="124" t="s">
        <v>1185</v>
      </c>
      <c r="O19" s="130">
        <v>492</v>
      </c>
      <c r="P19" s="112">
        <v>269</v>
      </c>
      <c r="Q19" s="124" t="s">
        <v>1185</v>
      </c>
      <c r="R19" s="342">
        <v>44</v>
      </c>
      <c r="S19" s="343">
        <v>1</v>
      </c>
      <c r="T19" s="342">
        <v>26</v>
      </c>
      <c r="U19" s="343">
        <v>0</v>
      </c>
      <c r="V19" s="342">
        <v>51</v>
      </c>
      <c r="W19" s="343">
        <v>2</v>
      </c>
      <c r="X19" s="342">
        <v>32</v>
      </c>
      <c r="Y19" s="343" t="s">
        <v>1185</v>
      </c>
      <c r="Z19" s="342">
        <v>55</v>
      </c>
      <c r="AA19" s="344" t="s">
        <v>1185</v>
      </c>
    </row>
    <row r="20" spans="1:27" x14ac:dyDescent="0.2">
      <c r="A20" s="111" t="s">
        <v>494</v>
      </c>
      <c r="B20" s="240" t="s">
        <v>495</v>
      </c>
      <c r="C20" s="130">
        <v>1546</v>
      </c>
      <c r="D20" s="112">
        <v>752</v>
      </c>
      <c r="E20" s="124">
        <v>71</v>
      </c>
      <c r="F20" s="130">
        <v>261</v>
      </c>
      <c r="G20" s="112">
        <v>88</v>
      </c>
      <c r="H20" s="124">
        <v>4</v>
      </c>
      <c r="I20" s="130">
        <v>1285</v>
      </c>
      <c r="J20" s="112">
        <v>664</v>
      </c>
      <c r="K20" s="124">
        <v>67</v>
      </c>
      <c r="L20" s="130">
        <v>513</v>
      </c>
      <c r="M20" s="112">
        <v>181</v>
      </c>
      <c r="N20" s="124">
        <v>12</v>
      </c>
      <c r="O20" s="130">
        <v>1033</v>
      </c>
      <c r="P20" s="112">
        <v>571</v>
      </c>
      <c r="Q20" s="124">
        <v>59</v>
      </c>
      <c r="R20" s="342">
        <v>49</v>
      </c>
      <c r="S20" s="343">
        <v>5</v>
      </c>
      <c r="T20" s="342">
        <v>34</v>
      </c>
      <c r="U20" s="343">
        <v>2</v>
      </c>
      <c r="V20" s="342">
        <v>52</v>
      </c>
      <c r="W20" s="343">
        <v>5</v>
      </c>
      <c r="X20" s="342">
        <v>35</v>
      </c>
      <c r="Y20" s="343">
        <v>2</v>
      </c>
      <c r="Z20" s="342">
        <v>55</v>
      </c>
      <c r="AA20" s="344">
        <v>6</v>
      </c>
    </row>
    <row r="21" spans="1:27" x14ac:dyDescent="0.2">
      <c r="A21" s="111" t="s">
        <v>610</v>
      </c>
      <c r="B21" s="240" t="s">
        <v>611</v>
      </c>
      <c r="C21" s="130">
        <v>3409</v>
      </c>
      <c r="D21" s="112">
        <v>1575</v>
      </c>
      <c r="E21" s="124">
        <v>105</v>
      </c>
      <c r="F21" s="130">
        <v>672</v>
      </c>
      <c r="G21" s="112">
        <v>188</v>
      </c>
      <c r="H21" s="124">
        <v>3</v>
      </c>
      <c r="I21" s="130">
        <v>2737</v>
      </c>
      <c r="J21" s="112">
        <v>1387</v>
      </c>
      <c r="K21" s="124">
        <v>102</v>
      </c>
      <c r="L21" s="130">
        <v>1399</v>
      </c>
      <c r="M21" s="112">
        <v>458</v>
      </c>
      <c r="N21" s="124">
        <v>14</v>
      </c>
      <c r="O21" s="130">
        <v>2010</v>
      </c>
      <c r="P21" s="112">
        <v>1117</v>
      </c>
      <c r="Q21" s="124">
        <v>91</v>
      </c>
      <c r="R21" s="342">
        <v>46</v>
      </c>
      <c r="S21" s="343">
        <v>3</v>
      </c>
      <c r="T21" s="342">
        <v>28</v>
      </c>
      <c r="U21" s="343">
        <v>0</v>
      </c>
      <c r="V21" s="342">
        <v>51</v>
      </c>
      <c r="W21" s="343">
        <v>4</v>
      </c>
      <c r="X21" s="342">
        <v>33</v>
      </c>
      <c r="Y21" s="343">
        <v>1</v>
      </c>
      <c r="Z21" s="342">
        <v>56</v>
      </c>
      <c r="AA21" s="344">
        <v>5</v>
      </c>
    </row>
    <row r="22" spans="1:27" x14ac:dyDescent="0.2">
      <c r="A22" s="111" t="s">
        <v>638</v>
      </c>
      <c r="B22" s="240" t="s">
        <v>639</v>
      </c>
      <c r="C22" s="130">
        <v>7280</v>
      </c>
      <c r="D22" s="112">
        <v>3390</v>
      </c>
      <c r="E22" s="124">
        <v>232</v>
      </c>
      <c r="F22" s="130">
        <v>1358</v>
      </c>
      <c r="G22" s="112">
        <v>404</v>
      </c>
      <c r="H22" s="124">
        <v>18</v>
      </c>
      <c r="I22" s="130">
        <v>5922</v>
      </c>
      <c r="J22" s="112">
        <v>2986</v>
      </c>
      <c r="K22" s="124">
        <v>214</v>
      </c>
      <c r="L22" s="130">
        <v>2841</v>
      </c>
      <c r="M22" s="112">
        <v>965</v>
      </c>
      <c r="N22" s="124">
        <v>36</v>
      </c>
      <c r="O22" s="130">
        <v>4439</v>
      </c>
      <c r="P22" s="112">
        <v>2425</v>
      </c>
      <c r="Q22" s="124">
        <v>196</v>
      </c>
      <c r="R22" s="342">
        <v>47</v>
      </c>
      <c r="S22" s="343">
        <v>3</v>
      </c>
      <c r="T22" s="342">
        <v>30</v>
      </c>
      <c r="U22" s="343">
        <v>1</v>
      </c>
      <c r="V22" s="342">
        <v>50</v>
      </c>
      <c r="W22" s="343">
        <v>4</v>
      </c>
      <c r="X22" s="342">
        <v>34</v>
      </c>
      <c r="Y22" s="343">
        <v>1</v>
      </c>
      <c r="Z22" s="342">
        <v>55</v>
      </c>
      <c r="AA22" s="344">
        <v>4</v>
      </c>
    </row>
    <row r="23" spans="1:27" x14ac:dyDescent="0.2">
      <c r="A23" s="92" t="s">
        <v>1125</v>
      </c>
      <c r="B23" s="241" t="s">
        <v>1126</v>
      </c>
      <c r="C23" s="131">
        <v>1869</v>
      </c>
      <c r="D23" s="93">
        <v>894</v>
      </c>
      <c r="E23" s="125">
        <v>77</v>
      </c>
      <c r="F23" s="131">
        <v>250</v>
      </c>
      <c r="G23" s="93">
        <v>69</v>
      </c>
      <c r="H23" s="125" t="s">
        <v>1185</v>
      </c>
      <c r="I23" s="131">
        <v>1619</v>
      </c>
      <c r="J23" s="93">
        <v>825</v>
      </c>
      <c r="K23" s="125" t="s">
        <v>1185</v>
      </c>
      <c r="L23" s="131">
        <v>515</v>
      </c>
      <c r="M23" s="93">
        <v>152</v>
      </c>
      <c r="N23" s="125">
        <v>6</v>
      </c>
      <c r="O23" s="131">
        <v>1354</v>
      </c>
      <c r="P23" s="93">
        <v>742</v>
      </c>
      <c r="Q23" s="125">
        <v>71</v>
      </c>
      <c r="R23" s="345">
        <v>48</v>
      </c>
      <c r="S23" s="346">
        <v>4</v>
      </c>
      <c r="T23" s="345">
        <v>28</v>
      </c>
      <c r="U23" s="346" t="s">
        <v>1185</v>
      </c>
      <c r="V23" s="345">
        <v>51</v>
      </c>
      <c r="W23" s="346" t="s">
        <v>1185</v>
      </c>
      <c r="X23" s="345">
        <v>30</v>
      </c>
      <c r="Y23" s="346">
        <v>1</v>
      </c>
      <c r="Z23" s="345">
        <v>55</v>
      </c>
      <c r="AA23" s="347">
        <v>5</v>
      </c>
    </row>
    <row r="24" spans="1:27" x14ac:dyDescent="0.2">
      <c r="A24" s="111" t="s">
        <v>10</v>
      </c>
      <c r="B24" s="240" t="s">
        <v>11</v>
      </c>
      <c r="C24" s="130">
        <v>1094</v>
      </c>
      <c r="D24" s="112">
        <v>584</v>
      </c>
      <c r="E24" s="124">
        <v>58</v>
      </c>
      <c r="F24" s="130">
        <v>270</v>
      </c>
      <c r="G24" s="112">
        <v>106</v>
      </c>
      <c r="H24" s="124">
        <v>5</v>
      </c>
      <c r="I24" s="130">
        <v>824</v>
      </c>
      <c r="J24" s="112">
        <v>478</v>
      </c>
      <c r="K24" s="124">
        <v>53</v>
      </c>
      <c r="L24" s="130">
        <v>501</v>
      </c>
      <c r="M24" s="112">
        <v>200</v>
      </c>
      <c r="N24" s="124">
        <v>10</v>
      </c>
      <c r="O24" s="130">
        <v>593</v>
      </c>
      <c r="P24" s="112">
        <v>384</v>
      </c>
      <c r="Q24" s="124">
        <v>48</v>
      </c>
      <c r="R24" s="342">
        <v>53</v>
      </c>
      <c r="S24" s="343">
        <v>5</v>
      </c>
      <c r="T24" s="342">
        <v>39</v>
      </c>
      <c r="U24" s="343">
        <v>2</v>
      </c>
      <c r="V24" s="342">
        <v>58</v>
      </c>
      <c r="W24" s="343">
        <v>6</v>
      </c>
      <c r="X24" s="342">
        <v>40</v>
      </c>
      <c r="Y24" s="343">
        <v>2</v>
      </c>
      <c r="Z24" s="342">
        <v>65</v>
      </c>
      <c r="AA24" s="344">
        <v>8</v>
      </c>
    </row>
    <row r="25" spans="1:27" x14ac:dyDescent="0.2">
      <c r="A25" s="111" t="s">
        <v>12</v>
      </c>
      <c r="B25" s="240" t="s">
        <v>13</v>
      </c>
      <c r="C25" s="130">
        <v>1741</v>
      </c>
      <c r="D25" s="112">
        <v>861</v>
      </c>
      <c r="E25" s="124">
        <v>61</v>
      </c>
      <c r="F25" s="130">
        <v>540</v>
      </c>
      <c r="G25" s="112">
        <v>191</v>
      </c>
      <c r="H25" s="124">
        <v>7</v>
      </c>
      <c r="I25" s="130">
        <v>1201</v>
      </c>
      <c r="J25" s="112">
        <v>670</v>
      </c>
      <c r="K25" s="124">
        <v>54</v>
      </c>
      <c r="L25" s="130">
        <v>870</v>
      </c>
      <c r="M25" s="112">
        <v>336</v>
      </c>
      <c r="N25" s="124">
        <v>16</v>
      </c>
      <c r="O25" s="130">
        <v>871</v>
      </c>
      <c r="P25" s="112">
        <v>525</v>
      </c>
      <c r="Q25" s="124">
        <v>45</v>
      </c>
      <c r="R25" s="342">
        <v>49</v>
      </c>
      <c r="S25" s="343">
        <v>4</v>
      </c>
      <c r="T25" s="342">
        <v>35</v>
      </c>
      <c r="U25" s="343">
        <v>1</v>
      </c>
      <c r="V25" s="342">
        <v>56</v>
      </c>
      <c r="W25" s="343">
        <v>4</v>
      </c>
      <c r="X25" s="342">
        <v>39</v>
      </c>
      <c r="Y25" s="343">
        <v>2</v>
      </c>
      <c r="Z25" s="342">
        <v>60</v>
      </c>
      <c r="AA25" s="344">
        <v>5</v>
      </c>
    </row>
    <row r="26" spans="1:27" x14ac:dyDescent="0.2">
      <c r="A26" s="111" t="s">
        <v>14</v>
      </c>
      <c r="B26" s="240" t="s">
        <v>15</v>
      </c>
      <c r="C26" s="130">
        <v>1541</v>
      </c>
      <c r="D26" s="112">
        <v>919</v>
      </c>
      <c r="E26" s="124">
        <v>105</v>
      </c>
      <c r="F26" s="130">
        <v>322</v>
      </c>
      <c r="G26" s="112">
        <v>142</v>
      </c>
      <c r="H26" s="124">
        <v>6</v>
      </c>
      <c r="I26" s="130">
        <v>1219</v>
      </c>
      <c r="J26" s="112">
        <v>777</v>
      </c>
      <c r="K26" s="124">
        <v>99</v>
      </c>
      <c r="L26" s="130">
        <v>634</v>
      </c>
      <c r="M26" s="112">
        <v>317</v>
      </c>
      <c r="N26" s="124">
        <v>18</v>
      </c>
      <c r="O26" s="130">
        <v>907</v>
      </c>
      <c r="P26" s="112">
        <v>602</v>
      </c>
      <c r="Q26" s="124">
        <v>87</v>
      </c>
      <c r="R26" s="342">
        <v>60</v>
      </c>
      <c r="S26" s="343">
        <v>7</v>
      </c>
      <c r="T26" s="342">
        <v>44</v>
      </c>
      <c r="U26" s="343">
        <v>2</v>
      </c>
      <c r="V26" s="342">
        <v>64</v>
      </c>
      <c r="W26" s="343">
        <v>8</v>
      </c>
      <c r="X26" s="342">
        <v>50</v>
      </c>
      <c r="Y26" s="343">
        <v>3</v>
      </c>
      <c r="Z26" s="342">
        <v>66</v>
      </c>
      <c r="AA26" s="344">
        <v>10</v>
      </c>
    </row>
    <row r="27" spans="1:27" x14ac:dyDescent="0.2">
      <c r="A27" s="111" t="s">
        <v>16</v>
      </c>
      <c r="B27" s="240" t="s">
        <v>17</v>
      </c>
      <c r="C27" s="130">
        <v>2253</v>
      </c>
      <c r="D27" s="112">
        <v>1214</v>
      </c>
      <c r="E27" s="124">
        <v>103</v>
      </c>
      <c r="F27" s="130">
        <v>457</v>
      </c>
      <c r="G27" s="112">
        <v>150</v>
      </c>
      <c r="H27" s="124">
        <v>4</v>
      </c>
      <c r="I27" s="130">
        <v>1796</v>
      </c>
      <c r="J27" s="112">
        <v>1064</v>
      </c>
      <c r="K27" s="124">
        <v>99</v>
      </c>
      <c r="L27" s="130">
        <v>800</v>
      </c>
      <c r="M27" s="112">
        <v>279</v>
      </c>
      <c r="N27" s="124">
        <v>10</v>
      </c>
      <c r="O27" s="130">
        <v>1453</v>
      </c>
      <c r="P27" s="112">
        <v>935</v>
      </c>
      <c r="Q27" s="124">
        <v>93</v>
      </c>
      <c r="R27" s="342">
        <v>54</v>
      </c>
      <c r="S27" s="343">
        <v>5</v>
      </c>
      <c r="T27" s="342">
        <v>33</v>
      </c>
      <c r="U27" s="343">
        <v>1</v>
      </c>
      <c r="V27" s="342">
        <v>59</v>
      </c>
      <c r="W27" s="343">
        <v>6</v>
      </c>
      <c r="X27" s="342">
        <v>35</v>
      </c>
      <c r="Y27" s="343">
        <v>1</v>
      </c>
      <c r="Z27" s="342">
        <v>64</v>
      </c>
      <c r="AA27" s="344">
        <v>6</v>
      </c>
    </row>
    <row r="28" spans="1:27" x14ac:dyDescent="0.2">
      <c r="A28" s="111" t="s">
        <v>18</v>
      </c>
      <c r="B28" s="240" t="s">
        <v>19</v>
      </c>
      <c r="C28" s="130">
        <v>1229</v>
      </c>
      <c r="D28" s="112">
        <v>693</v>
      </c>
      <c r="E28" s="124">
        <v>89</v>
      </c>
      <c r="F28" s="130">
        <v>211</v>
      </c>
      <c r="G28" s="112">
        <v>77</v>
      </c>
      <c r="H28" s="124">
        <v>3</v>
      </c>
      <c r="I28" s="130">
        <v>1018</v>
      </c>
      <c r="J28" s="112">
        <v>616</v>
      </c>
      <c r="K28" s="124">
        <v>86</v>
      </c>
      <c r="L28" s="130">
        <v>456</v>
      </c>
      <c r="M28" s="112">
        <v>184</v>
      </c>
      <c r="N28" s="124">
        <v>8</v>
      </c>
      <c r="O28" s="130">
        <v>773</v>
      </c>
      <c r="P28" s="112">
        <v>509</v>
      </c>
      <c r="Q28" s="124">
        <v>81</v>
      </c>
      <c r="R28" s="342">
        <v>56</v>
      </c>
      <c r="S28" s="343">
        <v>7</v>
      </c>
      <c r="T28" s="342">
        <v>36</v>
      </c>
      <c r="U28" s="343">
        <v>1</v>
      </c>
      <c r="V28" s="342">
        <v>61</v>
      </c>
      <c r="W28" s="343">
        <v>8</v>
      </c>
      <c r="X28" s="342">
        <v>40</v>
      </c>
      <c r="Y28" s="343">
        <v>2</v>
      </c>
      <c r="Z28" s="342">
        <v>66</v>
      </c>
      <c r="AA28" s="344">
        <v>10</v>
      </c>
    </row>
    <row r="29" spans="1:27" x14ac:dyDescent="0.2">
      <c r="A29" s="111" t="s">
        <v>20</v>
      </c>
      <c r="B29" s="240" t="s">
        <v>21</v>
      </c>
      <c r="C29" s="130">
        <v>1477</v>
      </c>
      <c r="D29" s="112">
        <v>691</v>
      </c>
      <c r="E29" s="124">
        <v>42</v>
      </c>
      <c r="F29" s="130">
        <v>405</v>
      </c>
      <c r="G29" s="112">
        <v>127</v>
      </c>
      <c r="H29" s="124" t="s">
        <v>1185</v>
      </c>
      <c r="I29" s="130">
        <v>1072</v>
      </c>
      <c r="J29" s="112">
        <v>564</v>
      </c>
      <c r="K29" s="124" t="s">
        <v>1185</v>
      </c>
      <c r="L29" s="130">
        <v>637</v>
      </c>
      <c r="M29" s="112">
        <v>210</v>
      </c>
      <c r="N29" s="124">
        <v>4</v>
      </c>
      <c r="O29" s="130">
        <v>840</v>
      </c>
      <c r="P29" s="112">
        <v>481</v>
      </c>
      <c r="Q29" s="124">
        <v>38</v>
      </c>
      <c r="R29" s="342">
        <v>47</v>
      </c>
      <c r="S29" s="343">
        <v>3</v>
      </c>
      <c r="T29" s="342">
        <v>31</v>
      </c>
      <c r="U29" s="343" t="s">
        <v>1185</v>
      </c>
      <c r="V29" s="342">
        <v>53</v>
      </c>
      <c r="W29" s="343" t="s">
        <v>1185</v>
      </c>
      <c r="X29" s="342">
        <v>33</v>
      </c>
      <c r="Y29" s="343">
        <v>1</v>
      </c>
      <c r="Z29" s="342">
        <v>57</v>
      </c>
      <c r="AA29" s="344">
        <v>5</v>
      </c>
    </row>
    <row r="30" spans="1:27" x14ac:dyDescent="0.2">
      <c r="A30" s="111" t="s">
        <v>22</v>
      </c>
      <c r="B30" s="240" t="s">
        <v>23</v>
      </c>
      <c r="C30" s="130">
        <v>2384</v>
      </c>
      <c r="D30" s="112">
        <v>1454</v>
      </c>
      <c r="E30" s="124">
        <v>164</v>
      </c>
      <c r="F30" s="130">
        <v>263</v>
      </c>
      <c r="G30" s="112">
        <v>99</v>
      </c>
      <c r="H30" s="124">
        <v>4</v>
      </c>
      <c r="I30" s="130">
        <v>2121</v>
      </c>
      <c r="J30" s="112">
        <v>1355</v>
      </c>
      <c r="K30" s="124">
        <v>160</v>
      </c>
      <c r="L30" s="130">
        <v>572</v>
      </c>
      <c r="M30" s="112">
        <v>256</v>
      </c>
      <c r="N30" s="124">
        <v>10</v>
      </c>
      <c r="O30" s="130">
        <v>1812</v>
      </c>
      <c r="P30" s="112">
        <v>1198</v>
      </c>
      <c r="Q30" s="124">
        <v>154</v>
      </c>
      <c r="R30" s="342">
        <v>61</v>
      </c>
      <c r="S30" s="343">
        <v>7</v>
      </c>
      <c r="T30" s="342">
        <v>38</v>
      </c>
      <c r="U30" s="343">
        <v>2</v>
      </c>
      <c r="V30" s="342">
        <v>64</v>
      </c>
      <c r="W30" s="343">
        <v>8</v>
      </c>
      <c r="X30" s="342">
        <v>45</v>
      </c>
      <c r="Y30" s="343">
        <v>2</v>
      </c>
      <c r="Z30" s="342">
        <v>66</v>
      </c>
      <c r="AA30" s="344">
        <v>8</v>
      </c>
    </row>
    <row r="31" spans="1:27" x14ac:dyDescent="0.2">
      <c r="A31" s="111" t="s">
        <v>24</v>
      </c>
      <c r="B31" s="240" t="s">
        <v>25</v>
      </c>
      <c r="C31" s="130">
        <v>2122</v>
      </c>
      <c r="D31" s="112">
        <v>1091</v>
      </c>
      <c r="E31" s="124">
        <v>78</v>
      </c>
      <c r="F31" s="130">
        <v>364</v>
      </c>
      <c r="G31" s="112">
        <v>153</v>
      </c>
      <c r="H31" s="124">
        <v>4</v>
      </c>
      <c r="I31" s="130">
        <v>1758</v>
      </c>
      <c r="J31" s="112">
        <v>938</v>
      </c>
      <c r="K31" s="124">
        <v>74</v>
      </c>
      <c r="L31" s="130">
        <v>768</v>
      </c>
      <c r="M31" s="112">
        <v>324</v>
      </c>
      <c r="N31" s="124">
        <v>15</v>
      </c>
      <c r="O31" s="130">
        <v>1354</v>
      </c>
      <c r="P31" s="112">
        <v>767</v>
      </c>
      <c r="Q31" s="124">
        <v>63</v>
      </c>
      <c r="R31" s="342">
        <v>51</v>
      </c>
      <c r="S31" s="343">
        <v>4</v>
      </c>
      <c r="T31" s="342">
        <v>42</v>
      </c>
      <c r="U31" s="343">
        <v>1</v>
      </c>
      <c r="V31" s="342">
        <v>53</v>
      </c>
      <c r="W31" s="343">
        <v>4</v>
      </c>
      <c r="X31" s="342">
        <v>42</v>
      </c>
      <c r="Y31" s="343">
        <v>2</v>
      </c>
      <c r="Z31" s="342">
        <v>57</v>
      </c>
      <c r="AA31" s="344">
        <v>5</v>
      </c>
    </row>
    <row r="32" spans="1:27" x14ac:dyDescent="0.2">
      <c r="A32" s="111" t="s">
        <v>28</v>
      </c>
      <c r="B32" s="240" t="s">
        <v>29</v>
      </c>
      <c r="C32" s="130">
        <v>2808</v>
      </c>
      <c r="D32" s="112">
        <v>1491</v>
      </c>
      <c r="E32" s="124">
        <v>97</v>
      </c>
      <c r="F32" s="130">
        <v>747</v>
      </c>
      <c r="G32" s="112">
        <v>321</v>
      </c>
      <c r="H32" s="124">
        <v>9</v>
      </c>
      <c r="I32" s="130">
        <v>2061</v>
      </c>
      <c r="J32" s="112">
        <v>1170</v>
      </c>
      <c r="K32" s="124">
        <v>88</v>
      </c>
      <c r="L32" s="130">
        <v>1390</v>
      </c>
      <c r="M32" s="112">
        <v>641</v>
      </c>
      <c r="N32" s="124">
        <v>22</v>
      </c>
      <c r="O32" s="130">
        <v>1418</v>
      </c>
      <c r="P32" s="112">
        <v>850</v>
      </c>
      <c r="Q32" s="124">
        <v>75</v>
      </c>
      <c r="R32" s="342">
        <v>53</v>
      </c>
      <c r="S32" s="343">
        <v>3</v>
      </c>
      <c r="T32" s="342">
        <v>43</v>
      </c>
      <c r="U32" s="343">
        <v>1</v>
      </c>
      <c r="V32" s="342">
        <v>57</v>
      </c>
      <c r="W32" s="343">
        <v>4</v>
      </c>
      <c r="X32" s="342">
        <v>46</v>
      </c>
      <c r="Y32" s="343">
        <v>2</v>
      </c>
      <c r="Z32" s="342">
        <v>60</v>
      </c>
      <c r="AA32" s="344">
        <v>5</v>
      </c>
    </row>
    <row r="33" spans="1:27" x14ac:dyDescent="0.2">
      <c r="A33" s="111" t="s">
        <v>30</v>
      </c>
      <c r="B33" s="240" t="s">
        <v>31</v>
      </c>
      <c r="C33" s="130">
        <v>3498</v>
      </c>
      <c r="D33" s="112">
        <v>1850</v>
      </c>
      <c r="E33" s="124">
        <v>190</v>
      </c>
      <c r="F33" s="130">
        <v>433</v>
      </c>
      <c r="G33" s="112">
        <v>146</v>
      </c>
      <c r="H33" s="124">
        <v>4</v>
      </c>
      <c r="I33" s="130">
        <v>3065</v>
      </c>
      <c r="J33" s="112">
        <v>1704</v>
      </c>
      <c r="K33" s="124">
        <v>186</v>
      </c>
      <c r="L33" s="130">
        <v>816</v>
      </c>
      <c r="M33" s="112">
        <v>287</v>
      </c>
      <c r="N33" s="124">
        <v>11</v>
      </c>
      <c r="O33" s="130">
        <v>2682</v>
      </c>
      <c r="P33" s="112">
        <v>1563</v>
      </c>
      <c r="Q33" s="124">
        <v>179</v>
      </c>
      <c r="R33" s="342">
        <v>53</v>
      </c>
      <c r="S33" s="343">
        <v>5</v>
      </c>
      <c r="T33" s="342">
        <v>34</v>
      </c>
      <c r="U33" s="343">
        <v>1</v>
      </c>
      <c r="V33" s="342">
        <v>56</v>
      </c>
      <c r="W33" s="343">
        <v>6</v>
      </c>
      <c r="X33" s="342">
        <v>35</v>
      </c>
      <c r="Y33" s="343">
        <v>1</v>
      </c>
      <c r="Z33" s="342">
        <v>58</v>
      </c>
      <c r="AA33" s="344">
        <v>7</v>
      </c>
    </row>
    <row r="34" spans="1:27" x14ac:dyDescent="0.2">
      <c r="A34" s="111" t="s">
        <v>32</v>
      </c>
      <c r="B34" s="240" t="s">
        <v>33</v>
      </c>
      <c r="C34" s="130">
        <v>1869</v>
      </c>
      <c r="D34" s="112">
        <v>945</v>
      </c>
      <c r="E34" s="124">
        <v>77</v>
      </c>
      <c r="F34" s="130">
        <v>363</v>
      </c>
      <c r="G34" s="112">
        <v>106</v>
      </c>
      <c r="H34" s="124">
        <v>4</v>
      </c>
      <c r="I34" s="130">
        <v>1506</v>
      </c>
      <c r="J34" s="112">
        <v>839</v>
      </c>
      <c r="K34" s="124">
        <v>73</v>
      </c>
      <c r="L34" s="130">
        <v>770</v>
      </c>
      <c r="M34" s="112">
        <v>295</v>
      </c>
      <c r="N34" s="124">
        <v>13</v>
      </c>
      <c r="O34" s="130">
        <v>1099</v>
      </c>
      <c r="P34" s="112">
        <v>650</v>
      </c>
      <c r="Q34" s="124">
        <v>64</v>
      </c>
      <c r="R34" s="342">
        <v>51</v>
      </c>
      <c r="S34" s="343">
        <v>4</v>
      </c>
      <c r="T34" s="342">
        <v>29</v>
      </c>
      <c r="U34" s="343">
        <v>1</v>
      </c>
      <c r="V34" s="342">
        <v>56</v>
      </c>
      <c r="W34" s="343">
        <v>5</v>
      </c>
      <c r="X34" s="342">
        <v>38</v>
      </c>
      <c r="Y34" s="343">
        <v>2</v>
      </c>
      <c r="Z34" s="342">
        <v>59</v>
      </c>
      <c r="AA34" s="344">
        <v>6</v>
      </c>
    </row>
    <row r="35" spans="1:27" x14ac:dyDescent="0.2">
      <c r="A35" s="111" t="s">
        <v>34</v>
      </c>
      <c r="B35" s="240" t="s">
        <v>35</v>
      </c>
      <c r="C35" s="130">
        <v>1894</v>
      </c>
      <c r="D35" s="112">
        <v>909</v>
      </c>
      <c r="E35" s="124">
        <v>91</v>
      </c>
      <c r="F35" s="130">
        <v>295</v>
      </c>
      <c r="G35" s="112">
        <v>78</v>
      </c>
      <c r="H35" s="124">
        <v>5</v>
      </c>
      <c r="I35" s="130">
        <v>1599</v>
      </c>
      <c r="J35" s="112">
        <v>831</v>
      </c>
      <c r="K35" s="124">
        <v>86</v>
      </c>
      <c r="L35" s="130">
        <v>656</v>
      </c>
      <c r="M35" s="112">
        <v>208</v>
      </c>
      <c r="N35" s="124">
        <v>11</v>
      </c>
      <c r="O35" s="130">
        <v>1238</v>
      </c>
      <c r="P35" s="112">
        <v>701</v>
      </c>
      <c r="Q35" s="124">
        <v>80</v>
      </c>
      <c r="R35" s="342">
        <v>48</v>
      </c>
      <c r="S35" s="343">
        <v>5</v>
      </c>
      <c r="T35" s="342">
        <v>26</v>
      </c>
      <c r="U35" s="343">
        <v>2</v>
      </c>
      <c r="V35" s="342">
        <v>52</v>
      </c>
      <c r="W35" s="343">
        <v>5</v>
      </c>
      <c r="X35" s="342">
        <v>32</v>
      </c>
      <c r="Y35" s="343">
        <v>2</v>
      </c>
      <c r="Z35" s="342">
        <v>57</v>
      </c>
      <c r="AA35" s="344">
        <v>6</v>
      </c>
    </row>
    <row r="36" spans="1:27" x14ac:dyDescent="0.2">
      <c r="A36" s="111" t="s">
        <v>36</v>
      </c>
      <c r="B36" s="240" t="s">
        <v>37</v>
      </c>
      <c r="C36" s="130">
        <v>1821</v>
      </c>
      <c r="D36" s="112">
        <v>947</v>
      </c>
      <c r="E36" s="124">
        <v>141</v>
      </c>
      <c r="F36" s="130">
        <v>168</v>
      </c>
      <c r="G36" s="112">
        <v>38</v>
      </c>
      <c r="H36" s="124" t="s">
        <v>1185</v>
      </c>
      <c r="I36" s="130">
        <v>1653</v>
      </c>
      <c r="J36" s="112">
        <v>909</v>
      </c>
      <c r="K36" s="124" t="s">
        <v>1185</v>
      </c>
      <c r="L36" s="130">
        <v>388</v>
      </c>
      <c r="M36" s="112">
        <v>102</v>
      </c>
      <c r="N36" s="124">
        <v>4</v>
      </c>
      <c r="O36" s="130">
        <v>1433</v>
      </c>
      <c r="P36" s="112">
        <v>845</v>
      </c>
      <c r="Q36" s="124">
        <v>137</v>
      </c>
      <c r="R36" s="342">
        <v>52</v>
      </c>
      <c r="S36" s="343">
        <v>8</v>
      </c>
      <c r="T36" s="342">
        <v>23</v>
      </c>
      <c r="U36" s="343" t="s">
        <v>1185</v>
      </c>
      <c r="V36" s="342">
        <v>55</v>
      </c>
      <c r="W36" s="343" t="s">
        <v>1185</v>
      </c>
      <c r="X36" s="342">
        <v>26</v>
      </c>
      <c r="Y36" s="343">
        <v>1</v>
      </c>
      <c r="Z36" s="342">
        <v>59</v>
      </c>
      <c r="AA36" s="344">
        <v>10</v>
      </c>
    </row>
    <row r="37" spans="1:27" x14ac:dyDescent="0.2">
      <c r="A37" s="111" t="s">
        <v>40</v>
      </c>
      <c r="B37" s="240" t="s">
        <v>41</v>
      </c>
      <c r="C37" s="130">
        <v>3968</v>
      </c>
      <c r="D37" s="112">
        <v>2019</v>
      </c>
      <c r="E37" s="124">
        <v>178</v>
      </c>
      <c r="F37" s="130">
        <v>817</v>
      </c>
      <c r="G37" s="112">
        <v>314</v>
      </c>
      <c r="H37" s="124">
        <v>17</v>
      </c>
      <c r="I37" s="130">
        <v>3151</v>
      </c>
      <c r="J37" s="112">
        <v>1705</v>
      </c>
      <c r="K37" s="124">
        <v>161</v>
      </c>
      <c r="L37" s="130">
        <v>1693</v>
      </c>
      <c r="M37" s="112">
        <v>724</v>
      </c>
      <c r="N37" s="124">
        <v>34</v>
      </c>
      <c r="O37" s="130">
        <v>2275</v>
      </c>
      <c r="P37" s="112">
        <v>1295</v>
      </c>
      <c r="Q37" s="124">
        <v>144</v>
      </c>
      <c r="R37" s="342">
        <v>51</v>
      </c>
      <c r="S37" s="343">
        <v>4</v>
      </c>
      <c r="T37" s="342">
        <v>38</v>
      </c>
      <c r="U37" s="343">
        <v>2</v>
      </c>
      <c r="V37" s="342">
        <v>54</v>
      </c>
      <c r="W37" s="343">
        <v>5</v>
      </c>
      <c r="X37" s="342">
        <v>43</v>
      </c>
      <c r="Y37" s="343">
        <v>2</v>
      </c>
      <c r="Z37" s="342">
        <v>57</v>
      </c>
      <c r="AA37" s="344">
        <v>6</v>
      </c>
    </row>
    <row r="38" spans="1:27" x14ac:dyDescent="0.2">
      <c r="A38" s="111" t="s">
        <v>42</v>
      </c>
      <c r="B38" s="240" t="s">
        <v>43</v>
      </c>
      <c r="C38" s="130">
        <v>375</v>
      </c>
      <c r="D38" s="112">
        <v>200</v>
      </c>
      <c r="E38" s="124">
        <v>20</v>
      </c>
      <c r="F38" s="130">
        <v>30</v>
      </c>
      <c r="G38" s="112">
        <v>14</v>
      </c>
      <c r="H38" s="124" t="s">
        <v>1185</v>
      </c>
      <c r="I38" s="130">
        <v>345</v>
      </c>
      <c r="J38" s="112">
        <v>186</v>
      </c>
      <c r="K38" s="124" t="s">
        <v>1185</v>
      </c>
      <c r="L38" s="130">
        <v>70</v>
      </c>
      <c r="M38" s="112">
        <v>27</v>
      </c>
      <c r="N38" s="124" t="s">
        <v>1185</v>
      </c>
      <c r="O38" s="130">
        <v>305</v>
      </c>
      <c r="P38" s="112">
        <v>173</v>
      </c>
      <c r="Q38" s="124" t="s">
        <v>1185</v>
      </c>
      <c r="R38" s="342">
        <v>53</v>
      </c>
      <c r="S38" s="343">
        <v>5</v>
      </c>
      <c r="T38" s="342">
        <v>47</v>
      </c>
      <c r="U38" s="343" t="s">
        <v>1185</v>
      </c>
      <c r="V38" s="342">
        <v>54</v>
      </c>
      <c r="W38" s="343" t="s">
        <v>1185</v>
      </c>
      <c r="X38" s="342">
        <v>39</v>
      </c>
      <c r="Y38" s="343" t="s">
        <v>1185</v>
      </c>
      <c r="Z38" s="342">
        <v>57</v>
      </c>
      <c r="AA38" s="344" t="s">
        <v>1185</v>
      </c>
    </row>
    <row r="39" spans="1:27" x14ac:dyDescent="0.2">
      <c r="A39" s="111" t="s">
        <v>44</v>
      </c>
      <c r="B39" s="240" t="s">
        <v>45</v>
      </c>
      <c r="C39" s="130">
        <v>3109</v>
      </c>
      <c r="D39" s="112">
        <v>1536</v>
      </c>
      <c r="E39" s="124">
        <v>123</v>
      </c>
      <c r="F39" s="130">
        <v>837</v>
      </c>
      <c r="G39" s="112">
        <v>302</v>
      </c>
      <c r="H39" s="124">
        <v>12</v>
      </c>
      <c r="I39" s="130">
        <v>2272</v>
      </c>
      <c r="J39" s="112">
        <v>1234</v>
      </c>
      <c r="K39" s="124">
        <v>111</v>
      </c>
      <c r="L39" s="130">
        <v>1569</v>
      </c>
      <c r="M39" s="112">
        <v>637</v>
      </c>
      <c r="N39" s="124">
        <v>30</v>
      </c>
      <c r="O39" s="130">
        <v>1540</v>
      </c>
      <c r="P39" s="112">
        <v>899</v>
      </c>
      <c r="Q39" s="124">
        <v>93</v>
      </c>
      <c r="R39" s="342">
        <v>49</v>
      </c>
      <c r="S39" s="343">
        <v>4</v>
      </c>
      <c r="T39" s="342">
        <v>36</v>
      </c>
      <c r="U39" s="343">
        <v>1</v>
      </c>
      <c r="V39" s="342">
        <v>54</v>
      </c>
      <c r="W39" s="343">
        <v>5</v>
      </c>
      <c r="X39" s="342">
        <v>41</v>
      </c>
      <c r="Y39" s="343">
        <v>2</v>
      </c>
      <c r="Z39" s="342">
        <v>58</v>
      </c>
      <c r="AA39" s="344">
        <v>6</v>
      </c>
    </row>
    <row r="40" spans="1:27" x14ac:dyDescent="0.2">
      <c r="A40" s="111" t="s">
        <v>46</v>
      </c>
      <c r="B40" s="240" t="s">
        <v>47</v>
      </c>
      <c r="C40" s="130">
        <v>1774</v>
      </c>
      <c r="D40" s="112">
        <v>923</v>
      </c>
      <c r="E40" s="124">
        <v>90</v>
      </c>
      <c r="F40" s="130">
        <v>166</v>
      </c>
      <c r="G40" s="112">
        <v>53</v>
      </c>
      <c r="H40" s="124" t="s">
        <v>1185</v>
      </c>
      <c r="I40" s="130">
        <v>1608</v>
      </c>
      <c r="J40" s="112">
        <v>870</v>
      </c>
      <c r="K40" s="124" t="s">
        <v>1185</v>
      </c>
      <c r="L40" s="130">
        <v>409</v>
      </c>
      <c r="M40" s="112">
        <v>145</v>
      </c>
      <c r="N40" s="124">
        <v>7</v>
      </c>
      <c r="O40" s="130">
        <v>1365</v>
      </c>
      <c r="P40" s="112">
        <v>778</v>
      </c>
      <c r="Q40" s="124">
        <v>83</v>
      </c>
      <c r="R40" s="342">
        <v>52</v>
      </c>
      <c r="S40" s="343">
        <v>5</v>
      </c>
      <c r="T40" s="342">
        <v>32</v>
      </c>
      <c r="U40" s="343" t="s">
        <v>1185</v>
      </c>
      <c r="V40" s="342">
        <v>54</v>
      </c>
      <c r="W40" s="343" t="s">
        <v>1185</v>
      </c>
      <c r="X40" s="342">
        <v>35</v>
      </c>
      <c r="Y40" s="343">
        <v>2</v>
      </c>
      <c r="Z40" s="342">
        <v>57</v>
      </c>
      <c r="AA40" s="344">
        <v>6</v>
      </c>
    </row>
    <row r="41" spans="1:27" x14ac:dyDescent="0.2">
      <c r="A41" s="111" t="s">
        <v>48</v>
      </c>
      <c r="B41" s="240" t="s">
        <v>49</v>
      </c>
      <c r="C41" s="130">
        <v>2078</v>
      </c>
      <c r="D41" s="112">
        <v>1157</v>
      </c>
      <c r="E41" s="124">
        <v>120</v>
      </c>
      <c r="F41" s="130">
        <v>347</v>
      </c>
      <c r="G41" s="112">
        <v>143</v>
      </c>
      <c r="H41" s="124">
        <v>7</v>
      </c>
      <c r="I41" s="130">
        <v>1731</v>
      </c>
      <c r="J41" s="112">
        <v>1014</v>
      </c>
      <c r="K41" s="124">
        <v>113</v>
      </c>
      <c r="L41" s="130">
        <v>749</v>
      </c>
      <c r="M41" s="112">
        <v>322</v>
      </c>
      <c r="N41" s="124">
        <v>19</v>
      </c>
      <c r="O41" s="130">
        <v>1329</v>
      </c>
      <c r="P41" s="112">
        <v>835</v>
      </c>
      <c r="Q41" s="124">
        <v>101</v>
      </c>
      <c r="R41" s="342">
        <v>56</v>
      </c>
      <c r="S41" s="343">
        <v>6</v>
      </c>
      <c r="T41" s="342">
        <v>41</v>
      </c>
      <c r="U41" s="343">
        <v>2</v>
      </c>
      <c r="V41" s="342">
        <v>59</v>
      </c>
      <c r="W41" s="343">
        <v>7</v>
      </c>
      <c r="X41" s="342">
        <v>43</v>
      </c>
      <c r="Y41" s="343">
        <v>3</v>
      </c>
      <c r="Z41" s="342">
        <v>63</v>
      </c>
      <c r="AA41" s="344">
        <v>8</v>
      </c>
    </row>
    <row r="42" spans="1:27" x14ac:dyDescent="0.2">
      <c r="A42" s="111" t="s">
        <v>52</v>
      </c>
      <c r="B42" s="240" t="s">
        <v>53</v>
      </c>
      <c r="C42" s="130">
        <v>1715</v>
      </c>
      <c r="D42" s="112">
        <v>931</v>
      </c>
      <c r="E42" s="124">
        <v>86</v>
      </c>
      <c r="F42" s="130">
        <v>158</v>
      </c>
      <c r="G42" s="112">
        <v>47</v>
      </c>
      <c r="H42" s="124">
        <v>3</v>
      </c>
      <c r="I42" s="130">
        <v>1557</v>
      </c>
      <c r="J42" s="112">
        <v>884</v>
      </c>
      <c r="K42" s="124">
        <v>83</v>
      </c>
      <c r="L42" s="130">
        <v>366</v>
      </c>
      <c r="M42" s="112">
        <v>108</v>
      </c>
      <c r="N42" s="124">
        <v>7</v>
      </c>
      <c r="O42" s="130">
        <v>1349</v>
      </c>
      <c r="P42" s="112">
        <v>823</v>
      </c>
      <c r="Q42" s="124">
        <v>79</v>
      </c>
      <c r="R42" s="342">
        <v>54</v>
      </c>
      <c r="S42" s="343">
        <v>5</v>
      </c>
      <c r="T42" s="342">
        <v>30</v>
      </c>
      <c r="U42" s="343">
        <v>2</v>
      </c>
      <c r="V42" s="342">
        <v>57</v>
      </c>
      <c r="W42" s="343">
        <v>5</v>
      </c>
      <c r="X42" s="342">
        <v>30</v>
      </c>
      <c r="Y42" s="343">
        <v>2</v>
      </c>
      <c r="Z42" s="342">
        <v>61</v>
      </c>
      <c r="AA42" s="344">
        <v>6</v>
      </c>
    </row>
    <row r="43" spans="1:27" x14ac:dyDescent="0.2">
      <c r="A43" s="111" t="s">
        <v>54</v>
      </c>
      <c r="B43" s="240" t="s">
        <v>55</v>
      </c>
      <c r="C43" s="130">
        <v>4263</v>
      </c>
      <c r="D43" s="112">
        <v>2304</v>
      </c>
      <c r="E43" s="124">
        <v>284</v>
      </c>
      <c r="F43" s="130">
        <v>969</v>
      </c>
      <c r="G43" s="112">
        <v>339</v>
      </c>
      <c r="H43" s="124">
        <v>22</v>
      </c>
      <c r="I43" s="130">
        <v>3294</v>
      </c>
      <c r="J43" s="112">
        <v>1965</v>
      </c>
      <c r="K43" s="124">
        <v>262</v>
      </c>
      <c r="L43" s="130">
        <v>1711</v>
      </c>
      <c r="M43" s="112">
        <v>661</v>
      </c>
      <c r="N43" s="124">
        <v>39</v>
      </c>
      <c r="O43" s="130">
        <v>2552</v>
      </c>
      <c r="P43" s="112">
        <v>1643</v>
      </c>
      <c r="Q43" s="124">
        <v>245</v>
      </c>
      <c r="R43" s="342">
        <v>54</v>
      </c>
      <c r="S43" s="343">
        <v>7</v>
      </c>
      <c r="T43" s="342">
        <v>35</v>
      </c>
      <c r="U43" s="343">
        <v>2</v>
      </c>
      <c r="V43" s="342">
        <v>60</v>
      </c>
      <c r="W43" s="343">
        <v>8</v>
      </c>
      <c r="X43" s="342">
        <v>39</v>
      </c>
      <c r="Y43" s="343">
        <v>2</v>
      </c>
      <c r="Z43" s="342">
        <v>64</v>
      </c>
      <c r="AA43" s="344">
        <v>10</v>
      </c>
    </row>
    <row r="44" spans="1:27" x14ac:dyDescent="0.2">
      <c r="A44" s="111" t="s">
        <v>56</v>
      </c>
      <c r="B44" s="240" t="s">
        <v>57</v>
      </c>
      <c r="C44" s="130">
        <v>2150</v>
      </c>
      <c r="D44" s="112">
        <v>1220</v>
      </c>
      <c r="E44" s="124">
        <v>124</v>
      </c>
      <c r="F44" s="130">
        <v>215</v>
      </c>
      <c r="G44" s="112">
        <v>73</v>
      </c>
      <c r="H44" s="124">
        <v>4</v>
      </c>
      <c r="I44" s="130">
        <v>1935</v>
      </c>
      <c r="J44" s="112">
        <v>1147</v>
      </c>
      <c r="K44" s="124">
        <v>120</v>
      </c>
      <c r="L44" s="130">
        <v>518</v>
      </c>
      <c r="M44" s="112">
        <v>203</v>
      </c>
      <c r="N44" s="124">
        <v>11</v>
      </c>
      <c r="O44" s="130">
        <v>1632</v>
      </c>
      <c r="P44" s="112">
        <v>1017</v>
      </c>
      <c r="Q44" s="124">
        <v>113</v>
      </c>
      <c r="R44" s="342">
        <v>57</v>
      </c>
      <c r="S44" s="343">
        <v>6</v>
      </c>
      <c r="T44" s="342">
        <v>34</v>
      </c>
      <c r="U44" s="343">
        <v>2</v>
      </c>
      <c r="V44" s="342">
        <v>59</v>
      </c>
      <c r="W44" s="343">
        <v>6</v>
      </c>
      <c r="X44" s="342">
        <v>39</v>
      </c>
      <c r="Y44" s="343">
        <v>2</v>
      </c>
      <c r="Z44" s="342">
        <v>62</v>
      </c>
      <c r="AA44" s="344">
        <v>7</v>
      </c>
    </row>
    <row r="45" spans="1:27" x14ac:dyDescent="0.2">
      <c r="A45" s="111" t="s">
        <v>58</v>
      </c>
      <c r="B45" s="240" t="s">
        <v>59</v>
      </c>
      <c r="C45" s="130">
        <v>3086</v>
      </c>
      <c r="D45" s="112">
        <v>1633</v>
      </c>
      <c r="E45" s="124">
        <v>162</v>
      </c>
      <c r="F45" s="130">
        <v>293</v>
      </c>
      <c r="G45" s="112">
        <v>89</v>
      </c>
      <c r="H45" s="124">
        <v>5</v>
      </c>
      <c r="I45" s="130">
        <v>2793</v>
      </c>
      <c r="J45" s="112">
        <v>1544</v>
      </c>
      <c r="K45" s="124">
        <v>157</v>
      </c>
      <c r="L45" s="130">
        <v>649</v>
      </c>
      <c r="M45" s="112">
        <v>222</v>
      </c>
      <c r="N45" s="124">
        <v>10</v>
      </c>
      <c r="O45" s="130">
        <v>2437</v>
      </c>
      <c r="P45" s="112">
        <v>1411</v>
      </c>
      <c r="Q45" s="124">
        <v>152</v>
      </c>
      <c r="R45" s="342">
        <v>53</v>
      </c>
      <c r="S45" s="343">
        <v>5</v>
      </c>
      <c r="T45" s="342">
        <v>30</v>
      </c>
      <c r="U45" s="343">
        <v>2</v>
      </c>
      <c r="V45" s="342">
        <v>55</v>
      </c>
      <c r="W45" s="343">
        <v>6</v>
      </c>
      <c r="X45" s="342">
        <v>34</v>
      </c>
      <c r="Y45" s="343">
        <v>2</v>
      </c>
      <c r="Z45" s="342">
        <v>58</v>
      </c>
      <c r="AA45" s="344">
        <v>6</v>
      </c>
    </row>
    <row r="46" spans="1:27" x14ac:dyDescent="0.2">
      <c r="A46" s="111" t="s">
        <v>60</v>
      </c>
      <c r="B46" s="240" t="s">
        <v>61</v>
      </c>
      <c r="C46" s="130">
        <v>2665</v>
      </c>
      <c r="D46" s="112">
        <v>1438</v>
      </c>
      <c r="E46" s="124">
        <v>140</v>
      </c>
      <c r="F46" s="130">
        <v>500</v>
      </c>
      <c r="G46" s="112">
        <v>211</v>
      </c>
      <c r="H46" s="124">
        <v>9</v>
      </c>
      <c r="I46" s="130">
        <v>2165</v>
      </c>
      <c r="J46" s="112">
        <v>1227</v>
      </c>
      <c r="K46" s="124">
        <v>131</v>
      </c>
      <c r="L46" s="130">
        <v>928</v>
      </c>
      <c r="M46" s="112">
        <v>410</v>
      </c>
      <c r="N46" s="124">
        <v>20</v>
      </c>
      <c r="O46" s="130">
        <v>1737</v>
      </c>
      <c r="P46" s="112">
        <v>1028</v>
      </c>
      <c r="Q46" s="124">
        <v>120</v>
      </c>
      <c r="R46" s="342">
        <v>54</v>
      </c>
      <c r="S46" s="343">
        <v>5</v>
      </c>
      <c r="T46" s="342">
        <v>42</v>
      </c>
      <c r="U46" s="343">
        <v>2</v>
      </c>
      <c r="V46" s="342">
        <v>57</v>
      </c>
      <c r="W46" s="343">
        <v>6</v>
      </c>
      <c r="X46" s="342">
        <v>44</v>
      </c>
      <c r="Y46" s="343">
        <v>2</v>
      </c>
      <c r="Z46" s="342">
        <v>59</v>
      </c>
      <c r="AA46" s="344">
        <v>7</v>
      </c>
    </row>
    <row r="47" spans="1:27" x14ac:dyDescent="0.2">
      <c r="A47" s="111" t="s">
        <v>62</v>
      </c>
      <c r="B47" s="240" t="s">
        <v>63</v>
      </c>
      <c r="C47" s="130">
        <v>1387</v>
      </c>
      <c r="D47" s="112">
        <v>708</v>
      </c>
      <c r="E47" s="124">
        <v>32</v>
      </c>
      <c r="F47" s="130">
        <v>250</v>
      </c>
      <c r="G47" s="112">
        <v>82</v>
      </c>
      <c r="H47" s="124" t="s">
        <v>1185</v>
      </c>
      <c r="I47" s="130">
        <v>1137</v>
      </c>
      <c r="J47" s="112">
        <v>626</v>
      </c>
      <c r="K47" s="124" t="s">
        <v>1185</v>
      </c>
      <c r="L47" s="130">
        <v>522</v>
      </c>
      <c r="M47" s="112">
        <v>187</v>
      </c>
      <c r="N47" s="124" t="s">
        <v>1185</v>
      </c>
      <c r="O47" s="130">
        <v>865</v>
      </c>
      <c r="P47" s="112">
        <v>521</v>
      </c>
      <c r="Q47" s="124" t="s">
        <v>1185</v>
      </c>
      <c r="R47" s="342">
        <v>51</v>
      </c>
      <c r="S47" s="343">
        <v>2</v>
      </c>
      <c r="T47" s="342">
        <v>33</v>
      </c>
      <c r="U47" s="343" t="s">
        <v>1185</v>
      </c>
      <c r="V47" s="342">
        <v>55</v>
      </c>
      <c r="W47" s="343" t="s">
        <v>1185</v>
      </c>
      <c r="X47" s="342">
        <v>36</v>
      </c>
      <c r="Y47" s="343" t="s">
        <v>1185</v>
      </c>
      <c r="Z47" s="342">
        <v>60</v>
      </c>
      <c r="AA47" s="344" t="s">
        <v>1185</v>
      </c>
    </row>
    <row r="48" spans="1:27" x14ac:dyDescent="0.2">
      <c r="A48" s="111" t="s">
        <v>64</v>
      </c>
      <c r="B48" s="240" t="s">
        <v>65</v>
      </c>
      <c r="C48" s="130">
        <v>1554</v>
      </c>
      <c r="D48" s="112">
        <v>843</v>
      </c>
      <c r="E48" s="124">
        <v>83</v>
      </c>
      <c r="F48" s="130">
        <v>229</v>
      </c>
      <c r="G48" s="112">
        <v>80</v>
      </c>
      <c r="H48" s="124">
        <v>3</v>
      </c>
      <c r="I48" s="130">
        <v>1325</v>
      </c>
      <c r="J48" s="112">
        <v>763</v>
      </c>
      <c r="K48" s="124">
        <v>80</v>
      </c>
      <c r="L48" s="130">
        <v>442</v>
      </c>
      <c r="M48" s="112">
        <v>177</v>
      </c>
      <c r="N48" s="124">
        <v>8</v>
      </c>
      <c r="O48" s="130">
        <v>1112</v>
      </c>
      <c r="P48" s="112">
        <v>666</v>
      </c>
      <c r="Q48" s="124">
        <v>75</v>
      </c>
      <c r="R48" s="342">
        <v>54</v>
      </c>
      <c r="S48" s="343">
        <v>5</v>
      </c>
      <c r="T48" s="342">
        <v>35</v>
      </c>
      <c r="U48" s="343">
        <v>1</v>
      </c>
      <c r="V48" s="342">
        <v>58</v>
      </c>
      <c r="W48" s="343">
        <v>6</v>
      </c>
      <c r="X48" s="342">
        <v>40</v>
      </c>
      <c r="Y48" s="343">
        <v>2</v>
      </c>
      <c r="Z48" s="342">
        <v>60</v>
      </c>
      <c r="AA48" s="344">
        <v>7</v>
      </c>
    </row>
    <row r="49" spans="1:27" x14ac:dyDescent="0.2">
      <c r="A49" s="111" t="s">
        <v>66</v>
      </c>
      <c r="B49" s="240" t="s">
        <v>67</v>
      </c>
      <c r="C49" s="130">
        <v>1320</v>
      </c>
      <c r="D49" s="112">
        <v>710</v>
      </c>
      <c r="E49" s="124">
        <v>83</v>
      </c>
      <c r="F49" s="130">
        <v>136</v>
      </c>
      <c r="G49" s="112">
        <v>36</v>
      </c>
      <c r="H49" s="124" t="s">
        <v>1185</v>
      </c>
      <c r="I49" s="130">
        <v>1184</v>
      </c>
      <c r="J49" s="112">
        <v>674</v>
      </c>
      <c r="K49" s="124" t="s">
        <v>1185</v>
      </c>
      <c r="L49" s="130">
        <v>314</v>
      </c>
      <c r="M49" s="112">
        <v>103</v>
      </c>
      <c r="N49" s="124">
        <v>7</v>
      </c>
      <c r="O49" s="130">
        <v>1006</v>
      </c>
      <c r="P49" s="112">
        <v>607</v>
      </c>
      <c r="Q49" s="124">
        <v>76</v>
      </c>
      <c r="R49" s="342">
        <v>54</v>
      </c>
      <c r="S49" s="343">
        <v>6</v>
      </c>
      <c r="T49" s="342">
        <v>26</v>
      </c>
      <c r="U49" s="343" t="s">
        <v>1185</v>
      </c>
      <c r="V49" s="342">
        <v>57</v>
      </c>
      <c r="W49" s="343" t="s">
        <v>1185</v>
      </c>
      <c r="X49" s="342">
        <v>33</v>
      </c>
      <c r="Y49" s="343">
        <v>2</v>
      </c>
      <c r="Z49" s="342">
        <v>60</v>
      </c>
      <c r="AA49" s="344">
        <v>8</v>
      </c>
    </row>
    <row r="50" spans="1:27" x14ac:dyDescent="0.2">
      <c r="A50" s="111" t="s">
        <v>68</v>
      </c>
      <c r="B50" s="240" t="s">
        <v>69</v>
      </c>
      <c r="C50" s="130">
        <v>2535</v>
      </c>
      <c r="D50" s="112">
        <v>1164</v>
      </c>
      <c r="E50" s="124">
        <v>64</v>
      </c>
      <c r="F50" s="130">
        <v>318</v>
      </c>
      <c r="G50" s="112">
        <v>88</v>
      </c>
      <c r="H50" s="124">
        <v>5</v>
      </c>
      <c r="I50" s="130">
        <v>2217</v>
      </c>
      <c r="J50" s="112">
        <v>1076</v>
      </c>
      <c r="K50" s="124">
        <v>59</v>
      </c>
      <c r="L50" s="130">
        <v>736</v>
      </c>
      <c r="M50" s="112">
        <v>231</v>
      </c>
      <c r="N50" s="124">
        <v>7</v>
      </c>
      <c r="O50" s="130">
        <v>1799</v>
      </c>
      <c r="P50" s="112">
        <v>933</v>
      </c>
      <c r="Q50" s="124">
        <v>57</v>
      </c>
      <c r="R50" s="342">
        <v>46</v>
      </c>
      <c r="S50" s="343">
        <v>3</v>
      </c>
      <c r="T50" s="342">
        <v>28</v>
      </c>
      <c r="U50" s="343">
        <v>2</v>
      </c>
      <c r="V50" s="342">
        <v>49</v>
      </c>
      <c r="W50" s="343">
        <v>3</v>
      </c>
      <c r="X50" s="342">
        <v>31</v>
      </c>
      <c r="Y50" s="343">
        <v>1</v>
      </c>
      <c r="Z50" s="342">
        <v>52</v>
      </c>
      <c r="AA50" s="344">
        <v>3</v>
      </c>
    </row>
    <row r="51" spans="1:27" x14ac:dyDescent="0.2">
      <c r="A51" s="111" t="s">
        <v>70</v>
      </c>
      <c r="B51" s="240" t="s">
        <v>71</v>
      </c>
      <c r="C51" s="130">
        <v>2494</v>
      </c>
      <c r="D51" s="112">
        <v>1082</v>
      </c>
      <c r="E51" s="124">
        <v>82</v>
      </c>
      <c r="F51" s="130">
        <v>422</v>
      </c>
      <c r="G51" s="112">
        <v>121</v>
      </c>
      <c r="H51" s="124">
        <v>6</v>
      </c>
      <c r="I51" s="130">
        <v>2072</v>
      </c>
      <c r="J51" s="112">
        <v>961</v>
      </c>
      <c r="K51" s="124">
        <v>76</v>
      </c>
      <c r="L51" s="130">
        <v>882</v>
      </c>
      <c r="M51" s="112">
        <v>259</v>
      </c>
      <c r="N51" s="124">
        <v>10</v>
      </c>
      <c r="O51" s="130">
        <v>1612</v>
      </c>
      <c r="P51" s="112">
        <v>823</v>
      </c>
      <c r="Q51" s="124">
        <v>72</v>
      </c>
      <c r="R51" s="342">
        <v>43</v>
      </c>
      <c r="S51" s="343">
        <v>3</v>
      </c>
      <c r="T51" s="342">
        <v>29</v>
      </c>
      <c r="U51" s="343">
        <v>1</v>
      </c>
      <c r="V51" s="342">
        <v>46</v>
      </c>
      <c r="W51" s="343">
        <v>4</v>
      </c>
      <c r="X51" s="342">
        <v>29</v>
      </c>
      <c r="Y51" s="343">
        <v>1</v>
      </c>
      <c r="Z51" s="342">
        <v>51</v>
      </c>
      <c r="AA51" s="344">
        <v>4</v>
      </c>
    </row>
    <row r="52" spans="1:27" x14ac:dyDescent="0.2">
      <c r="A52" s="111" t="s">
        <v>72</v>
      </c>
      <c r="B52" s="240" t="s">
        <v>73</v>
      </c>
      <c r="C52" s="130">
        <v>2947</v>
      </c>
      <c r="D52" s="112">
        <v>1320</v>
      </c>
      <c r="E52" s="124">
        <v>88</v>
      </c>
      <c r="F52" s="130">
        <v>522</v>
      </c>
      <c r="G52" s="112">
        <v>190</v>
      </c>
      <c r="H52" s="124">
        <v>12</v>
      </c>
      <c r="I52" s="130">
        <v>2425</v>
      </c>
      <c r="J52" s="112">
        <v>1130</v>
      </c>
      <c r="K52" s="124">
        <v>76</v>
      </c>
      <c r="L52" s="130">
        <v>1109</v>
      </c>
      <c r="M52" s="112">
        <v>418</v>
      </c>
      <c r="N52" s="124">
        <v>21</v>
      </c>
      <c r="O52" s="130">
        <v>1838</v>
      </c>
      <c r="P52" s="112">
        <v>902</v>
      </c>
      <c r="Q52" s="124">
        <v>67</v>
      </c>
      <c r="R52" s="342">
        <v>45</v>
      </c>
      <c r="S52" s="343">
        <v>3</v>
      </c>
      <c r="T52" s="342">
        <v>36</v>
      </c>
      <c r="U52" s="343">
        <v>2</v>
      </c>
      <c r="V52" s="342">
        <v>47</v>
      </c>
      <c r="W52" s="343">
        <v>3</v>
      </c>
      <c r="X52" s="342">
        <v>38</v>
      </c>
      <c r="Y52" s="343">
        <v>2</v>
      </c>
      <c r="Z52" s="342">
        <v>49</v>
      </c>
      <c r="AA52" s="344">
        <v>4</v>
      </c>
    </row>
    <row r="53" spans="1:27" x14ac:dyDescent="0.2">
      <c r="A53" s="111" t="s">
        <v>74</v>
      </c>
      <c r="B53" s="240" t="s">
        <v>75</v>
      </c>
      <c r="C53" s="130">
        <v>1902</v>
      </c>
      <c r="D53" s="112">
        <v>1062</v>
      </c>
      <c r="E53" s="124">
        <v>141</v>
      </c>
      <c r="F53" s="130">
        <v>278</v>
      </c>
      <c r="G53" s="112">
        <v>105</v>
      </c>
      <c r="H53" s="124">
        <v>7</v>
      </c>
      <c r="I53" s="130">
        <v>1624</v>
      </c>
      <c r="J53" s="112">
        <v>957</v>
      </c>
      <c r="K53" s="124">
        <v>134</v>
      </c>
      <c r="L53" s="130">
        <v>658</v>
      </c>
      <c r="M53" s="112">
        <v>260</v>
      </c>
      <c r="N53" s="124">
        <v>17</v>
      </c>
      <c r="O53" s="130">
        <v>1244</v>
      </c>
      <c r="P53" s="112">
        <v>802</v>
      </c>
      <c r="Q53" s="124">
        <v>124</v>
      </c>
      <c r="R53" s="342">
        <v>56</v>
      </c>
      <c r="S53" s="343">
        <v>7</v>
      </c>
      <c r="T53" s="342">
        <v>38</v>
      </c>
      <c r="U53" s="343">
        <v>3</v>
      </c>
      <c r="V53" s="342">
        <v>59</v>
      </c>
      <c r="W53" s="343">
        <v>8</v>
      </c>
      <c r="X53" s="342">
        <v>40</v>
      </c>
      <c r="Y53" s="343">
        <v>3</v>
      </c>
      <c r="Z53" s="342">
        <v>64</v>
      </c>
      <c r="AA53" s="344">
        <v>10</v>
      </c>
    </row>
    <row r="54" spans="1:27" x14ac:dyDescent="0.2">
      <c r="A54" s="111" t="s">
        <v>76</v>
      </c>
      <c r="B54" s="240" t="s">
        <v>77</v>
      </c>
      <c r="C54" s="130">
        <v>2142</v>
      </c>
      <c r="D54" s="112">
        <v>1096</v>
      </c>
      <c r="E54" s="124">
        <v>79</v>
      </c>
      <c r="F54" s="130">
        <v>326</v>
      </c>
      <c r="G54" s="112">
        <v>107</v>
      </c>
      <c r="H54" s="124">
        <v>5</v>
      </c>
      <c r="I54" s="130">
        <v>1816</v>
      </c>
      <c r="J54" s="112">
        <v>989</v>
      </c>
      <c r="K54" s="124">
        <v>74</v>
      </c>
      <c r="L54" s="130">
        <v>671</v>
      </c>
      <c r="M54" s="112">
        <v>248</v>
      </c>
      <c r="N54" s="124">
        <v>11</v>
      </c>
      <c r="O54" s="130">
        <v>1471</v>
      </c>
      <c r="P54" s="112">
        <v>848</v>
      </c>
      <c r="Q54" s="124">
        <v>68</v>
      </c>
      <c r="R54" s="342">
        <v>51</v>
      </c>
      <c r="S54" s="343">
        <v>4</v>
      </c>
      <c r="T54" s="342">
        <v>33</v>
      </c>
      <c r="U54" s="343">
        <v>2</v>
      </c>
      <c r="V54" s="342">
        <v>54</v>
      </c>
      <c r="W54" s="343">
        <v>4</v>
      </c>
      <c r="X54" s="342">
        <v>37</v>
      </c>
      <c r="Y54" s="343">
        <v>2</v>
      </c>
      <c r="Z54" s="342">
        <v>58</v>
      </c>
      <c r="AA54" s="344">
        <v>5</v>
      </c>
    </row>
    <row r="55" spans="1:27" x14ac:dyDescent="0.2">
      <c r="A55" s="111" t="s">
        <v>78</v>
      </c>
      <c r="B55" s="240" t="s">
        <v>79</v>
      </c>
      <c r="C55" s="130">
        <v>3087</v>
      </c>
      <c r="D55" s="112">
        <v>1500</v>
      </c>
      <c r="E55" s="124">
        <v>132</v>
      </c>
      <c r="F55" s="130">
        <v>482</v>
      </c>
      <c r="G55" s="112">
        <v>156</v>
      </c>
      <c r="H55" s="124">
        <v>4</v>
      </c>
      <c r="I55" s="130">
        <v>2605</v>
      </c>
      <c r="J55" s="112">
        <v>1344</v>
      </c>
      <c r="K55" s="124">
        <v>128</v>
      </c>
      <c r="L55" s="130">
        <v>1010</v>
      </c>
      <c r="M55" s="112">
        <v>355</v>
      </c>
      <c r="N55" s="124">
        <v>14</v>
      </c>
      <c r="O55" s="130">
        <v>2077</v>
      </c>
      <c r="P55" s="112">
        <v>1145</v>
      </c>
      <c r="Q55" s="124">
        <v>118</v>
      </c>
      <c r="R55" s="342">
        <v>49</v>
      </c>
      <c r="S55" s="343">
        <v>4</v>
      </c>
      <c r="T55" s="342">
        <v>32</v>
      </c>
      <c r="U55" s="343">
        <v>1</v>
      </c>
      <c r="V55" s="342">
        <v>52</v>
      </c>
      <c r="W55" s="343">
        <v>5</v>
      </c>
      <c r="X55" s="342">
        <v>35</v>
      </c>
      <c r="Y55" s="343">
        <v>1</v>
      </c>
      <c r="Z55" s="342">
        <v>55</v>
      </c>
      <c r="AA55" s="344">
        <v>6</v>
      </c>
    </row>
    <row r="56" spans="1:27" x14ac:dyDescent="0.2">
      <c r="A56" s="111" t="s">
        <v>80</v>
      </c>
      <c r="B56" s="240" t="s">
        <v>81</v>
      </c>
      <c r="C56" s="130">
        <v>1311</v>
      </c>
      <c r="D56" s="112">
        <v>682</v>
      </c>
      <c r="E56" s="124">
        <v>75</v>
      </c>
      <c r="F56" s="130">
        <v>115</v>
      </c>
      <c r="G56" s="112">
        <v>27</v>
      </c>
      <c r="H56" s="124" t="s">
        <v>1185</v>
      </c>
      <c r="I56" s="130">
        <v>1196</v>
      </c>
      <c r="J56" s="112">
        <v>655</v>
      </c>
      <c r="K56" s="124" t="s">
        <v>1185</v>
      </c>
      <c r="L56" s="130">
        <v>277</v>
      </c>
      <c r="M56" s="112">
        <v>80</v>
      </c>
      <c r="N56" s="124">
        <v>5</v>
      </c>
      <c r="O56" s="130">
        <v>1034</v>
      </c>
      <c r="P56" s="112">
        <v>602</v>
      </c>
      <c r="Q56" s="124">
        <v>70</v>
      </c>
      <c r="R56" s="342">
        <v>52</v>
      </c>
      <c r="S56" s="343">
        <v>6</v>
      </c>
      <c r="T56" s="342">
        <v>23</v>
      </c>
      <c r="U56" s="343" t="s">
        <v>1185</v>
      </c>
      <c r="V56" s="342">
        <v>55</v>
      </c>
      <c r="W56" s="343" t="s">
        <v>1185</v>
      </c>
      <c r="X56" s="342">
        <v>29</v>
      </c>
      <c r="Y56" s="343">
        <v>2</v>
      </c>
      <c r="Z56" s="342">
        <v>58</v>
      </c>
      <c r="AA56" s="344">
        <v>7</v>
      </c>
    </row>
    <row r="57" spans="1:27" x14ac:dyDescent="0.2">
      <c r="A57" s="111" t="s">
        <v>82</v>
      </c>
      <c r="B57" s="240" t="s">
        <v>83</v>
      </c>
      <c r="C57" s="130">
        <v>1675</v>
      </c>
      <c r="D57" s="112">
        <v>931</v>
      </c>
      <c r="E57" s="124">
        <v>106</v>
      </c>
      <c r="F57" s="130">
        <v>123</v>
      </c>
      <c r="G57" s="112">
        <v>41</v>
      </c>
      <c r="H57" s="124" t="s">
        <v>1185</v>
      </c>
      <c r="I57" s="130">
        <v>1552</v>
      </c>
      <c r="J57" s="112">
        <v>890</v>
      </c>
      <c r="K57" s="124" t="s">
        <v>1185</v>
      </c>
      <c r="L57" s="130">
        <v>306</v>
      </c>
      <c r="M57" s="112">
        <v>100</v>
      </c>
      <c r="N57" s="124">
        <v>4</v>
      </c>
      <c r="O57" s="130">
        <v>1369</v>
      </c>
      <c r="P57" s="112">
        <v>831</v>
      </c>
      <c r="Q57" s="124">
        <v>102</v>
      </c>
      <c r="R57" s="342">
        <v>56</v>
      </c>
      <c r="S57" s="343">
        <v>6</v>
      </c>
      <c r="T57" s="342">
        <v>33</v>
      </c>
      <c r="U57" s="343" t="s">
        <v>1185</v>
      </c>
      <c r="V57" s="342">
        <v>57</v>
      </c>
      <c r="W57" s="343" t="s">
        <v>1185</v>
      </c>
      <c r="X57" s="342">
        <v>33</v>
      </c>
      <c r="Y57" s="343">
        <v>1</v>
      </c>
      <c r="Z57" s="342">
        <v>61</v>
      </c>
      <c r="AA57" s="344">
        <v>7</v>
      </c>
    </row>
    <row r="58" spans="1:27" x14ac:dyDescent="0.2">
      <c r="A58" s="111" t="s">
        <v>84</v>
      </c>
      <c r="B58" s="240" t="s">
        <v>85</v>
      </c>
      <c r="C58" s="130">
        <v>1545</v>
      </c>
      <c r="D58" s="112">
        <v>863</v>
      </c>
      <c r="E58" s="124">
        <v>137</v>
      </c>
      <c r="F58" s="130">
        <v>264</v>
      </c>
      <c r="G58" s="112">
        <v>92</v>
      </c>
      <c r="H58" s="124">
        <v>9</v>
      </c>
      <c r="I58" s="130">
        <v>1281</v>
      </c>
      <c r="J58" s="112">
        <v>771</v>
      </c>
      <c r="K58" s="124">
        <v>128</v>
      </c>
      <c r="L58" s="130">
        <v>512</v>
      </c>
      <c r="M58" s="112">
        <v>208</v>
      </c>
      <c r="N58" s="124">
        <v>15</v>
      </c>
      <c r="O58" s="130">
        <v>1033</v>
      </c>
      <c r="P58" s="112">
        <v>655</v>
      </c>
      <c r="Q58" s="124">
        <v>122</v>
      </c>
      <c r="R58" s="342">
        <v>56</v>
      </c>
      <c r="S58" s="343">
        <v>9</v>
      </c>
      <c r="T58" s="342">
        <v>35</v>
      </c>
      <c r="U58" s="343">
        <v>3</v>
      </c>
      <c r="V58" s="342">
        <v>60</v>
      </c>
      <c r="W58" s="343">
        <v>10</v>
      </c>
      <c r="X58" s="342">
        <v>41</v>
      </c>
      <c r="Y58" s="343">
        <v>3</v>
      </c>
      <c r="Z58" s="342">
        <v>63</v>
      </c>
      <c r="AA58" s="344">
        <v>12</v>
      </c>
    </row>
    <row r="59" spans="1:27" x14ac:dyDescent="0.2">
      <c r="A59" s="111" t="s">
        <v>86</v>
      </c>
      <c r="B59" s="240" t="s">
        <v>87</v>
      </c>
      <c r="C59" s="130">
        <v>1936</v>
      </c>
      <c r="D59" s="112">
        <v>1067</v>
      </c>
      <c r="E59" s="124">
        <v>151</v>
      </c>
      <c r="F59" s="130">
        <v>234</v>
      </c>
      <c r="G59" s="112">
        <v>91</v>
      </c>
      <c r="H59" s="124">
        <v>10</v>
      </c>
      <c r="I59" s="130">
        <v>1702</v>
      </c>
      <c r="J59" s="112">
        <v>976</v>
      </c>
      <c r="K59" s="124">
        <v>141</v>
      </c>
      <c r="L59" s="130">
        <v>551</v>
      </c>
      <c r="M59" s="112">
        <v>247</v>
      </c>
      <c r="N59" s="124">
        <v>22</v>
      </c>
      <c r="O59" s="130">
        <v>1385</v>
      </c>
      <c r="P59" s="112">
        <v>820</v>
      </c>
      <c r="Q59" s="124">
        <v>129</v>
      </c>
      <c r="R59" s="342">
        <v>55</v>
      </c>
      <c r="S59" s="343">
        <v>8</v>
      </c>
      <c r="T59" s="342">
        <v>39</v>
      </c>
      <c r="U59" s="343">
        <v>4</v>
      </c>
      <c r="V59" s="342">
        <v>57</v>
      </c>
      <c r="W59" s="343">
        <v>8</v>
      </c>
      <c r="X59" s="342">
        <v>45</v>
      </c>
      <c r="Y59" s="343">
        <v>4</v>
      </c>
      <c r="Z59" s="342">
        <v>59</v>
      </c>
      <c r="AA59" s="344">
        <v>9</v>
      </c>
    </row>
    <row r="60" spans="1:27" x14ac:dyDescent="0.2">
      <c r="A60" s="111" t="s">
        <v>88</v>
      </c>
      <c r="B60" s="240" t="s">
        <v>89</v>
      </c>
      <c r="C60" s="130">
        <v>1340</v>
      </c>
      <c r="D60" s="112">
        <v>792</v>
      </c>
      <c r="E60" s="124">
        <v>104</v>
      </c>
      <c r="F60" s="130">
        <v>95</v>
      </c>
      <c r="G60" s="112">
        <v>26</v>
      </c>
      <c r="H60" s="124">
        <v>0</v>
      </c>
      <c r="I60" s="130">
        <v>1245</v>
      </c>
      <c r="J60" s="112">
        <v>766</v>
      </c>
      <c r="K60" s="124">
        <v>104</v>
      </c>
      <c r="L60" s="130">
        <v>255</v>
      </c>
      <c r="M60" s="112">
        <v>89</v>
      </c>
      <c r="N60" s="124">
        <v>3</v>
      </c>
      <c r="O60" s="130">
        <v>1085</v>
      </c>
      <c r="P60" s="112">
        <v>703</v>
      </c>
      <c r="Q60" s="124">
        <v>101</v>
      </c>
      <c r="R60" s="342">
        <v>59</v>
      </c>
      <c r="S60" s="343">
        <v>8</v>
      </c>
      <c r="T60" s="342">
        <v>27</v>
      </c>
      <c r="U60" s="343">
        <v>0</v>
      </c>
      <c r="V60" s="342">
        <v>62</v>
      </c>
      <c r="W60" s="343">
        <v>8</v>
      </c>
      <c r="X60" s="342">
        <v>35</v>
      </c>
      <c r="Y60" s="343">
        <v>1</v>
      </c>
      <c r="Z60" s="342">
        <v>65</v>
      </c>
      <c r="AA60" s="344">
        <v>9</v>
      </c>
    </row>
    <row r="61" spans="1:27" x14ac:dyDescent="0.2">
      <c r="A61" s="111" t="s">
        <v>90</v>
      </c>
      <c r="B61" s="240" t="s">
        <v>91</v>
      </c>
      <c r="C61" s="130">
        <v>1800</v>
      </c>
      <c r="D61" s="112">
        <v>1099</v>
      </c>
      <c r="E61" s="124">
        <v>151</v>
      </c>
      <c r="F61" s="130">
        <v>86</v>
      </c>
      <c r="G61" s="112">
        <v>30</v>
      </c>
      <c r="H61" s="124" t="s">
        <v>1185</v>
      </c>
      <c r="I61" s="130">
        <v>1714</v>
      </c>
      <c r="J61" s="112">
        <v>1069</v>
      </c>
      <c r="K61" s="124" t="s">
        <v>1185</v>
      </c>
      <c r="L61" s="130">
        <v>214</v>
      </c>
      <c r="M61" s="112">
        <v>83</v>
      </c>
      <c r="N61" s="124">
        <v>6</v>
      </c>
      <c r="O61" s="130">
        <v>1586</v>
      </c>
      <c r="P61" s="112">
        <v>1016</v>
      </c>
      <c r="Q61" s="124">
        <v>145</v>
      </c>
      <c r="R61" s="342">
        <v>61</v>
      </c>
      <c r="S61" s="343">
        <v>8</v>
      </c>
      <c r="T61" s="342">
        <v>35</v>
      </c>
      <c r="U61" s="343" t="s">
        <v>1185</v>
      </c>
      <c r="V61" s="342">
        <v>62</v>
      </c>
      <c r="W61" s="343" t="s">
        <v>1185</v>
      </c>
      <c r="X61" s="342">
        <v>39</v>
      </c>
      <c r="Y61" s="343">
        <v>3</v>
      </c>
      <c r="Z61" s="342">
        <v>64</v>
      </c>
      <c r="AA61" s="344">
        <v>9</v>
      </c>
    </row>
    <row r="62" spans="1:27" x14ac:dyDescent="0.2">
      <c r="A62" s="111" t="s">
        <v>92</v>
      </c>
      <c r="B62" s="240" t="s">
        <v>93</v>
      </c>
      <c r="C62" s="130">
        <v>3227</v>
      </c>
      <c r="D62" s="112">
        <v>1801</v>
      </c>
      <c r="E62" s="124">
        <v>213</v>
      </c>
      <c r="F62" s="130">
        <v>343</v>
      </c>
      <c r="G62" s="112">
        <v>130</v>
      </c>
      <c r="H62" s="124">
        <v>6</v>
      </c>
      <c r="I62" s="130">
        <v>2884</v>
      </c>
      <c r="J62" s="112">
        <v>1671</v>
      </c>
      <c r="K62" s="124">
        <v>207</v>
      </c>
      <c r="L62" s="130">
        <v>987</v>
      </c>
      <c r="M62" s="112">
        <v>430</v>
      </c>
      <c r="N62" s="124">
        <v>17</v>
      </c>
      <c r="O62" s="130">
        <v>2240</v>
      </c>
      <c r="P62" s="112">
        <v>1371</v>
      </c>
      <c r="Q62" s="124">
        <v>196</v>
      </c>
      <c r="R62" s="342">
        <v>56</v>
      </c>
      <c r="S62" s="343">
        <v>7</v>
      </c>
      <c r="T62" s="342">
        <v>38</v>
      </c>
      <c r="U62" s="343">
        <v>2</v>
      </c>
      <c r="V62" s="342">
        <v>58</v>
      </c>
      <c r="W62" s="343">
        <v>7</v>
      </c>
      <c r="X62" s="342">
        <v>44</v>
      </c>
      <c r="Y62" s="343">
        <v>2</v>
      </c>
      <c r="Z62" s="342">
        <v>61</v>
      </c>
      <c r="AA62" s="344">
        <v>9</v>
      </c>
    </row>
    <row r="63" spans="1:27" x14ac:dyDescent="0.2">
      <c r="A63" s="111" t="s">
        <v>94</v>
      </c>
      <c r="B63" s="240" t="s">
        <v>95</v>
      </c>
      <c r="C63" s="130">
        <v>2396</v>
      </c>
      <c r="D63" s="112">
        <v>1401</v>
      </c>
      <c r="E63" s="124">
        <v>179</v>
      </c>
      <c r="F63" s="130">
        <v>347</v>
      </c>
      <c r="G63" s="112">
        <v>107</v>
      </c>
      <c r="H63" s="124">
        <v>7</v>
      </c>
      <c r="I63" s="130">
        <v>2049</v>
      </c>
      <c r="J63" s="112">
        <v>1294</v>
      </c>
      <c r="K63" s="124">
        <v>172</v>
      </c>
      <c r="L63" s="130">
        <v>695</v>
      </c>
      <c r="M63" s="112">
        <v>262</v>
      </c>
      <c r="N63" s="124">
        <v>16</v>
      </c>
      <c r="O63" s="130">
        <v>1701</v>
      </c>
      <c r="P63" s="112">
        <v>1139</v>
      </c>
      <c r="Q63" s="124">
        <v>163</v>
      </c>
      <c r="R63" s="342">
        <v>58</v>
      </c>
      <c r="S63" s="343">
        <v>7</v>
      </c>
      <c r="T63" s="342">
        <v>31</v>
      </c>
      <c r="U63" s="343">
        <v>2</v>
      </c>
      <c r="V63" s="342">
        <v>63</v>
      </c>
      <c r="W63" s="343">
        <v>8</v>
      </c>
      <c r="X63" s="342">
        <v>38</v>
      </c>
      <c r="Y63" s="343">
        <v>2</v>
      </c>
      <c r="Z63" s="342">
        <v>67</v>
      </c>
      <c r="AA63" s="344">
        <v>10</v>
      </c>
    </row>
    <row r="64" spans="1:27" x14ac:dyDescent="0.2">
      <c r="A64" s="111" t="s">
        <v>96</v>
      </c>
      <c r="B64" s="240" t="s">
        <v>97</v>
      </c>
      <c r="C64" s="130">
        <v>2007</v>
      </c>
      <c r="D64" s="112">
        <v>966</v>
      </c>
      <c r="E64" s="124">
        <v>46</v>
      </c>
      <c r="F64" s="130">
        <v>412</v>
      </c>
      <c r="G64" s="112">
        <v>135</v>
      </c>
      <c r="H64" s="124">
        <v>0</v>
      </c>
      <c r="I64" s="130">
        <v>1595</v>
      </c>
      <c r="J64" s="112">
        <v>831</v>
      </c>
      <c r="K64" s="124">
        <v>46</v>
      </c>
      <c r="L64" s="130">
        <v>821</v>
      </c>
      <c r="M64" s="112">
        <v>294</v>
      </c>
      <c r="N64" s="124">
        <v>9</v>
      </c>
      <c r="O64" s="130">
        <v>1186</v>
      </c>
      <c r="P64" s="112">
        <v>672</v>
      </c>
      <c r="Q64" s="124">
        <v>37</v>
      </c>
      <c r="R64" s="342">
        <v>48</v>
      </c>
      <c r="S64" s="343">
        <v>2</v>
      </c>
      <c r="T64" s="342">
        <v>33</v>
      </c>
      <c r="U64" s="343">
        <v>0</v>
      </c>
      <c r="V64" s="342">
        <v>52</v>
      </c>
      <c r="W64" s="343">
        <v>3</v>
      </c>
      <c r="X64" s="342">
        <v>36</v>
      </c>
      <c r="Y64" s="343">
        <v>1</v>
      </c>
      <c r="Z64" s="342">
        <v>57</v>
      </c>
      <c r="AA64" s="344">
        <v>3</v>
      </c>
    </row>
    <row r="65" spans="1:27" x14ac:dyDescent="0.2">
      <c r="A65" s="111" t="s">
        <v>98</v>
      </c>
      <c r="B65" s="240" t="s">
        <v>99</v>
      </c>
      <c r="C65" s="130">
        <v>2228</v>
      </c>
      <c r="D65" s="112">
        <v>1218</v>
      </c>
      <c r="E65" s="124">
        <v>107</v>
      </c>
      <c r="F65" s="130">
        <v>417</v>
      </c>
      <c r="G65" s="112">
        <v>137</v>
      </c>
      <c r="H65" s="124">
        <v>6</v>
      </c>
      <c r="I65" s="130">
        <v>1811</v>
      </c>
      <c r="J65" s="112">
        <v>1081</v>
      </c>
      <c r="K65" s="124">
        <v>101</v>
      </c>
      <c r="L65" s="130">
        <v>843</v>
      </c>
      <c r="M65" s="112">
        <v>353</v>
      </c>
      <c r="N65" s="124">
        <v>16</v>
      </c>
      <c r="O65" s="130">
        <v>1385</v>
      </c>
      <c r="P65" s="112">
        <v>865</v>
      </c>
      <c r="Q65" s="124">
        <v>91</v>
      </c>
      <c r="R65" s="342">
        <v>55</v>
      </c>
      <c r="S65" s="343">
        <v>5</v>
      </c>
      <c r="T65" s="342">
        <v>33</v>
      </c>
      <c r="U65" s="343">
        <v>1</v>
      </c>
      <c r="V65" s="342">
        <v>60</v>
      </c>
      <c r="W65" s="343">
        <v>6</v>
      </c>
      <c r="X65" s="342">
        <v>42</v>
      </c>
      <c r="Y65" s="343">
        <v>2</v>
      </c>
      <c r="Z65" s="342">
        <v>62</v>
      </c>
      <c r="AA65" s="344">
        <v>7</v>
      </c>
    </row>
    <row r="66" spans="1:27" x14ac:dyDescent="0.2">
      <c r="A66" s="111" t="s">
        <v>100</v>
      </c>
      <c r="B66" s="240" t="s">
        <v>101</v>
      </c>
      <c r="C66" s="130">
        <v>1327</v>
      </c>
      <c r="D66" s="112">
        <v>648</v>
      </c>
      <c r="E66" s="124">
        <v>48</v>
      </c>
      <c r="F66" s="130">
        <v>181</v>
      </c>
      <c r="G66" s="112">
        <v>70</v>
      </c>
      <c r="H66" s="124" t="s">
        <v>1185</v>
      </c>
      <c r="I66" s="130">
        <v>1146</v>
      </c>
      <c r="J66" s="112">
        <v>578</v>
      </c>
      <c r="K66" s="124" t="s">
        <v>1185</v>
      </c>
      <c r="L66" s="130">
        <v>446</v>
      </c>
      <c r="M66" s="112">
        <v>169</v>
      </c>
      <c r="N66" s="124">
        <v>6</v>
      </c>
      <c r="O66" s="130">
        <v>881</v>
      </c>
      <c r="P66" s="112">
        <v>479</v>
      </c>
      <c r="Q66" s="124">
        <v>42</v>
      </c>
      <c r="R66" s="342">
        <v>49</v>
      </c>
      <c r="S66" s="343">
        <v>4</v>
      </c>
      <c r="T66" s="342">
        <v>39</v>
      </c>
      <c r="U66" s="343" t="s">
        <v>1185</v>
      </c>
      <c r="V66" s="342">
        <v>50</v>
      </c>
      <c r="W66" s="343" t="s">
        <v>1185</v>
      </c>
      <c r="X66" s="342">
        <v>38</v>
      </c>
      <c r="Y66" s="343">
        <v>1</v>
      </c>
      <c r="Z66" s="342">
        <v>54</v>
      </c>
      <c r="AA66" s="344">
        <v>5</v>
      </c>
    </row>
    <row r="67" spans="1:27" x14ac:dyDescent="0.2">
      <c r="A67" s="111" t="s">
        <v>102</v>
      </c>
      <c r="B67" s="240" t="s">
        <v>103</v>
      </c>
      <c r="C67" s="130">
        <v>5370</v>
      </c>
      <c r="D67" s="112">
        <v>3183</v>
      </c>
      <c r="E67" s="124">
        <v>315</v>
      </c>
      <c r="F67" s="130">
        <v>1027</v>
      </c>
      <c r="G67" s="112">
        <v>410</v>
      </c>
      <c r="H67" s="124">
        <v>18</v>
      </c>
      <c r="I67" s="130">
        <v>4343</v>
      </c>
      <c r="J67" s="112">
        <v>2773</v>
      </c>
      <c r="K67" s="124">
        <v>297</v>
      </c>
      <c r="L67" s="130">
        <v>2030</v>
      </c>
      <c r="M67" s="112">
        <v>915</v>
      </c>
      <c r="N67" s="124">
        <v>53</v>
      </c>
      <c r="O67" s="130">
        <v>3340</v>
      </c>
      <c r="P67" s="112">
        <v>2268</v>
      </c>
      <c r="Q67" s="124">
        <v>262</v>
      </c>
      <c r="R67" s="342">
        <v>59</v>
      </c>
      <c r="S67" s="343">
        <v>6</v>
      </c>
      <c r="T67" s="342">
        <v>40</v>
      </c>
      <c r="U67" s="343">
        <v>2</v>
      </c>
      <c r="V67" s="342">
        <v>64</v>
      </c>
      <c r="W67" s="343">
        <v>7</v>
      </c>
      <c r="X67" s="342">
        <v>45</v>
      </c>
      <c r="Y67" s="343">
        <v>3</v>
      </c>
      <c r="Z67" s="342">
        <v>68</v>
      </c>
      <c r="AA67" s="344">
        <v>8</v>
      </c>
    </row>
    <row r="68" spans="1:27" x14ac:dyDescent="0.2">
      <c r="A68" s="111" t="s">
        <v>104</v>
      </c>
      <c r="B68" s="240" t="s">
        <v>105</v>
      </c>
      <c r="C68" s="130">
        <v>3885</v>
      </c>
      <c r="D68" s="112">
        <v>2033</v>
      </c>
      <c r="E68" s="124">
        <v>153</v>
      </c>
      <c r="F68" s="130">
        <v>344</v>
      </c>
      <c r="G68" s="112">
        <v>94</v>
      </c>
      <c r="H68" s="124" t="s">
        <v>1185</v>
      </c>
      <c r="I68" s="130">
        <v>3541</v>
      </c>
      <c r="J68" s="112">
        <v>1939</v>
      </c>
      <c r="K68" s="124" t="s">
        <v>1185</v>
      </c>
      <c r="L68" s="130">
        <v>826</v>
      </c>
      <c r="M68" s="112">
        <v>265</v>
      </c>
      <c r="N68" s="124">
        <v>8</v>
      </c>
      <c r="O68" s="130">
        <v>3059</v>
      </c>
      <c r="P68" s="112">
        <v>1768</v>
      </c>
      <c r="Q68" s="124">
        <v>145</v>
      </c>
      <c r="R68" s="342">
        <v>52</v>
      </c>
      <c r="S68" s="343">
        <v>4</v>
      </c>
      <c r="T68" s="342">
        <v>27</v>
      </c>
      <c r="U68" s="343" t="s">
        <v>1185</v>
      </c>
      <c r="V68" s="342">
        <v>55</v>
      </c>
      <c r="W68" s="343" t="s">
        <v>1185</v>
      </c>
      <c r="X68" s="342">
        <v>32</v>
      </c>
      <c r="Y68" s="343">
        <v>1</v>
      </c>
      <c r="Z68" s="342">
        <v>58</v>
      </c>
      <c r="AA68" s="344">
        <v>5</v>
      </c>
    </row>
    <row r="69" spans="1:27" x14ac:dyDescent="0.2">
      <c r="A69" s="111" t="s">
        <v>106</v>
      </c>
      <c r="B69" s="240" t="s">
        <v>107</v>
      </c>
      <c r="C69" s="130">
        <v>3609</v>
      </c>
      <c r="D69" s="112">
        <v>1913</v>
      </c>
      <c r="E69" s="124">
        <v>187</v>
      </c>
      <c r="F69" s="130">
        <v>419</v>
      </c>
      <c r="G69" s="112">
        <v>130</v>
      </c>
      <c r="H69" s="124">
        <v>8</v>
      </c>
      <c r="I69" s="130">
        <v>3190</v>
      </c>
      <c r="J69" s="112">
        <v>1783</v>
      </c>
      <c r="K69" s="124">
        <v>179</v>
      </c>
      <c r="L69" s="130">
        <v>923</v>
      </c>
      <c r="M69" s="112">
        <v>310</v>
      </c>
      <c r="N69" s="124">
        <v>15</v>
      </c>
      <c r="O69" s="130">
        <v>2686</v>
      </c>
      <c r="P69" s="112">
        <v>1603</v>
      </c>
      <c r="Q69" s="124">
        <v>172</v>
      </c>
      <c r="R69" s="342">
        <v>53</v>
      </c>
      <c r="S69" s="343">
        <v>5</v>
      </c>
      <c r="T69" s="342">
        <v>31</v>
      </c>
      <c r="U69" s="343">
        <v>2</v>
      </c>
      <c r="V69" s="342">
        <v>56</v>
      </c>
      <c r="W69" s="343">
        <v>6</v>
      </c>
      <c r="X69" s="342">
        <v>34</v>
      </c>
      <c r="Y69" s="343">
        <v>2</v>
      </c>
      <c r="Z69" s="342">
        <v>60</v>
      </c>
      <c r="AA69" s="344">
        <v>6</v>
      </c>
    </row>
    <row r="70" spans="1:27" x14ac:dyDescent="0.2">
      <c r="A70" s="111" t="s">
        <v>108</v>
      </c>
      <c r="B70" s="240" t="s">
        <v>109</v>
      </c>
      <c r="C70" s="130">
        <v>2930</v>
      </c>
      <c r="D70" s="112">
        <v>1503</v>
      </c>
      <c r="E70" s="124">
        <v>146</v>
      </c>
      <c r="F70" s="130">
        <v>295</v>
      </c>
      <c r="G70" s="112">
        <v>84</v>
      </c>
      <c r="H70" s="124" t="s">
        <v>1185</v>
      </c>
      <c r="I70" s="130">
        <v>2635</v>
      </c>
      <c r="J70" s="112">
        <v>1419</v>
      </c>
      <c r="K70" s="124" t="s">
        <v>1185</v>
      </c>
      <c r="L70" s="130">
        <v>706</v>
      </c>
      <c r="M70" s="112">
        <v>236</v>
      </c>
      <c r="N70" s="124">
        <v>8</v>
      </c>
      <c r="O70" s="130">
        <v>2224</v>
      </c>
      <c r="P70" s="112">
        <v>1267</v>
      </c>
      <c r="Q70" s="124">
        <v>138</v>
      </c>
      <c r="R70" s="342">
        <v>51</v>
      </c>
      <c r="S70" s="343">
        <v>5</v>
      </c>
      <c r="T70" s="342">
        <v>28</v>
      </c>
      <c r="U70" s="343" t="s">
        <v>1185</v>
      </c>
      <c r="V70" s="342">
        <v>54</v>
      </c>
      <c r="W70" s="343" t="s">
        <v>1185</v>
      </c>
      <c r="X70" s="342">
        <v>33</v>
      </c>
      <c r="Y70" s="343">
        <v>1</v>
      </c>
      <c r="Z70" s="342">
        <v>57</v>
      </c>
      <c r="AA70" s="344">
        <v>6</v>
      </c>
    </row>
    <row r="71" spans="1:27" x14ac:dyDescent="0.2">
      <c r="A71" s="111" t="s">
        <v>110</v>
      </c>
      <c r="B71" s="240" t="s">
        <v>111</v>
      </c>
      <c r="C71" s="130">
        <v>5531</v>
      </c>
      <c r="D71" s="112">
        <v>2836</v>
      </c>
      <c r="E71" s="124">
        <v>321</v>
      </c>
      <c r="F71" s="130">
        <v>710</v>
      </c>
      <c r="G71" s="112">
        <v>229</v>
      </c>
      <c r="H71" s="124">
        <v>17</v>
      </c>
      <c r="I71" s="130">
        <v>4821</v>
      </c>
      <c r="J71" s="112">
        <v>2607</v>
      </c>
      <c r="K71" s="124">
        <v>304</v>
      </c>
      <c r="L71" s="130">
        <v>1638</v>
      </c>
      <c r="M71" s="112">
        <v>598</v>
      </c>
      <c r="N71" s="124">
        <v>35</v>
      </c>
      <c r="O71" s="130">
        <v>3893</v>
      </c>
      <c r="P71" s="112">
        <v>2238</v>
      </c>
      <c r="Q71" s="124">
        <v>286</v>
      </c>
      <c r="R71" s="342">
        <v>51</v>
      </c>
      <c r="S71" s="343">
        <v>6</v>
      </c>
      <c r="T71" s="342">
        <v>32</v>
      </c>
      <c r="U71" s="343">
        <v>2</v>
      </c>
      <c r="V71" s="342">
        <v>54</v>
      </c>
      <c r="W71" s="343">
        <v>6</v>
      </c>
      <c r="X71" s="342">
        <v>37</v>
      </c>
      <c r="Y71" s="343">
        <v>2</v>
      </c>
      <c r="Z71" s="342">
        <v>57</v>
      </c>
      <c r="AA71" s="344">
        <v>7</v>
      </c>
    </row>
    <row r="72" spans="1:27" x14ac:dyDescent="0.2">
      <c r="A72" s="111" t="s">
        <v>112</v>
      </c>
      <c r="B72" s="240" t="s">
        <v>113</v>
      </c>
      <c r="C72" s="130">
        <v>20</v>
      </c>
      <c r="D72" s="112">
        <v>11</v>
      </c>
      <c r="E72" s="124">
        <v>0</v>
      </c>
      <c r="F72" s="130">
        <v>0</v>
      </c>
      <c r="G72" s="112">
        <v>0</v>
      </c>
      <c r="H72" s="124">
        <v>0</v>
      </c>
      <c r="I72" s="130">
        <v>20</v>
      </c>
      <c r="J72" s="112">
        <v>11</v>
      </c>
      <c r="K72" s="124">
        <v>0</v>
      </c>
      <c r="L72" s="130" t="s">
        <v>1185</v>
      </c>
      <c r="M72" s="112" t="s">
        <v>1185</v>
      </c>
      <c r="N72" s="124">
        <v>0</v>
      </c>
      <c r="O72" s="130">
        <v>17</v>
      </c>
      <c r="P72" s="112" t="s">
        <v>1185</v>
      </c>
      <c r="Q72" s="124">
        <v>0</v>
      </c>
      <c r="R72" s="342">
        <v>55</v>
      </c>
      <c r="S72" s="343">
        <v>0</v>
      </c>
      <c r="T72" s="342" t="s">
        <v>1152</v>
      </c>
      <c r="U72" s="343" t="s">
        <v>1152</v>
      </c>
      <c r="V72" s="342">
        <v>55</v>
      </c>
      <c r="W72" s="343">
        <v>0</v>
      </c>
      <c r="X72" s="342" t="s">
        <v>1185</v>
      </c>
      <c r="Y72" s="343">
        <v>0</v>
      </c>
      <c r="Z72" s="342" t="s">
        <v>1185</v>
      </c>
      <c r="AA72" s="344">
        <v>0</v>
      </c>
    </row>
    <row r="73" spans="1:27" x14ac:dyDescent="0.2">
      <c r="A73" s="111" t="s">
        <v>114</v>
      </c>
      <c r="B73" s="240" t="s">
        <v>115</v>
      </c>
      <c r="C73" s="130">
        <v>4937</v>
      </c>
      <c r="D73" s="112">
        <v>2642</v>
      </c>
      <c r="E73" s="124">
        <v>265</v>
      </c>
      <c r="F73" s="130">
        <v>426</v>
      </c>
      <c r="G73" s="112">
        <v>112</v>
      </c>
      <c r="H73" s="124">
        <v>4</v>
      </c>
      <c r="I73" s="130">
        <v>4511</v>
      </c>
      <c r="J73" s="112">
        <v>2530</v>
      </c>
      <c r="K73" s="124">
        <v>261</v>
      </c>
      <c r="L73" s="130">
        <v>1042</v>
      </c>
      <c r="M73" s="112">
        <v>345</v>
      </c>
      <c r="N73" s="124">
        <v>18</v>
      </c>
      <c r="O73" s="130">
        <v>3895</v>
      </c>
      <c r="P73" s="112">
        <v>2297</v>
      </c>
      <c r="Q73" s="124">
        <v>247</v>
      </c>
      <c r="R73" s="342">
        <v>54</v>
      </c>
      <c r="S73" s="343">
        <v>5</v>
      </c>
      <c r="T73" s="342">
        <v>26</v>
      </c>
      <c r="U73" s="343">
        <v>1</v>
      </c>
      <c r="V73" s="342">
        <v>56</v>
      </c>
      <c r="W73" s="343">
        <v>6</v>
      </c>
      <c r="X73" s="342">
        <v>33</v>
      </c>
      <c r="Y73" s="343">
        <v>2</v>
      </c>
      <c r="Z73" s="342">
        <v>59</v>
      </c>
      <c r="AA73" s="344">
        <v>6</v>
      </c>
    </row>
    <row r="74" spans="1:27" x14ac:dyDescent="0.2">
      <c r="A74" s="111" t="s">
        <v>116</v>
      </c>
      <c r="B74" s="240" t="s">
        <v>117</v>
      </c>
      <c r="C74" s="130">
        <v>1933</v>
      </c>
      <c r="D74" s="112">
        <v>820</v>
      </c>
      <c r="E74" s="124">
        <v>45</v>
      </c>
      <c r="F74" s="130">
        <v>217</v>
      </c>
      <c r="G74" s="112">
        <v>47</v>
      </c>
      <c r="H74" s="124" t="s">
        <v>1185</v>
      </c>
      <c r="I74" s="130">
        <v>1716</v>
      </c>
      <c r="J74" s="112">
        <v>773</v>
      </c>
      <c r="K74" s="124" t="s">
        <v>1185</v>
      </c>
      <c r="L74" s="130">
        <v>539</v>
      </c>
      <c r="M74" s="112">
        <v>147</v>
      </c>
      <c r="N74" s="124">
        <v>3</v>
      </c>
      <c r="O74" s="130">
        <v>1394</v>
      </c>
      <c r="P74" s="112">
        <v>673</v>
      </c>
      <c r="Q74" s="124">
        <v>42</v>
      </c>
      <c r="R74" s="342">
        <v>42</v>
      </c>
      <c r="S74" s="343">
        <v>2</v>
      </c>
      <c r="T74" s="342">
        <v>22</v>
      </c>
      <c r="U74" s="343" t="s">
        <v>1185</v>
      </c>
      <c r="V74" s="342">
        <v>45</v>
      </c>
      <c r="W74" s="343" t="s">
        <v>1185</v>
      </c>
      <c r="X74" s="342">
        <v>27</v>
      </c>
      <c r="Y74" s="343">
        <v>1</v>
      </c>
      <c r="Z74" s="342">
        <v>48</v>
      </c>
      <c r="AA74" s="344">
        <v>3</v>
      </c>
    </row>
    <row r="75" spans="1:27" x14ac:dyDescent="0.2">
      <c r="A75" s="111" t="s">
        <v>118</v>
      </c>
      <c r="B75" s="240" t="s">
        <v>119</v>
      </c>
      <c r="C75" s="130">
        <v>3073</v>
      </c>
      <c r="D75" s="112">
        <v>1569</v>
      </c>
      <c r="E75" s="124">
        <v>95</v>
      </c>
      <c r="F75" s="130">
        <v>312</v>
      </c>
      <c r="G75" s="112">
        <v>81</v>
      </c>
      <c r="H75" s="124">
        <v>0</v>
      </c>
      <c r="I75" s="130">
        <v>2761</v>
      </c>
      <c r="J75" s="112">
        <v>1488</v>
      </c>
      <c r="K75" s="124">
        <v>95</v>
      </c>
      <c r="L75" s="130">
        <v>631</v>
      </c>
      <c r="M75" s="112">
        <v>186</v>
      </c>
      <c r="N75" s="124" t="s">
        <v>1185</v>
      </c>
      <c r="O75" s="130">
        <v>2442</v>
      </c>
      <c r="P75" s="112">
        <v>1383</v>
      </c>
      <c r="Q75" s="124" t="s">
        <v>1185</v>
      </c>
      <c r="R75" s="342">
        <v>51</v>
      </c>
      <c r="S75" s="343">
        <v>3</v>
      </c>
      <c r="T75" s="342">
        <v>26</v>
      </c>
      <c r="U75" s="343">
        <v>0</v>
      </c>
      <c r="V75" s="342">
        <v>54</v>
      </c>
      <c r="W75" s="343">
        <v>3</v>
      </c>
      <c r="X75" s="342">
        <v>29</v>
      </c>
      <c r="Y75" s="343" t="s">
        <v>1185</v>
      </c>
      <c r="Z75" s="342">
        <v>57</v>
      </c>
      <c r="AA75" s="344" t="s">
        <v>1185</v>
      </c>
    </row>
    <row r="76" spans="1:27" x14ac:dyDescent="0.2">
      <c r="A76" s="111" t="s">
        <v>120</v>
      </c>
      <c r="B76" s="240" t="s">
        <v>121</v>
      </c>
      <c r="C76" s="130">
        <v>3322</v>
      </c>
      <c r="D76" s="112">
        <v>1846</v>
      </c>
      <c r="E76" s="124">
        <v>197</v>
      </c>
      <c r="F76" s="130">
        <v>447</v>
      </c>
      <c r="G76" s="112">
        <v>144</v>
      </c>
      <c r="H76" s="124">
        <v>3</v>
      </c>
      <c r="I76" s="130">
        <v>2875</v>
      </c>
      <c r="J76" s="112">
        <v>1702</v>
      </c>
      <c r="K76" s="124">
        <v>194</v>
      </c>
      <c r="L76" s="130">
        <v>998</v>
      </c>
      <c r="M76" s="112">
        <v>361</v>
      </c>
      <c r="N76" s="124">
        <v>13</v>
      </c>
      <c r="O76" s="130">
        <v>2324</v>
      </c>
      <c r="P76" s="112">
        <v>1485</v>
      </c>
      <c r="Q76" s="124">
        <v>184</v>
      </c>
      <c r="R76" s="342">
        <v>56</v>
      </c>
      <c r="S76" s="343">
        <v>6</v>
      </c>
      <c r="T76" s="342">
        <v>32</v>
      </c>
      <c r="U76" s="343">
        <v>1</v>
      </c>
      <c r="V76" s="342">
        <v>59</v>
      </c>
      <c r="W76" s="343">
        <v>7</v>
      </c>
      <c r="X76" s="342">
        <v>36</v>
      </c>
      <c r="Y76" s="343">
        <v>1</v>
      </c>
      <c r="Z76" s="342">
        <v>64</v>
      </c>
      <c r="AA76" s="344">
        <v>8</v>
      </c>
    </row>
    <row r="77" spans="1:27" x14ac:dyDescent="0.2">
      <c r="A77" s="111" t="s">
        <v>122</v>
      </c>
      <c r="B77" s="240" t="s">
        <v>123</v>
      </c>
      <c r="C77" s="130">
        <v>2109</v>
      </c>
      <c r="D77" s="112">
        <v>1199</v>
      </c>
      <c r="E77" s="124">
        <v>157</v>
      </c>
      <c r="F77" s="130">
        <v>149</v>
      </c>
      <c r="G77" s="112">
        <v>41</v>
      </c>
      <c r="H77" s="124">
        <v>5</v>
      </c>
      <c r="I77" s="130">
        <v>1960</v>
      </c>
      <c r="J77" s="112">
        <v>1158</v>
      </c>
      <c r="K77" s="124">
        <v>152</v>
      </c>
      <c r="L77" s="130">
        <v>363</v>
      </c>
      <c r="M77" s="112">
        <v>134</v>
      </c>
      <c r="N77" s="124">
        <v>8</v>
      </c>
      <c r="O77" s="130">
        <v>1746</v>
      </c>
      <c r="P77" s="112">
        <v>1065</v>
      </c>
      <c r="Q77" s="124">
        <v>149</v>
      </c>
      <c r="R77" s="342">
        <v>57</v>
      </c>
      <c r="S77" s="343">
        <v>7</v>
      </c>
      <c r="T77" s="342">
        <v>28</v>
      </c>
      <c r="U77" s="343">
        <v>3</v>
      </c>
      <c r="V77" s="342">
        <v>59</v>
      </c>
      <c r="W77" s="343">
        <v>8</v>
      </c>
      <c r="X77" s="342">
        <v>37</v>
      </c>
      <c r="Y77" s="343">
        <v>2</v>
      </c>
      <c r="Z77" s="342">
        <v>61</v>
      </c>
      <c r="AA77" s="344">
        <v>9</v>
      </c>
    </row>
    <row r="78" spans="1:27" x14ac:dyDescent="0.2">
      <c r="A78" s="111" t="s">
        <v>126</v>
      </c>
      <c r="B78" s="240" t="s">
        <v>127</v>
      </c>
      <c r="C78" s="130">
        <v>1064</v>
      </c>
      <c r="D78" s="112">
        <v>628</v>
      </c>
      <c r="E78" s="124">
        <v>83</v>
      </c>
      <c r="F78" s="130">
        <v>54</v>
      </c>
      <c r="G78" s="112">
        <v>21</v>
      </c>
      <c r="H78" s="124" t="s">
        <v>1185</v>
      </c>
      <c r="I78" s="130">
        <v>1010</v>
      </c>
      <c r="J78" s="112">
        <v>607</v>
      </c>
      <c r="K78" s="124" t="s">
        <v>1185</v>
      </c>
      <c r="L78" s="130">
        <v>119</v>
      </c>
      <c r="M78" s="112">
        <v>48</v>
      </c>
      <c r="N78" s="124">
        <v>5</v>
      </c>
      <c r="O78" s="130">
        <v>945</v>
      </c>
      <c r="P78" s="112">
        <v>580</v>
      </c>
      <c r="Q78" s="124">
        <v>78</v>
      </c>
      <c r="R78" s="342">
        <v>59</v>
      </c>
      <c r="S78" s="343">
        <v>8</v>
      </c>
      <c r="T78" s="342">
        <v>39</v>
      </c>
      <c r="U78" s="343" t="s">
        <v>1185</v>
      </c>
      <c r="V78" s="342">
        <v>60</v>
      </c>
      <c r="W78" s="343" t="s">
        <v>1185</v>
      </c>
      <c r="X78" s="342">
        <v>40</v>
      </c>
      <c r="Y78" s="343">
        <v>4</v>
      </c>
      <c r="Z78" s="342">
        <v>61</v>
      </c>
      <c r="AA78" s="344">
        <v>8</v>
      </c>
    </row>
    <row r="79" spans="1:27" x14ac:dyDescent="0.2">
      <c r="A79" s="111" t="s">
        <v>128</v>
      </c>
      <c r="B79" s="240" t="s">
        <v>129</v>
      </c>
      <c r="C79" s="130">
        <v>615</v>
      </c>
      <c r="D79" s="112">
        <v>372</v>
      </c>
      <c r="E79" s="124">
        <v>51</v>
      </c>
      <c r="F79" s="130">
        <v>41</v>
      </c>
      <c r="G79" s="112">
        <v>15</v>
      </c>
      <c r="H79" s="124">
        <v>0</v>
      </c>
      <c r="I79" s="130">
        <v>574</v>
      </c>
      <c r="J79" s="112">
        <v>357</v>
      </c>
      <c r="K79" s="124">
        <v>51</v>
      </c>
      <c r="L79" s="130">
        <v>96</v>
      </c>
      <c r="M79" s="112">
        <v>36</v>
      </c>
      <c r="N79" s="124">
        <v>0</v>
      </c>
      <c r="O79" s="130">
        <v>519</v>
      </c>
      <c r="P79" s="112">
        <v>336</v>
      </c>
      <c r="Q79" s="124">
        <v>51</v>
      </c>
      <c r="R79" s="342">
        <v>60</v>
      </c>
      <c r="S79" s="343">
        <v>8</v>
      </c>
      <c r="T79" s="342">
        <v>37</v>
      </c>
      <c r="U79" s="343">
        <v>0</v>
      </c>
      <c r="V79" s="342">
        <v>62</v>
      </c>
      <c r="W79" s="343">
        <v>9</v>
      </c>
      <c r="X79" s="342">
        <v>38</v>
      </c>
      <c r="Y79" s="343">
        <v>0</v>
      </c>
      <c r="Z79" s="342">
        <v>65</v>
      </c>
      <c r="AA79" s="344">
        <v>10</v>
      </c>
    </row>
    <row r="80" spans="1:27" x14ac:dyDescent="0.2">
      <c r="A80" s="111" t="s">
        <v>130</v>
      </c>
      <c r="B80" s="240" t="s">
        <v>131</v>
      </c>
      <c r="C80" s="130">
        <v>1931</v>
      </c>
      <c r="D80" s="112">
        <v>1028</v>
      </c>
      <c r="E80" s="124">
        <v>120</v>
      </c>
      <c r="F80" s="130">
        <v>149</v>
      </c>
      <c r="G80" s="112">
        <v>50</v>
      </c>
      <c r="H80" s="124" t="s">
        <v>1185</v>
      </c>
      <c r="I80" s="130">
        <v>1782</v>
      </c>
      <c r="J80" s="112">
        <v>978</v>
      </c>
      <c r="K80" s="124" t="s">
        <v>1185</v>
      </c>
      <c r="L80" s="130">
        <v>343</v>
      </c>
      <c r="M80" s="112">
        <v>118</v>
      </c>
      <c r="N80" s="124">
        <v>8</v>
      </c>
      <c r="O80" s="130">
        <v>1588</v>
      </c>
      <c r="P80" s="112">
        <v>910</v>
      </c>
      <c r="Q80" s="124">
        <v>112</v>
      </c>
      <c r="R80" s="342">
        <v>53</v>
      </c>
      <c r="S80" s="343">
        <v>6</v>
      </c>
      <c r="T80" s="342">
        <v>34</v>
      </c>
      <c r="U80" s="343" t="s">
        <v>1185</v>
      </c>
      <c r="V80" s="342">
        <v>55</v>
      </c>
      <c r="W80" s="343" t="s">
        <v>1185</v>
      </c>
      <c r="X80" s="342">
        <v>34</v>
      </c>
      <c r="Y80" s="343">
        <v>2</v>
      </c>
      <c r="Z80" s="342">
        <v>57</v>
      </c>
      <c r="AA80" s="344">
        <v>7</v>
      </c>
    </row>
    <row r="81" spans="1:27" x14ac:dyDescent="0.2">
      <c r="A81" s="111" t="s">
        <v>132</v>
      </c>
      <c r="B81" s="240" t="s">
        <v>133</v>
      </c>
      <c r="C81" s="130">
        <v>910</v>
      </c>
      <c r="D81" s="112">
        <v>501</v>
      </c>
      <c r="E81" s="124">
        <v>71</v>
      </c>
      <c r="F81" s="130">
        <v>116</v>
      </c>
      <c r="G81" s="112">
        <v>34</v>
      </c>
      <c r="H81" s="124" t="s">
        <v>1185</v>
      </c>
      <c r="I81" s="130">
        <v>794</v>
      </c>
      <c r="J81" s="112">
        <v>467</v>
      </c>
      <c r="K81" s="124" t="s">
        <v>1185</v>
      </c>
      <c r="L81" s="130">
        <v>236</v>
      </c>
      <c r="M81" s="112">
        <v>72</v>
      </c>
      <c r="N81" s="124">
        <v>6</v>
      </c>
      <c r="O81" s="130">
        <v>674</v>
      </c>
      <c r="P81" s="112">
        <v>429</v>
      </c>
      <c r="Q81" s="124">
        <v>65</v>
      </c>
      <c r="R81" s="342">
        <v>55</v>
      </c>
      <c r="S81" s="343">
        <v>8</v>
      </c>
      <c r="T81" s="342">
        <v>29</v>
      </c>
      <c r="U81" s="343" t="s">
        <v>1185</v>
      </c>
      <c r="V81" s="342">
        <v>59</v>
      </c>
      <c r="W81" s="343" t="s">
        <v>1185</v>
      </c>
      <c r="X81" s="342">
        <v>31</v>
      </c>
      <c r="Y81" s="343">
        <v>3</v>
      </c>
      <c r="Z81" s="342">
        <v>64</v>
      </c>
      <c r="AA81" s="344">
        <v>10</v>
      </c>
    </row>
    <row r="82" spans="1:27" x14ac:dyDescent="0.2">
      <c r="A82" s="111" t="s">
        <v>140</v>
      </c>
      <c r="B82" s="240" t="s">
        <v>141</v>
      </c>
      <c r="C82" s="130">
        <v>1863</v>
      </c>
      <c r="D82" s="112">
        <v>926</v>
      </c>
      <c r="E82" s="124">
        <v>83</v>
      </c>
      <c r="F82" s="130">
        <v>176</v>
      </c>
      <c r="G82" s="112">
        <v>52</v>
      </c>
      <c r="H82" s="124">
        <v>0</v>
      </c>
      <c r="I82" s="130">
        <v>1687</v>
      </c>
      <c r="J82" s="112">
        <v>874</v>
      </c>
      <c r="K82" s="124">
        <v>83</v>
      </c>
      <c r="L82" s="130">
        <v>397</v>
      </c>
      <c r="M82" s="112">
        <v>117</v>
      </c>
      <c r="N82" s="124" t="s">
        <v>1185</v>
      </c>
      <c r="O82" s="130">
        <v>1466</v>
      </c>
      <c r="P82" s="112">
        <v>809</v>
      </c>
      <c r="Q82" s="124" t="s">
        <v>1185</v>
      </c>
      <c r="R82" s="342">
        <v>50</v>
      </c>
      <c r="S82" s="343">
        <v>4</v>
      </c>
      <c r="T82" s="342">
        <v>30</v>
      </c>
      <c r="U82" s="343">
        <v>0</v>
      </c>
      <c r="V82" s="342">
        <v>52</v>
      </c>
      <c r="W82" s="343">
        <v>5</v>
      </c>
      <c r="X82" s="342">
        <v>29</v>
      </c>
      <c r="Y82" s="343" t="s">
        <v>1185</v>
      </c>
      <c r="Z82" s="342">
        <v>55</v>
      </c>
      <c r="AA82" s="344" t="s">
        <v>1185</v>
      </c>
    </row>
    <row r="83" spans="1:27" x14ac:dyDescent="0.2">
      <c r="A83" s="111" t="s">
        <v>142</v>
      </c>
      <c r="B83" s="240" t="s">
        <v>143</v>
      </c>
      <c r="C83" s="130">
        <v>1675</v>
      </c>
      <c r="D83" s="112">
        <v>997</v>
      </c>
      <c r="E83" s="124">
        <v>141</v>
      </c>
      <c r="F83" s="130">
        <v>97</v>
      </c>
      <c r="G83" s="112">
        <v>21</v>
      </c>
      <c r="H83" s="124">
        <v>0</v>
      </c>
      <c r="I83" s="130">
        <v>1578</v>
      </c>
      <c r="J83" s="112">
        <v>976</v>
      </c>
      <c r="K83" s="124">
        <v>141</v>
      </c>
      <c r="L83" s="130">
        <v>230</v>
      </c>
      <c r="M83" s="112">
        <v>65</v>
      </c>
      <c r="N83" s="124">
        <v>4</v>
      </c>
      <c r="O83" s="130">
        <v>1445</v>
      </c>
      <c r="P83" s="112">
        <v>932</v>
      </c>
      <c r="Q83" s="124">
        <v>137</v>
      </c>
      <c r="R83" s="342">
        <v>60</v>
      </c>
      <c r="S83" s="343">
        <v>8</v>
      </c>
      <c r="T83" s="342">
        <v>22</v>
      </c>
      <c r="U83" s="343">
        <v>0</v>
      </c>
      <c r="V83" s="342">
        <v>62</v>
      </c>
      <c r="W83" s="343">
        <v>9</v>
      </c>
      <c r="X83" s="342">
        <v>28</v>
      </c>
      <c r="Y83" s="343">
        <v>2</v>
      </c>
      <c r="Z83" s="342">
        <v>64</v>
      </c>
      <c r="AA83" s="344">
        <v>9</v>
      </c>
    </row>
    <row r="84" spans="1:27" x14ac:dyDescent="0.2">
      <c r="A84" s="111" t="s">
        <v>144</v>
      </c>
      <c r="B84" s="240" t="s">
        <v>145</v>
      </c>
      <c r="C84" s="130">
        <v>981</v>
      </c>
      <c r="D84" s="112">
        <v>512</v>
      </c>
      <c r="E84" s="124">
        <v>37</v>
      </c>
      <c r="F84" s="130">
        <v>114</v>
      </c>
      <c r="G84" s="112">
        <v>26</v>
      </c>
      <c r="H84" s="124" t="s">
        <v>1185</v>
      </c>
      <c r="I84" s="130">
        <v>867</v>
      </c>
      <c r="J84" s="112">
        <v>486</v>
      </c>
      <c r="K84" s="124" t="s">
        <v>1185</v>
      </c>
      <c r="L84" s="130">
        <v>246</v>
      </c>
      <c r="M84" s="112">
        <v>79</v>
      </c>
      <c r="N84" s="124">
        <v>7</v>
      </c>
      <c r="O84" s="130">
        <v>735</v>
      </c>
      <c r="P84" s="112">
        <v>433</v>
      </c>
      <c r="Q84" s="124">
        <v>30</v>
      </c>
      <c r="R84" s="342">
        <v>52</v>
      </c>
      <c r="S84" s="343">
        <v>4</v>
      </c>
      <c r="T84" s="342">
        <v>23</v>
      </c>
      <c r="U84" s="343" t="s">
        <v>1185</v>
      </c>
      <c r="V84" s="342">
        <v>56</v>
      </c>
      <c r="W84" s="343" t="s">
        <v>1185</v>
      </c>
      <c r="X84" s="342">
        <v>32</v>
      </c>
      <c r="Y84" s="343">
        <v>3</v>
      </c>
      <c r="Z84" s="342">
        <v>59</v>
      </c>
      <c r="AA84" s="344">
        <v>4</v>
      </c>
    </row>
    <row r="85" spans="1:27" x14ac:dyDescent="0.2">
      <c r="A85" s="111" t="s">
        <v>148</v>
      </c>
      <c r="B85" s="240" t="s">
        <v>149</v>
      </c>
      <c r="C85" s="130">
        <v>782</v>
      </c>
      <c r="D85" s="112">
        <v>398</v>
      </c>
      <c r="E85" s="124">
        <v>33</v>
      </c>
      <c r="F85" s="130">
        <v>122</v>
      </c>
      <c r="G85" s="112">
        <v>37</v>
      </c>
      <c r="H85" s="124" t="s">
        <v>1185</v>
      </c>
      <c r="I85" s="130">
        <v>660</v>
      </c>
      <c r="J85" s="112">
        <v>361</v>
      </c>
      <c r="K85" s="124" t="s">
        <v>1185</v>
      </c>
      <c r="L85" s="130">
        <v>257</v>
      </c>
      <c r="M85" s="112">
        <v>95</v>
      </c>
      <c r="N85" s="124">
        <v>4</v>
      </c>
      <c r="O85" s="130">
        <v>525</v>
      </c>
      <c r="P85" s="112">
        <v>303</v>
      </c>
      <c r="Q85" s="124">
        <v>29</v>
      </c>
      <c r="R85" s="342">
        <v>51</v>
      </c>
      <c r="S85" s="343">
        <v>4</v>
      </c>
      <c r="T85" s="342">
        <v>30</v>
      </c>
      <c r="U85" s="343" t="s">
        <v>1185</v>
      </c>
      <c r="V85" s="342">
        <v>55</v>
      </c>
      <c r="W85" s="343" t="s">
        <v>1185</v>
      </c>
      <c r="X85" s="342">
        <v>37</v>
      </c>
      <c r="Y85" s="343">
        <v>2</v>
      </c>
      <c r="Z85" s="342">
        <v>58</v>
      </c>
      <c r="AA85" s="344">
        <v>6</v>
      </c>
    </row>
    <row r="86" spans="1:27" x14ac:dyDescent="0.2">
      <c r="A86" s="111" t="s">
        <v>150</v>
      </c>
      <c r="B86" s="240" t="s">
        <v>151</v>
      </c>
      <c r="C86" s="130">
        <v>1113</v>
      </c>
      <c r="D86" s="112">
        <v>526</v>
      </c>
      <c r="E86" s="124">
        <v>36</v>
      </c>
      <c r="F86" s="130">
        <v>146</v>
      </c>
      <c r="G86" s="112">
        <v>39</v>
      </c>
      <c r="H86" s="124">
        <v>0</v>
      </c>
      <c r="I86" s="130">
        <v>967</v>
      </c>
      <c r="J86" s="112">
        <v>487</v>
      </c>
      <c r="K86" s="124">
        <v>36</v>
      </c>
      <c r="L86" s="130">
        <v>318</v>
      </c>
      <c r="M86" s="112">
        <v>112</v>
      </c>
      <c r="N86" s="124">
        <v>4</v>
      </c>
      <c r="O86" s="130">
        <v>795</v>
      </c>
      <c r="P86" s="112">
        <v>414</v>
      </c>
      <c r="Q86" s="124">
        <v>32</v>
      </c>
      <c r="R86" s="342">
        <v>47</v>
      </c>
      <c r="S86" s="343">
        <v>3</v>
      </c>
      <c r="T86" s="342">
        <v>27</v>
      </c>
      <c r="U86" s="343">
        <v>0</v>
      </c>
      <c r="V86" s="342">
        <v>50</v>
      </c>
      <c r="W86" s="343">
        <v>4</v>
      </c>
      <c r="X86" s="342">
        <v>35</v>
      </c>
      <c r="Y86" s="343">
        <v>1</v>
      </c>
      <c r="Z86" s="342">
        <v>52</v>
      </c>
      <c r="AA86" s="344">
        <v>4</v>
      </c>
    </row>
    <row r="87" spans="1:27" x14ac:dyDescent="0.2">
      <c r="A87" s="111" t="s">
        <v>152</v>
      </c>
      <c r="B87" s="240" t="s">
        <v>153</v>
      </c>
      <c r="C87" s="130">
        <v>634</v>
      </c>
      <c r="D87" s="112">
        <v>337</v>
      </c>
      <c r="E87" s="124">
        <v>20</v>
      </c>
      <c r="F87" s="130">
        <v>82</v>
      </c>
      <c r="G87" s="112">
        <v>25</v>
      </c>
      <c r="H87" s="124">
        <v>0</v>
      </c>
      <c r="I87" s="130">
        <v>552</v>
      </c>
      <c r="J87" s="112">
        <v>312</v>
      </c>
      <c r="K87" s="124">
        <v>20</v>
      </c>
      <c r="L87" s="130">
        <v>166</v>
      </c>
      <c r="M87" s="112">
        <v>54</v>
      </c>
      <c r="N87" s="124" t="s">
        <v>1185</v>
      </c>
      <c r="O87" s="130">
        <v>468</v>
      </c>
      <c r="P87" s="112">
        <v>283</v>
      </c>
      <c r="Q87" s="124" t="s">
        <v>1185</v>
      </c>
      <c r="R87" s="342">
        <v>53</v>
      </c>
      <c r="S87" s="343">
        <v>3</v>
      </c>
      <c r="T87" s="342">
        <v>30</v>
      </c>
      <c r="U87" s="343">
        <v>0</v>
      </c>
      <c r="V87" s="342">
        <v>57</v>
      </c>
      <c r="W87" s="343">
        <v>4</v>
      </c>
      <c r="X87" s="342">
        <v>33</v>
      </c>
      <c r="Y87" s="343" t="s">
        <v>1185</v>
      </c>
      <c r="Z87" s="342">
        <v>60</v>
      </c>
      <c r="AA87" s="344" t="s">
        <v>1185</v>
      </c>
    </row>
    <row r="88" spans="1:27" x14ac:dyDescent="0.2">
      <c r="A88" s="111" t="s">
        <v>154</v>
      </c>
      <c r="B88" s="240" t="s">
        <v>155</v>
      </c>
      <c r="C88" s="130">
        <v>475</v>
      </c>
      <c r="D88" s="112">
        <v>240</v>
      </c>
      <c r="E88" s="124">
        <v>15</v>
      </c>
      <c r="F88" s="130">
        <v>36</v>
      </c>
      <c r="G88" s="112">
        <v>15</v>
      </c>
      <c r="H88" s="124">
        <v>0</v>
      </c>
      <c r="I88" s="130">
        <v>439</v>
      </c>
      <c r="J88" s="112">
        <v>225</v>
      </c>
      <c r="K88" s="124">
        <v>15</v>
      </c>
      <c r="L88" s="130">
        <v>69</v>
      </c>
      <c r="M88" s="112">
        <v>24</v>
      </c>
      <c r="N88" s="124">
        <v>0</v>
      </c>
      <c r="O88" s="130">
        <v>406</v>
      </c>
      <c r="P88" s="112">
        <v>216</v>
      </c>
      <c r="Q88" s="124">
        <v>15</v>
      </c>
      <c r="R88" s="342">
        <v>51</v>
      </c>
      <c r="S88" s="343">
        <v>3</v>
      </c>
      <c r="T88" s="342">
        <v>42</v>
      </c>
      <c r="U88" s="343">
        <v>0</v>
      </c>
      <c r="V88" s="342">
        <v>51</v>
      </c>
      <c r="W88" s="343">
        <v>3</v>
      </c>
      <c r="X88" s="342">
        <v>35</v>
      </c>
      <c r="Y88" s="343">
        <v>0</v>
      </c>
      <c r="Z88" s="342">
        <v>53</v>
      </c>
      <c r="AA88" s="344">
        <v>4</v>
      </c>
    </row>
    <row r="89" spans="1:27" x14ac:dyDescent="0.2">
      <c r="A89" s="111" t="s">
        <v>156</v>
      </c>
      <c r="B89" s="240" t="s">
        <v>157</v>
      </c>
      <c r="C89" s="130">
        <v>973</v>
      </c>
      <c r="D89" s="112">
        <v>530</v>
      </c>
      <c r="E89" s="124">
        <v>54</v>
      </c>
      <c r="F89" s="130">
        <v>53</v>
      </c>
      <c r="G89" s="112">
        <v>16</v>
      </c>
      <c r="H89" s="124">
        <v>0</v>
      </c>
      <c r="I89" s="130">
        <v>920</v>
      </c>
      <c r="J89" s="112">
        <v>514</v>
      </c>
      <c r="K89" s="124">
        <v>54</v>
      </c>
      <c r="L89" s="130">
        <v>144</v>
      </c>
      <c r="M89" s="112">
        <v>56</v>
      </c>
      <c r="N89" s="124" t="s">
        <v>1185</v>
      </c>
      <c r="O89" s="130">
        <v>829</v>
      </c>
      <c r="P89" s="112">
        <v>474</v>
      </c>
      <c r="Q89" s="124" t="s">
        <v>1185</v>
      </c>
      <c r="R89" s="342">
        <v>54</v>
      </c>
      <c r="S89" s="343">
        <v>6</v>
      </c>
      <c r="T89" s="342">
        <v>30</v>
      </c>
      <c r="U89" s="343">
        <v>0</v>
      </c>
      <c r="V89" s="342">
        <v>56</v>
      </c>
      <c r="W89" s="343">
        <v>6</v>
      </c>
      <c r="X89" s="342">
        <v>39</v>
      </c>
      <c r="Y89" s="343" t="s">
        <v>1185</v>
      </c>
      <c r="Z89" s="342">
        <v>57</v>
      </c>
      <c r="AA89" s="344" t="s">
        <v>1185</v>
      </c>
    </row>
    <row r="90" spans="1:27" x14ac:dyDescent="0.2">
      <c r="A90" s="111" t="s">
        <v>158</v>
      </c>
      <c r="B90" s="240" t="s">
        <v>159</v>
      </c>
      <c r="C90" s="130">
        <v>1298</v>
      </c>
      <c r="D90" s="112">
        <v>734</v>
      </c>
      <c r="E90" s="124">
        <v>97</v>
      </c>
      <c r="F90" s="130">
        <v>173</v>
      </c>
      <c r="G90" s="112">
        <v>54</v>
      </c>
      <c r="H90" s="124">
        <v>4</v>
      </c>
      <c r="I90" s="130">
        <v>1125</v>
      </c>
      <c r="J90" s="112">
        <v>680</v>
      </c>
      <c r="K90" s="124">
        <v>93</v>
      </c>
      <c r="L90" s="130">
        <v>344</v>
      </c>
      <c r="M90" s="112">
        <v>119</v>
      </c>
      <c r="N90" s="124">
        <v>7</v>
      </c>
      <c r="O90" s="130">
        <v>954</v>
      </c>
      <c r="P90" s="112">
        <v>615</v>
      </c>
      <c r="Q90" s="124">
        <v>90</v>
      </c>
      <c r="R90" s="342">
        <v>57</v>
      </c>
      <c r="S90" s="343">
        <v>7</v>
      </c>
      <c r="T90" s="342">
        <v>31</v>
      </c>
      <c r="U90" s="343">
        <v>2</v>
      </c>
      <c r="V90" s="342">
        <v>60</v>
      </c>
      <c r="W90" s="343">
        <v>8</v>
      </c>
      <c r="X90" s="342">
        <v>35</v>
      </c>
      <c r="Y90" s="343">
        <v>2</v>
      </c>
      <c r="Z90" s="342">
        <v>64</v>
      </c>
      <c r="AA90" s="344">
        <v>9</v>
      </c>
    </row>
    <row r="91" spans="1:27" x14ac:dyDescent="0.2">
      <c r="A91" s="111" t="s">
        <v>162</v>
      </c>
      <c r="B91" s="240" t="s">
        <v>163</v>
      </c>
      <c r="C91" s="130">
        <v>807</v>
      </c>
      <c r="D91" s="112">
        <v>396</v>
      </c>
      <c r="E91" s="124">
        <v>27</v>
      </c>
      <c r="F91" s="130">
        <v>144</v>
      </c>
      <c r="G91" s="112">
        <v>66</v>
      </c>
      <c r="H91" s="124" t="s">
        <v>1185</v>
      </c>
      <c r="I91" s="130">
        <v>663</v>
      </c>
      <c r="J91" s="112">
        <v>330</v>
      </c>
      <c r="K91" s="124" t="s">
        <v>1185</v>
      </c>
      <c r="L91" s="130">
        <v>304</v>
      </c>
      <c r="M91" s="112">
        <v>125</v>
      </c>
      <c r="N91" s="124">
        <v>7</v>
      </c>
      <c r="O91" s="130">
        <v>503</v>
      </c>
      <c r="P91" s="112">
        <v>271</v>
      </c>
      <c r="Q91" s="124">
        <v>20</v>
      </c>
      <c r="R91" s="342">
        <v>49</v>
      </c>
      <c r="S91" s="343">
        <v>3</v>
      </c>
      <c r="T91" s="342">
        <v>46</v>
      </c>
      <c r="U91" s="343" t="s">
        <v>1185</v>
      </c>
      <c r="V91" s="342">
        <v>50</v>
      </c>
      <c r="W91" s="343" t="s">
        <v>1185</v>
      </c>
      <c r="X91" s="342">
        <v>41</v>
      </c>
      <c r="Y91" s="343">
        <v>2</v>
      </c>
      <c r="Z91" s="342">
        <v>54</v>
      </c>
      <c r="AA91" s="344">
        <v>4</v>
      </c>
    </row>
    <row r="92" spans="1:27" x14ac:dyDescent="0.2">
      <c r="A92" s="111" t="s">
        <v>164</v>
      </c>
      <c r="B92" s="240" t="s">
        <v>165</v>
      </c>
      <c r="C92" s="130">
        <v>1008</v>
      </c>
      <c r="D92" s="112">
        <v>538</v>
      </c>
      <c r="E92" s="124">
        <v>54</v>
      </c>
      <c r="F92" s="130">
        <v>174</v>
      </c>
      <c r="G92" s="112">
        <v>57</v>
      </c>
      <c r="H92" s="124">
        <v>4</v>
      </c>
      <c r="I92" s="130">
        <v>834</v>
      </c>
      <c r="J92" s="112">
        <v>481</v>
      </c>
      <c r="K92" s="124">
        <v>50</v>
      </c>
      <c r="L92" s="130">
        <v>354</v>
      </c>
      <c r="M92" s="112">
        <v>142</v>
      </c>
      <c r="N92" s="124">
        <v>10</v>
      </c>
      <c r="O92" s="130">
        <v>654</v>
      </c>
      <c r="P92" s="112">
        <v>396</v>
      </c>
      <c r="Q92" s="124">
        <v>44</v>
      </c>
      <c r="R92" s="342">
        <v>53</v>
      </c>
      <c r="S92" s="343">
        <v>5</v>
      </c>
      <c r="T92" s="342">
        <v>33</v>
      </c>
      <c r="U92" s="343">
        <v>2</v>
      </c>
      <c r="V92" s="342">
        <v>58</v>
      </c>
      <c r="W92" s="343">
        <v>6</v>
      </c>
      <c r="X92" s="342">
        <v>40</v>
      </c>
      <c r="Y92" s="343">
        <v>3</v>
      </c>
      <c r="Z92" s="342">
        <v>61</v>
      </c>
      <c r="AA92" s="344">
        <v>7</v>
      </c>
    </row>
    <row r="93" spans="1:27" x14ac:dyDescent="0.2">
      <c r="A93" s="111" t="s">
        <v>166</v>
      </c>
      <c r="B93" s="240" t="s">
        <v>167</v>
      </c>
      <c r="C93" s="130">
        <v>688</v>
      </c>
      <c r="D93" s="112">
        <v>371</v>
      </c>
      <c r="E93" s="124">
        <v>55</v>
      </c>
      <c r="F93" s="130">
        <v>57</v>
      </c>
      <c r="G93" s="112">
        <v>18</v>
      </c>
      <c r="H93" s="124">
        <v>0</v>
      </c>
      <c r="I93" s="130">
        <v>631</v>
      </c>
      <c r="J93" s="112">
        <v>353</v>
      </c>
      <c r="K93" s="124">
        <v>55</v>
      </c>
      <c r="L93" s="130">
        <v>133</v>
      </c>
      <c r="M93" s="112">
        <v>46</v>
      </c>
      <c r="N93" s="124">
        <v>0</v>
      </c>
      <c r="O93" s="130">
        <v>555</v>
      </c>
      <c r="P93" s="112">
        <v>325</v>
      </c>
      <c r="Q93" s="124">
        <v>55</v>
      </c>
      <c r="R93" s="342">
        <v>54</v>
      </c>
      <c r="S93" s="343">
        <v>8</v>
      </c>
      <c r="T93" s="342">
        <v>32</v>
      </c>
      <c r="U93" s="343">
        <v>0</v>
      </c>
      <c r="V93" s="342">
        <v>56</v>
      </c>
      <c r="W93" s="343">
        <v>9</v>
      </c>
      <c r="X93" s="342">
        <v>35</v>
      </c>
      <c r="Y93" s="343">
        <v>0</v>
      </c>
      <c r="Z93" s="342">
        <v>59</v>
      </c>
      <c r="AA93" s="344">
        <v>10</v>
      </c>
    </row>
    <row r="94" spans="1:27" x14ac:dyDescent="0.2">
      <c r="A94" s="111" t="s">
        <v>168</v>
      </c>
      <c r="B94" s="240" t="s">
        <v>169</v>
      </c>
      <c r="C94" s="130">
        <v>1169</v>
      </c>
      <c r="D94" s="112">
        <v>644</v>
      </c>
      <c r="E94" s="124">
        <v>64</v>
      </c>
      <c r="F94" s="130">
        <v>176</v>
      </c>
      <c r="G94" s="112">
        <v>55</v>
      </c>
      <c r="H94" s="124" t="s">
        <v>1185</v>
      </c>
      <c r="I94" s="130">
        <v>993</v>
      </c>
      <c r="J94" s="112">
        <v>589</v>
      </c>
      <c r="K94" s="124" t="s">
        <v>1185</v>
      </c>
      <c r="L94" s="130">
        <v>360</v>
      </c>
      <c r="M94" s="112">
        <v>141</v>
      </c>
      <c r="N94" s="124">
        <v>5</v>
      </c>
      <c r="O94" s="130">
        <v>809</v>
      </c>
      <c r="P94" s="112">
        <v>503</v>
      </c>
      <c r="Q94" s="124">
        <v>59</v>
      </c>
      <c r="R94" s="342">
        <v>55</v>
      </c>
      <c r="S94" s="343">
        <v>5</v>
      </c>
      <c r="T94" s="342">
        <v>31</v>
      </c>
      <c r="U94" s="343" t="s">
        <v>1185</v>
      </c>
      <c r="V94" s="342">
        <v>59</v>
      </c>
      <c r="W94" s="343" t="s">
        <v>1185</v>
      </c>
      <c r="X94" s="342">
        <v>39</v>
      </c>
      <c r="Y94" s="343">
        <v>1</v>
      </c>
      <c r="Z94" s="342">
        <v>62</v>
      </c>
      <c r="AA94" s="344">
        <v>7</v>
      </c>
    </row>
    <row r="95" spans="1:27" x14ac:dyDescent="0.2">
      <c r="A95" s="111" t="s">
        <v>170</v>
      </c>
      <c r="B95" s="240" t="s">
        <v>171</v>
      </c>
      <c r="C95" s="130">
        <v>981</v>
      </c>
      <c r="D95" s="112">
        <v>474</v>
      </c>
      <c r="E95" s="124">
        <v>36</v>
      </c>
      <c r="F95" s="130">
        <v>110</v>
      </c>
      <c r="G95" s="112">
        <v>33</v>
      </c>
      <c r="H95" s="124">
        <v>0</v>
      </c>
      <c r="I95" s="130">
        <v>871</v>
      </c>
      <c r="J95" s="112">
        <v>441</v>
      </c>
      <c r="K95" s="124">
        <v>36</v>
      </c>
      <c r="L95" s="130">
        <v>249</v>
      </c>
      <c r="M95" s="112">
        <v>79</v>
      </c>
      <c r="N95" s="124" t="s">
        <v>1185</v>
      </c>
      <c r="O95" s="130">
        <v>732</v>
      </c>
      <c r="P95" s="112">
        <v>395</v>
      </c>
      <c r="Q95" s="124" t="s">
        <v>1185</v>
      </c>
      <c r="R95" s="342">
        <v>48</v>
      </c>
      <c r="S95" s="343">
        <v>4</v>
      </c>
      <c r="T95" s="342">
        <v>30</v>
      </c>
      <c r="U95" s="343">
        <v>0</v>
      </c>
      <c r="V95" s="342">
        <v>51</v>
      </c>
      <c r="W95" s="343">
        <v>4</v>
      </c>
      <c r="X95" s="342">
        <v>32</v>
      </c>
      <c r="Y95" s="343" t="s">
        <v>1185</v>
      </c>
      <c r="Z95" s="342">
        <v>54</v>
      </c>
      <c r="AA95" s="344" t="s">
        <v>1185</v>
      </c>
    </row>
    <row r="96" spans="1:27" x14ac:dyDescent="0.2">
      <c r="A96" s="111" t="s">
        <v>172</v>
      </c>
      <c r="B96" s="240" t="s">
        <v>173</v>
      </c>
      <c r="C96" s="130">
        <v>1058</v>
      </c>
      <c r="D96" s="112">
        <v>584</v>
      </c>
      <c r="E96" s="124">
        <v>52</v>
      </c>
      <c r="F96" s="130">
        <v>123</v>
      </c>
      <c r="G96" s="112">
        <v>44</v>
      </c>
      <c r="H96" s="124" t="s">
        <v>1185</v>
      </c>
      <c r="I96" s="130">
        <v>935</v>
      </c>
      <c r="J96" s="112">
        <v>540</v>
      </c>
      <c r="K96" s="124" t="s">
        <v>1185</v>
      </c>
      <c r="L96" s="130">
        <v>278</v>
      </c>
      <c r="M96" s="112">
        <v>109</v>
      </c>
      <c r="N96" s="124">
        <v>8</v>
      </c>
      <c r="O96" s="130">
        <v>780</v>
      </c>
      <c r="P96" s="112">
        <v>475</v>
      </c>
      <c r="Q96" s="124">
        <v>44</v>
      </c>
      <c r="R96" s="342">
        <v>55</v>
      </c>
      <c r="S96" s="343">
        <v>5</v>
      </c>
      <c r="T96" s="342">
        <v>36</v>
      </c>
      <c r="U96" s="343" t="s">
        <v>1185</v>
      </c>
      <c r="V96" s="342">
        <v>58</v>
      </c>
      <c r="W96" s="343" t="s">
        <v>1185</v>
      </c>
      <c r="X96" s="342">
        <v>39</v>
      </c>
      <c r="Y96" s="343">
        <v>3</v>
      </c>
      <c r="Z96" s="342">
        <v>61</v>
      </c>
      <c r="AA96" s="344">
        <v>6</v>
      </c>
    </row>
    <row r="97" spans="1:27" x14ac:dyDescent="0.2">
      <c r="A97" s="111" t="s">
        <v>174</v>
      </c>
      <c r="B97" s="240" t="s">
        <v>175</v>
      </c>
      <c r="C97" s="130">
        <v>1063</v>
      </c>
      <c r="D97" s="112">
        <v>566</v>
      </c>
      <c r="E97" s="124">
        <v>63</v>
      </c>
      <c r="F97" s="130">
        <v>93</v>
      </c>
      <c r="G97" s="112">
        <v>27</v>
      </c>
      <c r="H97" s="124" t="s">
        <v>1185</v>
      </c>
      <c r="I97" s="130">
        <v>970</v>
      </c>
      <c r="J97" s="112">
        <v>539</v>
      </c>
      <c r="K97" s="124" t="s">
        <v>1185</v>
      </c>
      <c r="L97" s="130">
        <v>239</v>
      </c>
      <c r="M97" s="112">
        <v>88</v>
      </c>
      <c r="N97" s="124" t="s">
        <v>1185</v>
      </c>
      <c r="O97" s="130">
        <v>824</v>
      </c>
      <c r="P97" s="112">
        <v>478</v>
      </c>
      <c r="Q97" s="124" t="s">
        <v>1185</v>
      </c>
      <c r="R97" s="342">
        <v>53</v>
      </c>
      <c r="S97" s="343">
        <v>6</v>
      </c>
      <c r="T97" s="342">
        <v>29</v>
      </c>
      <c r="U97" s="343" t="s">
        <v>1185</v>
      </c>
      <c r="V97" s="342">
        <v>56</v>
      </c>
      <c r="W97" s="343" t="s">
        <v>1185</v>
      </c>
      <c r="X97" s="342">
        <v>37</v>
      </c>
      <c r="Y97" s="343" t="s">
        <v>1185</v>
      </c>
      <c r="Z97" s="342">
        <v>58</v>
      </c>
      <c r="AA97" s="344" t="s">
        <v>1185</v>
      </c>
    </row>
    <row r="98" spans="1:27" x14ac:dyDescent="0.2">
      <c r="A98" s="111" t="s">
        <v>176</v>
      </c>
      <c r="B98" s="240" t="s">
        <v>177</v>
      </c>
      <c r="C98" s="130">
        <v>1307</v>
      </c>
      <c r="D98" s="112">
        <v>679</v>
      </c>
      <c r="E98" s="124">
        <v>61</v>
      </c>
      <c r="F98" s="130">
        <v>138</v>
      </c>
      <c r="G98" s="112">
        <v>25</v>
      </c>
      <c r="H98" s="124" t="s">
        <v>1185</v>
      </c>
      <c r="I98" s="130">
        <v>1169</v>
      </c>
      <c r="J98" s="112">
        <v>654</v>
      </c>
      <c r="K98" s="124" t="s">
        <v>1185</v>
      </c>
      <c r="L98" s="130">
        <v>259</v>
      </c>
      <c r="M98" s="112">
        <v>69</v>
      </c>
      <c r="N98" s="124" t="s">
        <v>1185</v>
      </c>
      <c r="O98" s="130">
        <v>1048</v>
      </c>
      <c r="P98" s="112">
        <v>610</v>
      </c>
      <c r="Q98" s="124" t="s">
        <v>1185</v>
      </c>
      <c r="R98" s="342">
        <v>52</v>
      </c>
      <c r="S98" s="343">
        <v>5</v>
      </c>
      <c r="T98" s="342">
        <v>18</v>
      </c>
      <c r="U98" s="343" t="s">
        <v>1185</v>
      </c>
      <c r="V98" s="342">
        <v>56</v>
      </c>
      <c r="W98" s="343" t="s">
        <v>1185</v>
      </c>
      <c r="X98" s="342">
        <v>27</v>
      </c>
      <c r="Y98" s="343" t="s">
        <v>1185</v>
      </c>
      <c r="Z98" s="342">
        <v>58</v>
      </c>
      <c r="AA98" s="344" t="s">
        <v>1185</v>
      </c>
    </row>
    <row r="99" spans="1:27" x14ac:dyDescent="0.2">
      <c r="A99" s="111" t="s">
        <v>180</v>
      </c>
      <c r="B99" s="240" t="s">
        <v>181</v>
      </c>
      <c r="C99" s="130">
        <v>1045</v>
      </c>
      <c r="D99" s="112">
        <v>547</v>
      </c>
      <c r="E99" s="124">
        <v>51</v>
      </c>
      <c r="F99" s="130">
        <v>163</v>
      </c>
      <c r="G99" s="112">
        <v>46</v>
      </c>
      <c r="H99" s="124">
        <v>4</v>
      </c>
      <c r="I99" s="130">
        <v>882</v>
      </c>
      <c r="J99" s="112">
        <v>501</v>
      </c>
      <c r="K99" s="124">
        <v>47</v>
      </c>
      <c r="L99" s="130">
        <v>301</v>
      </c>
      <c r="M99" s="112">
        <v>100</v>
      </c>
      <c r="N99" s="124">
        <v>6</v>
      </c>
      <c r="O99" s="130">
        <v>744</v>
      </c>
      <c r="P99" s="112">
        <v>447</v>
      </c>
      <c r="Q99" s="124">
        <v>45</v>
      </c>
      <c r="R99" s="342">
        <v>52</v>
      </c>
      <c r="S99" s="343">
        <v>5</v>
      </c>
      <c r="T99" s="342">
        <v>28</v>
      </c>
      <c r="U99" s="343">
        <v>2</v>
      </c>
      <c r="V99" s="342">
        <v>57</v>
      </c>
      <c r="W99" s="343">
        <v>5</v>
      </c>
      <c r="X99" s="342">
        <v>33</v>
      </c>
      <c r="Y99" s="343">
        <v>2</v>
      </c>
      <c r="Z99" s="342">
        <v>60</v>
      </c>
      <c r="AA99" s="344">
        <v>6</v>
      </c>
    </row>
    <row r="100" spans="1:27" x14ac:dyDescent="0.2">
      <c r="A100" s="111" t="s">
        <v>182</v>
      </c>
      <c r="B100" s="240" t="s">
        <v>183</v>
      </c>
      <c r="C100" s="130">
        <v>805</v>
      </c>
      <c r="D100" s="112">
        <v>442</v>
      </c>
      <c r="E100" s="124">
        <v>31</v>
      </c>
      <c r="F100" s="130">
        <v>107</v>
      </c>
      <c r="G100" s="112">
        <v>37</v>
      </c>
      <c r="H100" s="124" t="s">
        <v>1185</v>
      </c>
      <c r="I100" s="130">
        <v>698</v>
      </c>
      <c r="J100" s="112">
        <v>405</v>
      </c>
      <c r="K100" s="124" t="s">
        <v>1185</v>
      </c>
      <c r="L100" s="130">
        <v>176</v>
      </c>
      <c r="M100" s="112">
        <v>71</v>
      </c>
      <c r="N100" s="124">
        <v>3</v>
      </c>
      <c r="O100" s="130">
        <v>629</v>
      </c>
      <c r="P100" s="112">
        <v>371</v>
      </c>
      <c r="Q100" s="124">
        <v>28</v>
      </c>
      <c r="R100" s="342">
        <v>55</v>
      </c>
      <c r="S100" s="343">
        <v>4</v>
      </c>
      <c r="T100" s="342">
        <v>35</v>
      </c>
      <c r="U100" s="343" t="s">
        <v>1185</v>
      </c>
      <c r="V100" s="342">
        <v>58</v>
      </c>
      <c r="W100" s="343" t="s">
        <v>1185</v>
      </c>
      <c r="X100" s="342">
        <v>40</v>
      </c>
      <c r="Y100" s="343">
        <v>2</v>
      </c>
      <c r="Z100" s="342">
        <v>59</v>
      </c>
      <c r="AA100" s="344">
        <v>4</v>
      </c>
    </row>
    <row r="101" spans="1:27" x14ac:dyDescent="0.2">
      <c r="A101" s="111" t="s">
        <v>184</v>
      </c>
      <c r="B101" s="240" t="s">
        <v>185</v>
      </c>
      <c r="C101" s="130">
        <v>1082</v>
      </c>
      <c r="D101" s="112">
        <v>551</v>
      </c>
      <c r="E101" s="124">
        <v>47</v>
      </c>
      <c r="F101" s="130">
        <v>154</v>
      </c>
      <c r="G101" s="112">
        <v>49</v>
      </c>
      <c r="H101" s="124">
        <v>0</v>
      </c>
      <c r="I101" s="130">
        <v>928</v>
      </c>
      <c r="J101" s="112">
        <v>502</v>
      </c>
      <c r="K101" s="124">
        <v>47</v>
      </c>
      <c r="L101" s="130">
        <v>285</v>
      </c>
      <c r="M101" s="112">
        <v>93</v>
      </c>
      <c r="N101" s="124">
        <v>3</v>
      </c>
      <c r="O101" s="130">
        <v>797</v>
      </c>
      <c r="P101" s="112">
        <v>458</v>
      </c>
      <c r="Q101" s="124">
        <v>44</v>
      </c>
      <c r="R101" s="342">
        <v>51</v>
      </c>
      <c r="S101" s="343">
        <v>4</v>
      </c>
      <c r="T101" s="342">
        <v>32</v>
      </c>
      <c r="U101" s="343">
        <v>0</v>
      </c>
      <c r="V101" s="342">
        <v>54</v>
      </c>
      <c r="W101" s="343">
        <v>5</v>
      </c>
      <c r="X101" s="342">
        <v>33</v>
      </c>
      <c r="Y101" s="343">
        <v>1</v>
      </c>
      <c r="Z101" s="342">
        <v>57</v>
      </c>
      <c r="AA101" s="344">
        <v>6</v>
      </c>
    </row>
    <row r="102" spans="1:27" x14ac:dyDescent="0.2">
      <c r="A102" s="111" t="s">
        <v>186</v>
      </c>
      <c r="B102" s="240" t="s">
        <v>187</v>
      </c>
      <c r="C102" s="130">
        <v>870</v>
      </c>
      <c r="D102" s="112">
        <v>562</v>
      </c>
      <c r="E102" s="124">
        <v>78</v>
      </c>
      <c r="F102" s="130">
        <v>88</v>
      </c>
      <c r="G102" s="112">
        <v>36</v>
      </c>
      <c r="H102" s="124" t="s">
        <v>1185</v>
      </c>
      <c r="I102" s="130">
        <v>782</v>
      </c>
      <c r="J102" s="112">
        <v>526</v>
      </c>
      <c r="K102" s="124" t="s">
        <v>1185</v>
      </c>
      <c r="L102" s="130">
        <v>179</v>
      </c>
      <c r="M102" s="112">
        <v>76</v>
      </c>
      <c r="N102" s="124">
        <v>3</v>
      </c>
      <c r="O102" s="130">
        <v>691</v>
      </c>
      <c r="P102" s="112">
        <v>486</v>
      </c>
      <c r="Q102" s="124">
        <v>75</v>
      </c>
      <c r="R102" s="342">
        <v>65</v>
      </c>
      <c r="S102" s="343">
        <v>9</v>
      </c>
      <c r="T102" s="342">
        <v>41</v>
      </c>
      <c r="U102" s="343" t="s">
        <v>1185</v>
      </c>
      <c r="V102" s="342">
        <v>67</v>
      </c>
      <c r="W102" s="343" t="s">
        <v>1185</v>
      </c>
      <c r="X102" s="342">
        <v>42</v>
      </c>
      <c r="Y102" s="343">
        <v>2</v>
      </c>
      <c r="Z102" s="342">
        <v>70</v>
      </c>
      <c r="AA102" s="344">
        <v>11</v>
      </c>
    </row>
    <row r="103" spans="1:27" x14ac:dyDescent="0.2">
      <c r="A103" s="111" t="s">
        <v>188</v>
      </c>
      <c r="B103" s="240" t="s">
        <v>189</v>
      </c>
      <c r="C103" s="130">
        <v>1262</v>
      </c>
      <c r="D103" s="112">
        <v>691</v>
      </c>
      <c r="E103" s="124">
        <v>74</v>
      </c>
      <c r="F103" s="130">
        <v>174</v>
      </c>
      <c r="G103" s="112">
        <v>51</v>
      </c>
      <c r="H103" s="124">
        <v>3</v>
      </c>
      <c r="I103" s="130">
        <v>1088</v>
      </c>
      <c r="J103" s="112">
        <v>640</v>
      </c>
      <c r="K103" s="124">
        <v>71</v>
      </c>
      <c r="L103" s="130">
        <v>325</v>
      </c>
      <c r="M103" s="112">
        <v>104</v>
      </c>
      <c r="N103" s="124">
        <v>5</v>
      </c>
      <c r="O103" s="130">
        <v>937</v>
      </c>
      <c r="P103" s="112">
        <v>587</v>
      </c>
      <c r="Q103" s="124">
        <v>69</v>
      </c>
      <c r="R103" s="342">
        <v>55</v>
      </c>
      <c r="S103" s="343">
        <v>6</v>
      </c>
      <c r="T103" s="342">
        <v>29</v>
      </c>
      <c r="U103" s="343">
        <v>2</v>
      </c>
      <c r="V103" s="342">
        <v>59</v>
      </c>
      <c r="W103" s="343">
        <v>7</v>
      </c>
      <c r="X103" s="342">
        <v>32</v>
      </c>
      <c r="Y103" s="343">
        <v>2</v>
      </c>
      <c r="Z103" s="342">
        <v>63</v>
      </c>
      <c r="AA103" s="344">
        <v>7</v>
      </c>
    </row>
    <row r="104" spans="1:27" x14ac:dyDescent="0.2">
      <c r="A104" s="111" t="s">
        <v>190</v>
      </c>
      <c r="B104" s="240" t="s">
        <v>191</v>
      </c>
      <c r="C104" s="130">
        <v>591</v>
      </c>
      <c r="D104" s="112">
        <v>313</v>
      </c>
      <c r="E104" s="124">
        <v>17</v>
      </c>
      <c r="F104" s="130">
        <v>90</v>
      </c>
      <c r="G104" s="112">
        <v>32</v>
      </c>
      <c r="H104" s="124">
        <v>0</v>
      </c>
      <c r="I104" s="130">
        <v>501</v>
      </c>
      <c r="J104" s="112">
        <v>281</v>
      </c>
      <c r="K104" s="124">
        <v>17</v>
      </c>
      <c r="L104" s="130">
        <v>160</v>
      </c>
      <c r="M104" s="112">
        <v>60</v>
      </c>
      <c r="N104" s="124" t="s">
        <v>1185</v>
      </c>
      <c r="O104" s="130">
        <v>431</v>
      </c>
      <c r="P104" s="112">
        <v>253</v>
      </c>
      <c r="Q104" s="124" t="s">
        <v>1185</v>
      </c>
      <c r="R104" s="342">
        <v>53</v>
      </c>
      <c r="S104" s="343">
        <v>3</v>
      </c>
      <c r="T104" s="342">
        <v>36</v>
      </c>
      <c r="U104" s="343">
        <v>0</v>
      </c>
      <c r="V104" s="342">
        <v>56</v>
      </c>
      <c r="W104" s="343">
        <v>3</v>
      </c>
      <c r="X104" s="342">
        <v>38</v>
      </c>
      <c r="Y104" s="343" t="s">
        <v>1185</v>
      </c>
      <c r="Z104" s="342">
        <v>59</v>
      </c>
      <c r="AA104" s="344" t="s">
        <v>1185</v>
      </c>
    </row>
    <row r="105" spans="1:27" x14ac:dyDescent="0.2">
      <c r="A105" s="111" t="s">
        <v>192</v>
      </c>
      <c r="B105" s="240" t="s">
        <v>193</v>
      </c>
      <c r="C105" s="130">
        <v>509</v>
      </c>
      <c r="D105" s="112">
        <v>251</v>
      </c>
      <c r="E105" s="124">
        <v>19</v>
      </c>
      <c r="F105" s="130">
        <v>67</v>
      </c>
      <c r="G105" s="112">
        <v>22</v>
      </c>
      <c r="H105" s="124">
        <v>0</v>
      </c>
      <c r="I105" s="130">
        <v>442</v>
      </c>
      <c r="J105" s="112">
        <v>229</v>
      </c>
      <c r="K105" s="124">
        <v>19</v>
      </c>
      <c r="L105" s="130">
        <v>129</v>
      </c>
      <c r="M105" s="112">
        <v>48</v>
      </c>
      <c r="N105" s="124">
        <v>3</v>
      </c>
      <c r="O105" s="130">
        <v>380</v>
      </c>
      <c r="P105" s="112">
        <v>203</v>
      </c>
      <c r="Q105" s="124">
        <v>16</v>
      </c>
      <c r="R105" s="342">
        <v>49</v>
      </c>
      <c r="S105" s="343">
        <v>4</v>
      </c>
      <c r="T105" s="342">
        <v>33</v>
      </c>
      <c r="U105" s="343">
        <v>0</v>
      </c>
      <c r="V105" s="342">
        <v>52</v>
      </c>
      <c r="W105" s="343">
        <v>4</v>
      </c>
      <c r="X105" s="342">
        <v>37</v>
      </c>
      <c r="Y105" s="343">
        <v>2</v>
      </c>
      <c r="Z105" s="342">
        <v>53</v>
      </c>
      <c r="AA105" s="344">
        <v>4</v>
      </c>
    </row>
    <row r="106" spans="1:27" x14ac:dyDescent="0.2">
      <c r="A106" s="111" t="s">
        <v>194</v>
      </c>
      <c r="B106" s="240" t="s">
        <v>195</v>
      </c>
      <c r="C106" s="130">
        <v>431</v>
      </c>
      <c r="D106" s="112">
        <v>209</v>
      </c>
      <c r="E106" s="124">
        <v>22</v>
      </c>
      <c r="F106" s="130">
        <v>76</v>
      </c>
      <c r="G106" s="112">
        <v>21</v>
      </c>
      <c r="H106" s="124" t="s">
        <v>1185</v>
      </c>
      <c r="I106" s="130">
        <v>355</v>
      </c>
      <c r="J106" s="112">
        <v>188</v>
      </c>
      <c r="K106" s="124" t="s">
        <v>1185</v>
      </c>
      <c r="L106" s="130">
        <v>109</v>
      </c>
      <c r="M106" s="112">
        <v>35</v>
      </c>
      <c r="N106" s="124" t="s">
        <v>1185</v>
      </c>
      <c r="O106" s="130">
        <v>322</v>
      </c>
      <c r="P106" s="112">
        <v>174</v>
      </c>
      <c r="Q106" s="124" t="s">
        <v>1185</v>
      </c>
      <c r="R106" s="342">
        <v>48</v>
      </c>
      <c r="S106" s="343">
        <v>5</v>
      </c>
      <c r="T106" s="342">
        <v>28</v>
      </c>
      <c r="U106" s="343" t="s">
        <v>1185</v>
      </c>
      <c r="V106" s="342">
        <v>53</v>
      </c>
      <c r="W106" s="343" t="s">
        <v>1185</v>
      </c>
      <c r="X106" s="342">
        <v>32</v>
      </c>
      <c r="Y106" s="343" t="s">
        <v>1185</v>
      </c>
      <c r="Z106" s="342">
        <v>54</v>
      </c>
      <c r="AA106" s="344" t="s">
        <v>1185</v>
      </c>
    </row>
    <row r="107" spans="1:27" x14ac:dyDescent="0.2">
      <c r="A107" s="111" t="s">
        <v>198</v>
      </c>
      <c r="B107" s="240" t="s">
        <v>199</v>
      </c>
      <c r="C107" s="130">
        <v>848</v>
      </c>
      <c r="D107" s="112">
        <v>421</v>
      </c>
      <c r="E107" s="124">
        <v>32</v>
      </c>
      <c r="F107" s="130">
        <v>72</v>
      </c>
      <c r="G107" s="112">
        <v>13</v>
      </c>
      <c r="H107" s="124">
        <v>0</v>
      </c>
      <c r="I107" s="130">
        <v>776</v>
      </c>
      <c r="J107" s="112">
        <v>408</v>
      </c>
      <c r="K107" s="124">
        <v>32</v>
      </c>
      <c r="L107" s="130">
        <v>131</v>
      </c>
      <c r="M107" s="112">
        <v>33</v>
      </c>
      <c r="N107" s="124">
        <v>0</v>
      </c>
      <c r="O107" s="130">
        <v>717</v>
      </c>
      <c r="P107" s="112">
        <v>388</v>
      </c>
      <c r="Q107" s="124">
        <v>32</v>
      </c>
      <c r="R107" s="342">
        <v>50</v>
      </c>
      <c r="S107" s="343">
        <v>4</v>
      </c>
      <c r="T107" s="342">
        <v>18</v>
      </c>
      <c r="U107" s="343">
        <v>0</v>
      </c>
      <c r="V107" s="342">
        <v>53</v>
      </c>
      <c r="W107" s="343">
        <v>4</v>
      </c>
      <c r="X107" s="342">
        <v>25</v>
      </c>
      <c r="Y107" s="343">
        <v>0</v>
      </c>
      <c r="Z107" s="342">
        <v>54</v>
      </c>
      <c r="AA107" s="344">
        <v>4</v>
      </c>
    </row>
    <row r="108" spans="1:27" x14ac:dyDescent="0.2">
      <c r="A108" s="111" t="s">
        <v>200</v>
      </c>
      <c r="B108" s="240" t="s">
        <v>201</v>
      </c>
      <c r="C108" s="130">
        <v>645</v>
      </c>
      <c r="D108" s="112">
        <v>286</v>
      </c>
      <c r="E108" s="124">
        <v>15</v>
      </c>
      <c r="F108" s="130">
        <v>95</v>
      </c>
      <c r="G108" s="112">
        <v>30</v>
      </c>
      <c r="H108" s="124" t="s">
        <v>1185</v>
      </c>
      <c r="I108" s="130">
        <v>550</v>
      </c>
      <c r="J108" s="112">
        <v>256</v>
      </c>
      <c r="K108" s="124" t="s">
        <v>1185</v>
      </c>
      <c r="L108" s="130">
        <v>156</v>
      </c>
      <c r="M108" s="112">
        <v>46</v>
      </c>
      <c r="N108" s="124" t="s">
        <v>1185</v>
      </c>
      <c r="O108" s="130">
        <v>489</v>
      </c>
      <c r="P108" s="112">
        <v>240</v>
      </c>
      <c r="Q108" s="124" t="s">
        <v>1185</v>
      </c>
      <c r="R108" s="342">
        <v>44</v>
      </c>
      <c r="S108" s="343">
        <v>2</v>
      </c>
      <c r="T108" s="342">
        <v>32</v>
      </c>
      <c r="U108" s="343" t="s">
        <v>1185</v>
      </c>
      <c r="V108" s="342">
        <v>47</v>
      </c>
      <c r="W108" s="343" t="s">
        <v>1185</v>
      </c>
      <c r="X108" s="342">
        <v>29</v>
      </c>
      <c r="Y108" s="343" t="s">
        <v>1185</v>
      </c>
      <c r="Z108" s="342">
        <v>49</v>
      </c>
      <c r="AA108" s="344" t="s">
        <v>1185</v>
      </c>
    </row>
    <row r="109" spans="1:27" x14ac:dyDescent="0.2">
      <c r="A109" s="111" t="s">
        <v>202</v>
      </c>
      <c r="B109" s="240" t="s">
        <v>203</v>
      </c>
      <c r="C109" s="130">
        <v>437</v>
      </c>
      <c r="D109" s="112">
        <v>215</v>
      </c>
      <c r="E109" s="124">
        <v>11</v>
      </c>
      <c r="F109" s="130">
        <v>40</v>
      </c>
      <c r="G109" s="112">
        <v>14</v>
      </c>
      <c r="H109" s="124">
        <v>0</v>
      </c>
      <c r="I109" s="130">
        <v>397</v>
      </c>
      <c r="J109" s="112">
        <v>201</v>
      </c>
      <c r="K109" s="124">
        <v>11</v>
      </c>
      <c r="L109" s="130" t="s">
        <v>1185</v>
      </c>
      <c r="M109" s="112" t="s">
        <v>1185</v>
      </c>
      <c r="N109" s="124" t="s">
        <v>1185</v>
      </c>
      <c r="O109" s="130">
        <v>345</v>
      </c>
      <c r="P109" s="112" t="s">
        <v>1185</v>
      </c>
      <c r="Q109" s="124" t="s">
        <v>1185</v>
      </c>
      <c r="R109" s="342">
        <v>49</v>
      </c>
      <c r="S109" s="343">
        <v>3</v>
      </c>
      <c r="T109" s="342">
        <v>35</v>
      </c>
      <c r="U109" s="343">
        <v>0</v>
      </c>
      <c r="V109" s="342">
        <v>51</v>
      </c>
      <c r="W109" s="343">
        <v>3</v>
      </c>
      <c r="X109" s="342" t="s">
        <v>1185</v>
      </c>
      <c r="Y109" s="343" t="s">
        <v>1185</v>
      </c>
      <c r="Z109" s="342" t="s">
        <v>1185</v>
      </c>
      <c r="AA109" s="344" t="s">
        <v>1185</v>
      </c>
    </row>
    <row r="110" spans="1:27" x14ac:dyDescent="0.2">
      <c r="A110" s="111" t="s">
        <v>204</v>
      </c>
      <c r="B110" s="240" t="s">
        <v>205</v>
      </c>
      <c r="C110" s="130">
        <v>1027</v>
      </c>
      <c r="D110" s="112">
        <v>443</v>
      </c>
      <c r="E110" s="124">
        <v>38</v>
      </c>
      <c r="F110" s="130">
        <v>128</v>
      </c>
      <c r="G110" s="112">
        <v>27</v>
      </c>
      <c r="H110" s="124" t="s">
        <v>1185</v>
      </c>
      <c r="I110" s="130">
        <v>899</v>
      </c>
      <c r="J110" s="112">
        <v>416</v>
      </c>
      <c r="K110" s="124" t="s">
        <v>1185</v>
      </c>
      <c r="L110" s="130">
        <v>210</v>
      </c>
      <c r="M110" s="112">
        <v>58</v>
      </c>
      <c r="N110" s="124">
        <v>3</v>
      </c>
      <c r="O110" s="130">
        <v>817</v>
      </c>
      <c r="P110" s="112">
        <v>385</v>
      </c>
      <c r="Q110" s="124">
        <v>35</v>
      </c>
      <c r="R110" s="342">
        <v>43</v>
      </c>
      <c r="S110" s="343">
        <v>4</v>
      </c>
      <c r="T110" s="342">
        <v>21</v>
      </c>
      <c r="U110" s="343" t="s">
        <v>1185</v>
      </c>
      <c r="V110" s="342">
        <v>46</v>
      </c>
      <c r="W110" s="343" t="s">
        <v>1185</v>
      </c>
      <c r="X110" s="342">
        <v>28</v>
      </c>
      <c r="Y110" s="343">
        <v>1</v>
      </c>
      <c r="Z110" s="342">
        <v>47</v>
      </c>
      <c r="AA110" s="344">
        <v>4</v>
      </c>
    </row>
    <row r="111" spans="1:27" x14ac:dyDescent="0.2">
      <c r="A111" s="111" t="s">
        <v>206</v>
      </c>
      <c r="B111" s="240" t="s">
        <v>207</v>
      </c>
      <c r="C111" s="130">
        <v>660</v>
      </c>
      <c r="D111" s="112">
        <v>246</v>
      </c>
      <c r="E111" s="124">
        <v>14</v>
      </c>
      <c r="F111" s="130">
        <v>148</v>
      </c>
      <c r="G111" s="112">
        <v>32</v>
      </c>
      <c r="H111" s="124">
        <v>0</v>
      </c>
      <c r="I111" s="130">
        <v>512</v>
      </c>
      <c r="J111" s="112">
        <v>214</v>
      </c>
      <c r="K111" s="124">
        <v>14</v>
      </c>
      <c r="L111" s="130">
        <v>220</v>
      </c>
      <c r="M111" s="112">
        <v>54</v>
      </c>
      <c r="N111" s="124" t="s">
        <v>1185</v>
      </c>
      <c r="O111" s="130">
        <v>440</v>
      </c>
      <c r="P111" s="112">
        <v>192</v>
      </c>
      <c r="Q111" s="124" t="s">
        <v>1185</v>
      </c>
      <c r="R111" s="342">
        <v>37</v>
      </c>
      <c r="S111" s="343">
        <v>2</v>
      </c>
      <c r="T111" s="342">
        <v>22</v>
      </c>
      <c r="U111" s="343">
        <v>0</v>
      </c>
      <c r="V111" s="342">
        <v>42</v>
      </c>
      <c r="W111" s="343">
        <v>3</v>
      </c>
      <c r="X111" s="342">
        <v>25</v>
      </c>
      <c r="Y111" s="343" t="s">
        <v>1185</v>
      </c>
      <c r="Z111" s="342">
        <v>44</v>
      </c>
      <c r="AA111" s="344" t="s">
        <v>1185</v>
      </c>
    </row>
    <row r="112" spans="1:27" x14ac:dyDescent="0.2">
      <c r="A112" s="111" t="s">
        <v>208</v>
      </c>
      <c r="B112" s="240" t="s">
        <v>209</v>
      </c>
      <c r="C112" s="130">
        <v>898</v>
      </c>
      <c r="D112" s="112">
        <v>457</v>
      </c>
      <c r="E112" s="124">
        <v>25</v>
      </c>
      <c r="F112" s="130">
        <v>135</v>
      </c>
      <c r="G112" s="112">
        <v>41</v>
      </c>
      <c r="H112" s="124" t="s">
        <v>1185</v>
      </c>
      <c r="I112" s="130">
        <v>763</v>
      </c>
      <c r="J112" s="112">
        <v>416</v>
      </c>
      <c r="K112" s="124" t="s">
        <v>1185</v>
      </c>
      <c r="L112" s="130">
        <v>267</v>
      </c>
      <c r="M112" s="112">
        <v>96</v>
      </c>
      <c r="N112" s="124" t="s">
        <v>1185</v>
      </c>
      <c r="O112" s="130">
        <v>631</v>
      </c>
      <c r="P112" s="112">
        <v>361</v>
      </c>
      <c r="Q112" s="124" t="s">
        <v>1185</v>
      </c>
      <c r="R112" s="342">
        <v>51</v>
      </c>
      <c r="S112" s="343">
        <v>3</v>
      </c>
      <c r="T112" s="342">
        <v>30</v>
      </c>
      <c r="U112" s="343" t="s">
        <v>1185</v>
      </c>
      <c r="V112" s="342">
        <v>55</v>
      </c>
      <c r="W112" s="343" t="s">
        <v>1185</v>
      </c>
      <c r="X112" s="342">
        <v>36</v>
      </c>
      <c r="Y112" s="343" t="s">
        <v>1185</v>
      </c>
      <c r="Z112" s="342">
        <v>57</v>
      </c>
      <c r="AA112" s="344" t="s">
        <v>1185</v>
      </c>
    </row>
    <row r="113" spans="1:27" x14ac:dyDescent="0.2">
      <c r="A113" s="111" t="s">
        <v>214</v>
      </c>
      <c r="B113" s="240" t="s">
        <v>215</v>
      </c>
      <c r="C113" s="130">
        <v>936</v>
      </c>
      <c r="D113" s="112">
        <v>501</v>
      </c>
      <c r="E113" s="124">
        <v>28</v>
      </c>
      <c r="F113" s="130">
        <v>123</v>
      </c>
      <c r="G113" s="112">
        <v>34</v>
      </c>
      <c r="H113" s="124">
        <v>3</v>
      </c>
      <c r="I113" s="130">
        <v>813</v>
      </c>
      <c r="J113" s="112">
        <v>467</v>
      </c>
      <c r="K113" s="124">
        <v>25</v>
      </c>
      <c r="L113" s="130">
        <v>262</v>
      </c>
      <c r="M113" s="112">
        <v>79</v>
      </c>
      <c r="N113" s="124">
        <v>4</v>
      </c>
      <c r="O113" s="130">
        <v>674</v>
      </c>
      <c r="P113" s="112">
        <v>422</v>
      </c>
      <c r="Q113" s="124">
        <v>24</v>
      </c>
      <c r="R113" s="342">
        <v>54</v>
      </c>
      <c r="S113" s="343">
        <v>3</v>
      </c>
      <c r="T113" s="342">
        <v>28</v>
      </c>
      <c r="U113" s="343">
        <v>2</v>
      </c>
      <c r="V113" s="342">
        <v>57</v>
      </c>
      <c r="W113" s="343">
        <v>3</v>
      </c>
      <c r="X113" s="342">
        <v>30</v>
      </c>
      <c r="Y113" s="343">
        <v>2</v>
      </c>
      <c r="Z113" s="342">
        <v>63</v>
      </c>
      <c r="AA113" s="344">
        <v>4</v>
      </c>
    </row>
    <row r="114" spans="1:27" x14ac:dyDescent="0.2">
      <c r="A114" s="111" t="s">
        <v>216</v>
      </c>
      <c r="B114" s="240" t="s">
        <v>217</v>
      </c>
      <c r="C114" s="130">
        <v>827</v>
      </c>
      <c r="D114" s="112">
        <v>465</v>
      </c>
      <c r="E114" s="124">
        <v>22</v>
      </c>
      <c r="F114" s="130">
        <v>98</v>
      </c>
      <c r="G114" s="112">
        <v>37</v>
      </c>
      <c r="H114" s="124" t="s">
        <v>1185</v>
      </c>
      <c r="I114" s="130">
        <v>729</v>
      </c>
      <c r="J114" s="112">
        <v>428</v>
      </c>
      <c r="K114" s="124" t="s">
        <v>1185</v>
      </c>
      <c r="L114" s="130">
        <v>240</v>
      </c>
      <c r="M114" s="112">
        <v>103</v>
      </c>
      <c r="N114" s="124" t="s">
        <v>1185</v>
      </c>
      <c r="O114" s="130">
        <v>587</v>
      </c>
      <c r="P114" s="112">
        <v>362</v>
      </c>
      <c r="Q114" s="124" t="s">
        <v>1185</v>
      </c>
      <c r="R114" s="342">
        <v>56</v>
      </c>
      <c r="S114" s="343">
        <v>3</v>
      </c>
      <c r="T114" s="342">
        <v>38</v>
      </c>
      <c r="U114" s="343" t="s">
        <v>1185</v>
      </c>
      <c r="V114" s="342">
        <v>59</v>
      </c>
      <c r="W114" s="343" t="s">
        <v>1185</v>
      </c>
      <c r="X114" s="342">
        <v>43</v>
      </c>
      <c r="Y114" s="343" t="s">
        <v>1185</v>
      </c>
      <c r="Z114" s="342">
        <v>62</v>
      </c>
      <c r="AA114" s="344" t="s">
        <v>1185</v>
      </c>
    </row>
    <row r="115" spans="1:27" x14ac:dyDescent="0.2">
      <c r="A115" s="111" t="s">
        <v>218</v>
      </c>
      <c r="B115" s="240" t="s">
        <v>219</v>
      </c>
      <c r="C115" s="130">
        <v>1447</v>
      </c>
      <c r="D115" s="112">
        <v>761</v>
      </c>
      <c r="E115" s="124">
        <v>48</v>
      </c>
      <c r="F115" s="130">
        <v>126</v>
      </c>
      <c r="G115" s="112">
        <v>34</v>
      </c>
      <c r="H115" s="124" t="s">
        <v>1185</v>
      </c>
      <c r="I115" s="130">
        <v>1321</v>
      </c>
      <c r="J115" s="112">
        <v>727</v>
      </c>
      <c r="K115" s="124" t="s">
        <v>1185</v>
      </c>
      <c r="L115" s="130">
        <v>278</v>
      </c>
      <c r="M115" s="112">
        <v>97</v>
      </c>
      <c r="N115" s="124">
        <v>4</v>
      </c>
      <c r="O115" s="130">
        <v>1169</v>
      </c>
      <c r="P115" s="112">
        <v>664</v>
      </c>
      <c r="Q115" s="124">
        <v>44</v>
      </c>
      <c r="R115" s="342">
        <v>53</v>
      </c>
      <c r="S115" s="343">
        <v>3</v>
      </c>
      <c r="T115" s="342">
        <v>27</v>
      </c>
      <c r="U115" s="343" t="s">
        <v>1185</v>
      </c>
      <c r="V115" s="342">
        <v>55</v>
      </c>
      <c r="W115" s="343" t="s">
        <v>1185</v>
      </c>
      <c r="X115" s="342">
        <v>35</v>
      </c>
      <c r="Y115" s="343">
        <v>1</v>
      </c>
      <c r="Z115" s="342">
        <v>57</v>
      </c>
      <c r="AA115" s="344">
        <v>4</v>
      </c>
    </row>
    <row r="116" spans="1:27" x14ac:dyDescent="0.2">
      <c r="A116" s="111" t="s">
        <v>220</v>
      </c>
      <c r="B116" s="240" t="s">
        <v>221</v>
      </c>
      <c r="C116" s="130">
        <v>2045</v>
      </c>
      <c r="D116" s="112">
        <v>1101</v>
      </c>
      <c r="E116" s="124">
        <v>121</v>
      </c>
      <c r="F116" s="130">
        <v>311</v>
      </c>
      <c r="G116" s="112">
        <v>97</v>
      </c>
      <c r="H116" s="124">
        <v>7</v>
      </c>
      <c r="I116" s="130">
        <v>1734</v>
      </c>
      <c r="J116" s="112">
        <v>1004</v>
      </c>
      <c r="K116" s="124">
        <v>114</v>
      </c>
      <c r="L116" s="130">
        <v>639</v>
      </c>
      <c r="M116" s="112">
        <v>231</v>
      </c>
      <c r="N116" s="124">
        <v>18</v>
      </c>
      <c r="O116" s="130">
        <v>1406</v>
      </c>
      <c r="P116" s="112">
        <v>870</v>
      </c>
      <c r="Q116" s="124">
        <v>103</v>
      </c>
      <c r="R116" s="342">
        <v>54</v>
      </c>
      <c r="S116" s="343">
        <v>6</v>
      </c>
      <c r="T116" s="342">
        <v>31</v>
      </c>
      <c r="U116" s="343">
        <v>2</v>
      </c>
      <c r="V116" s="342">
        <v>58</v>
      </c>
      <c r="W116" s="343">
        <v>7</v>
      </c>
      <c r="X116" s="342">
        <v>36</v>
      </c>
      <c r="Y116" s="343">
        <v>3</v>
      </c>
      <c r="Z116" s="342">
        <v>62</v>
      </c>
      <c r="AA116" s="344">
        <v>7</v>
      </c>
    </row>
    <row r="117" spans="1:27" x14ac:dyDescent="0.2">
      <c r="A117" s="111" t="s">
        <v>224</v>
      </c>
      <c r="B117" s="240" t="s">
        <v>225</v>
      </c>
      <c r="C117" s="130">
        <v>1661</v>
      </c>
      <c r="D117" s="112">
        <v>946</v>
      </c>
      <c r="E117" s="124">
        <v>114</v>
      </c>
      <c r="F117" s="130">
        <v>166</v>
      </c>
      <c r="G117" s="112">
        <v>59</v>
      </c>
      <c r="H117" s="124">
        <v>5</v>
      </c>
      <c r="I117" s="130">
        <v>1495</v>
      </c>
      <c r="J117" s="112">
        <v>887</v>
      </c>
      <c r="K117" s="124">
        <v>109</v>
      </c>
      <c r="L117" s="130">
        <v>394</v>
      </c>
      <c r="M117" s="112">
        <v>164</v>
      </c>
      <c r="N117" s="124">
        <v>11</v>
      </c>
      <c r="O117" s="130">
        <v>1267</v>
      </c>
      <c r="P117" s="112">
        <v>782</v>
      </c>
      <c r="Q117" s="124">
        <v>103</v>
      </c>
      <c r="R117" s="342">
        <v>57</v>
      </c>
      <c r="S117" s="343">
        <v>7</v>
      </c>
      <c r="T117" s="342">
        <v>36</v>
      </c>
      <c r="U117" s="343">
        <v>3</v>
      </c>
      <c r="V117" s="342">
        <v>59</v>
      </c>
      <c r="W117" s="343">
        <v>7</v>
      </c>
      <c r="X117" s="342">
        <v>42</v>
      </c>
      <c r="Y117" s="343">
        <v>3</v>
      </c>
      <c r="Z117" s="342">
        <v>62</v>
      </c>
      <c r="AA117" s="344">
        <v>8</v>
      </c>
    </row>
    <row r="118" spans="1:27" x14ac:dyDescent="0.2">
      <c r="A118" s="111" t="s">
        <v>226</v>
      </c>
      <c r="B118" s="240" t="s">
        <v>227</v>
      </c>
      <c r="C118" s="130">
        <v>817</v>
      </c>
      <c r="D118" s="112">
        <v>498</v>
      </c>
      <c r="E118" s="124">
        <v>70</v>
      </c>
      <c r="F118" s="130">
        <v>55</v>
      </c>
      <c r="G118" s="112">
        <v>16</v>
      </c>
      <c r="H118" s="124" t="s">
        <v>1185</v>
      </c>
      <c r="I118" s="130">
        <v>762</v>
      </c>
      <c r="J118" s="112">
        <v>482</v>
      </c>
      <c r="K118" s="124" t="s">
        <v>1185</v>
      </c>
      <c r="L118" s="130">
        <v>128</v>
      </c>
      <c r="M118" s="112">
        <v>43</v>
      </c>
      <c r="N118" s="124">
        <v>4</v>
      </c>
      <c r="O118" s="130">
        <v>689</v>
      </c>
      <c r="P118" s="112">
        <v>455</v>
      </c>
      <c r="Q118" s="124">
        <v>66</v>
      </c>
      <c r="R118" s="342">
        <v>61</v>
      </c>
      <c r="S118" s="343">
        <v>9</v>
      </c>
      <c r="T118" s="342">
        <v>29</v>
      </c>
      <c r="U118" s="343" t="s">
        <v>1185</v>
      </c>
      <c r="V118" s="342">
        <v>63</v>
      </c>
      <c r="W118" s="343" t="s">
        <v>1185</v>
      </c>
      <c r="X118" s="342">
        <v>34</v>
      </c>
      <c r="Y118" s="343">
        <v>3</v>
      </c>
      <c r="Z118" s="342">
        <v>66</v>
      </c>
      <c r="AA118" s="344">
        <v>10</v>
      </c>
    </row>
    <row r="119" spans="1:27" x14ac:dyDescent="0.2">
      <c r="A119" s="111" t="s">
        <v>228</v>
      </c>
      <c r="B119" s="240" t="s">
        <v>229</v>
      </c>
      <c r="C119" s="130">
        <v>949</v>
      </c>
      <c r="D119" s="112">
        <v>501</v>
      </c>
      <c r="E119" s="124">
        <v>43</v>
      </c>
      <c r="F119" s="130">
        <v>113</v>
      </c>
      <c r="G119" s="112">
        <v>37</v>
      </c>
      <c r="H119" s="124">
        <v>4</v>
      </c>
      <c r="I119" s="130">
        <v>836</v>
      </c>
      <c r="J119" s="112">
        <v>464</v>
      </c>
      <c r="K119" s="124">
        <v>39</v>
      </c>
      <c r="L119" s="130">
        <v>260</v>
      </c>
      <c r="M119" s="112">
        <v>99</v>
      </c>
      <c r="N119" s="124">
        <v>10</v>
      </c>
      <c r="O119" s="130">
        <v>689</v>
      </c>
      <c r="P119" s="112">
        <v>402</v>
      </c>
      <c r="Q119" s="124">
        <v>33</v>
      </c>
      <c r="R119" s="342">
        <v>53</v>
      </c>
      <c r="S119" s="343">
        <v>5</v>
      </c>
      <c r="T119" s="342">
        <v>33</v>
      </c>
      <c r="U119" s="343">
        <v>4</v>
      </c>
      <c r="V119" s="342">
        <v>56</v>
      </c>
      <c r="W119" s="343">
        <v>5</v>
      </c>
      <c r="X119" s="342">
        <v>38</v>
      </c>
      <c r="Y119" s="343">
        <v>4</v>
      </c>
      <c r="Z119" s="342">
        <v>58</v>
      </c>
      <c r="AA119" s="344">
        <v>5</v>
      </c>
    </row>
    <row r="120" spans="1:27" x14ac:dyDescent="0.2">
      <c r="A120" s="111" t="s">
        <v>230</v>
      </c>
      <c r="B120" s="240" t="s">
        <v>231</v>
      </c>
      <c r="C120" s="130">
        <v>1885</v>
      </c>
      <c r="D120" s="112">
        <v>1124</v>
      </c>
      <c r="E120" s="124">
        <v>160</v>
      </c>
      <c r="F120" s="130">
        <v>157</v>
      </c>
      <c r="G120" s="112">
        <v>45</v>
      </c>
      <c r="H120" s="124">
        <v>4</v>
      </c>
      <c r="I120" s="130">
        <v>1728</v>
      </c>
      <c r="J120" s="112">
        <v>1079</v>
      </c>
      <c r="K120" s="124">
        <v>156</v>
      </c>
      <c r="L120" s="130">
        <v>378</v>
      </c>
      <c r="M120" s="112">
        <v>139</v>
      </c>
      <c r="N120" s="124">
        <v>11</v>
      </c>
      <c r="O120" s="130">
        <v>1507</v>
      </c>
      <c r="P120" s="112">
        <v>985</v>
      </c>
      <c r="Q120" s="124">
        <v>149</v>
      </c>
      <c r="R120" s="342">
        <v>60</v>
      </c>
      <c r="S120" s="343">
        <v>8</v>
      </c>
      <c r="T120" s="342">
        <v>29</v>
      </c>
      <c r="U120" s="343">
        <v>3</v>
      </c>
      <c r="V120" s="342">
        <v>62</v>
      </c>
      <c r="W120" s="343">
        <v>9</v>
      </c>
      <c r="X120" s="342">
        <v>37</v>
      </c>
      <c r="Y120" s="343">
        <v>3</v>
      </c>
      <c r="Z120" s="342">
        <v>65</v>
      </c>
      <c r="AA120" s="344">
        <v>10</v>
      </c>
    </row>
    <row r="121" spans="1:27" x14ac:dyDescent="0.2">
      <c r="A121" s="111" t="s">
        <v>232</v>
      </c>
      <c r="B121" s="240" t="s">
        <v>233</v>
      </c>
      <c r="C121" s="130">
        <v>1928</v>
      </c>
      <c r="D121" s="112">
        <v>1115</v>
      </c>
      <c r="E121" s="124">
        <v>149</v>
      </c>
      <c r="F121" s="130">
        <v>226</v>
      </c>
      <c r="G121" s="112">
        <v>77</v>
      </c>
      <c r="H121" s="124">
        <v>4</v>
      </c>
      <c r="I121" s="130">
        <v>1702</v>
      </c>
      <c r="J121" s="112">
        <v>1038</v>
      </c>
      <c r="K121" s="124">
        <v>145</v>
      </c>
      <c r="L121" s="130">
        <v>505</v>
      </c>
      <c r="M121" s="112">
        <v>209</v>
      </c>
      <c r="N121" s="124">
        <v>12</v>
      </c>
      <c r="O121" s="130">
        <v>1423</v>
      </c>
      <c r="P121" s="112">
        <v>906</v>
      </c>
      <c r="Q121" s="124">
        <v>137</v>
      </c>
      <c r="R121" s="342">
        <v>58</v>
      </c>
      <c r="S121" s="343">
        <v>8</v>
      </c>
      <c r="T121" s="342">
        <v>34</v>
      </c>
      <c r="U121" s="343">
        <v>2</v>
      </c>
      <c r="V121" s="342">
        <v>61</v>
      </c>
      <c r="W121" s="343">
        <v>9</v>
      </c>
      <c r="X121" s="342">
        <v>41</v>
      </c>
      <c r="Y121" s="343">
        <v>2</v>
      </c>
      <c r="Z121" s="342">
        <v>64</v>
      </c>
      <c r="AA121" s="344">
        <v>10</v>
      </c>
    </row>
    <row r="122" spans="1:27" x14ac:dyDescent="0.2">
      <c r="A122" s="111" t="s">
        <v>234</v>
      </c>
      <c r="B122" s="240" t="s">
        <v>235</v>
      </c>
      <c r="C122" s="130">
        <v>1176</v>
      </c>
      <c r="D122" s="112">
        <v>600</v>
      </c>
      <c r="E122" s="124">
        <v>55</v>
      </c>
      <c r="F122" s="130">
        <v>121</v>
      </c>
      <c r="G122" s="112">
        <v>32</v>
      </c>
      <c r="H122" s="124" t="s">
        <v>1185</v>
      </c>
      <c r="I122" s="130">
        <v>1055</v>
      </c>
      <c r="J122" s="112">
        <v>568</v>
      </c>
      <c r="K122" s="124" t="s">
        <v>1185</v>
      </c>
      <c r="L122" s="130">
        <v>285</v>
      </c>
      <c r="M122" s="112">
        <v>90</v>
      </c>
      <c r="N122" s="124" t="s">
        <v>1185</v>
      </c>
      <c r="O122" s="130">
        <v>891</v>
      </c>
      <c r="P122" s="112">
        <v>510</v>
      </c>
      <c r="Q122" s="124" t="s">
        <v>1185</v>
      </c>
      <c r="R122" s="342">
        <v>51</v>
      </c>
      <c r="S122" s="343">
        <v>5</v>
      </c>
      <c r="T122" s="342">
        <v>26</v>
      </c>
      <c r="U122" s="343" t="s">
        <v>1185</v>
      </c>
      <c r="V122" s="342">
        <v>54</v>
      </c>
      <c r="W122" s="343" t="s">
        <v>1185</v>
      </c>
      <c r="X122" s="342">
        <v>32</v>
      </c>
      <c r="Y122" s="343" t="s">
        <v>1185</v>
      </c>
      <c r="Z122" s="342">
        <v>57</v>
      </c>
      <c r="AA122" s="344" t="s">
        <v>1185</v>
      </c>
    </row>
    <row r="123" spans="1:27" x14ac:dyDescent="0.2">
      <c r="A123" s="111" t="s">
        <v>236</v>
      </c>
      <c r="B123" s="240" t="s">
        <v>237</v>
      </c>
      <c r="C123" s="130">
        <v>1018</v>
      </c>
      <c r="D123" s="112">
        <v>551</v>
      </c>
      <c r="E123" s="124">
        <v>52</v>
      </c>
      <c r="F123" s="130">
        <v>147</v>
      </c>
      <c r="G123" s="112">
        <v>64</v>
      </c>
      <c r="H123" s="124">
        <v>6</v>
      </c>
      <c r="I123" s="130">
        <v>871</v>
      </c>
      <c r="J123" s="112">
        <v>487</v>
      </c>
      <c r="K123" s="124">
        <v>46</v>
      </c>
      <c r="L123" s="130">
        <v>374</v>
      </c>
      <c r="M123" s="112">
        <v>167</v>
      </c>
      <c r="N123" s="124">
        <v>13</v>
      </c>
      <c r="O123" s="130">
        <v>644</v>
      </c>
      <c r="P123" s="112">
        <v>384</v>
      </c>
      <c r="Q123" s="124">
        <v>39</v>
      </c>
      <c r="R123" s="342">
        <v>54</v>
      </c>
      <c r="S123" s="343">
        <v>5</v>
      </c>
      <c r="T123" s="342">
        <v>44</v>
      </c>
      <c r="U123" s="343">
        <v>4</v>
      </c>
      <c r="V123" s="342">
        <v>56</v>
      </c>
      <c r="W123" s="343">
        <v>5</v>
      </c>
      <c r="X123" s="342">
        <v>45</v>
      </c>
      <c r="Y123" s="343">
        <v>3</v>
      </c>
      <c r="Z123" s="342">
        <v>60</v>
      </c>
      <c r="AA123" s="344">
        <v>6</v>
      </c>
    </row>
    <row r="124" spans="1:27" x14ac:dyDescent="0.2">
      <c r="A124" s="111" t="s">
        <v>238</v>
      </c>
      <c r="B124" s="240" t="s">
        <v>239</v>
      </c>
      <c r="C124" s="130">
        <v>633</v>
      </c>
      <c r="D124" s="112">
        <v>338</v>
      </c>
      <c r="E124" s="124">
        <v>43</v>
      </c>
      <c r="F124" s="130">
        <v>56</v>
      </c>
      <c r="G124" s="112">
        <v>19</v>
      </c>
      <c r="H124" s="124">
        <v>0</v>
      </c>
      <c r="I124" s="130">
        <v>577</v>
      </c>
      <c r="J124" s="112">
        <v>319</v>
      </c>
      <c r="K124" s="124">
        <v>43</v>
      </c>
      <c r="L124" s="130">
        <v>144</v>
      </c>
      <c r="M124" s="112">
        <v>50</v>
      </c>
      <c r="N124" s="124">
        <v>3</v>
      </c>
      <c r="O124" s="130">
        <v>489</v>
      </c>
      <c r="P124" s="112">
        <v>288</v>
      </c>
      <c r="Q124" s="124">
        <v>40</v>
      </c>
      <c r="R124" s="342">
        <v>53</v>
      </c>
      <c r="S124" s="343">
        <v>7</v>
      </c>
      <c r="T124" s="342">
        <v>34</v>
      </c>
      <c r="U124" s="343">
        <v>0</v>
      </c>
      <c r="V124" s="342">
        <v>55</v>
      </c>
      <c r="W124" s="343">
        <v>7</v>
      </c>
      <c r="X124" s="342">
        <v>35</v>
      </c>
      <c r="Y124" s="343">
        <v>2</v>
      </c>
      <c r="Z124" s="342">
        <v>59</v>
      </c>
      <c r="AA124" s="344">
        <v>8</v>
      </c>
    </row>
    <row r="125" spans="1:27" x14ac:dyDescent="0.2">
      <c r="A125" s="111" t="s">
        <v>240</v>
      </c>
      <c r="B125" s="240" t="s">
        <v>241</v>
      </c>
      <c r="C125" s="130">
        <v>888</v>
      </c>
      <c r="D125" s="112">
        <v>520</v>
      </c>
      <c r="E125" s="124">
        <v>58</v>
      </c>
      <c r="F125" s="130">
        <v>58</v>
      </c>
      <c r="G125" s="112">
        <v>21</v>
      </c>
      <c r="H125" s="124" t="s">
        <v>1185</v>
      </c>
      <c r="I125" s="130">
        <v>830</v>
      </c>
      <c r="J125" s="112">
        <v>499</v>
      </c>
      <c r="K125" s="124" t="s">
        <v>1185</v>
      </c>
      <c r="L125" s="130">
        <v>157</v>
      </c>
      <c r="M125" s="112">
        <v>69</v>
      </c>
      <c r="N125" s="124" t="s">
        <v>1185</v>
      </c>
      <c r="O125" s="130">
        <v>731</v>
      </c>
      <c r="P125" s="112">
        <v>451</v>
      </c>
      <c r="Q125" s="124" t="s">
        <v>1185</v>
      </c>
      <c r="R125" s="342">
        <v>59</v>
      </c>
      <c r="S125" s="343">
        <v>7</v>
      </c>
      <c r="T125" s="342">
        <v>36</v>
      </c>
      <c r="U125" s="343" t="s">
        <v>1185</v>
      </c>
      <c r="V125" s="342">
        <v>60</v>
      </c>
      <c r="W125" s="343" t="s">
        <v>1185</v>
      </c>
      <c r="X125" s="342">
        <v>44</v>
      </c>
      <c r="Y125" s="343" t="s">
        <v>1185</v>
      </c>
      <c r="Z125" s="342">
        <v>62</v>
      </c>
      <c r="AA125" s="344" t="s">
        <v>1185</v>
      </c>
    </row>
    <row r="126" spans="1:27" x14ac:dyDescent="0.2">
      <c r="A126" s="111" t="s">
        <v>242</v>
      </c>
      <c r="B126" s="240" t="s">
        <v>243</v>
      </c>
      <c r="C126" s="130">
        <v>1324</v>
      </c>
      <c r="D126" s="112">
        <v>657</v>
      </c>
      <c r="E126" s="124">
        <v>59</v>
      </c>
      <c r="F126" s="130">
        <v>255</v>
      </c>
      <c r="G126" s="112">
        <v>83</v>
      </c>
      <c r="H126" s="124">
        <v>4</v>
      </c>
      <c r="I126" s="130">
        <v>1069</v>
      </c>
      <c r="J126" s="112">
        <v>574</v>
      </c>
      <c r="K126" s="124">
        <v>55</v>
      </c>
      <c r="L126" s="130">
        <v>522</v>
      </c>
      <c r="M126" s="112">
        <v>188</v>
      </c>
      <c r="N126" s="124">
        <v>6</v>
      </c>
      <c r="O126" s="130">
        <v>802</v>
      </c>
      <c r="P126" s="112">
        <v>469</v>
      </c>
      <c r="Q126" s="124">
        <v>53</v>
      </c>
      <c r="R126" s="342">
        <v>50</v>
      </c>
      <c r="S126" s="343">
        <v>4</v>
      </c>
      <c r="T126" s="342">
        <v>33</v>
      </c>
      <c r="U126" s="343">
        <v>2</v>
      </c>
      <c r="V126" s="342">
        <v>54</v>
      </c>
      <c r="W126" s="343">
        <v>5</v>
      </c>
      <c r="X126" s="342">
        <v>36</v>
      </c>
      <c r="Y126" s="343">
        <v>1</v>
      </c>
      <c r="Z126" s="342">
        <v>58</v>
      </c>
      <c r="AA126" s="344">
        <v>7</v>
      </c>
    </row>
    <row r="127" spans="1:27" x14ac:dyDescent="0.2">
      <c r="A127" s="111" t="s">
        <v>244</v>
      </c>
      <c r="B127" s="240" t="s">
        <v>245</v>
      </c>
      <c r="C127" s="130">
        <v>888</v>
      </c>
      <c r="D127" s="112">
        <v>550</v>
      </c>
      <c r="E127" s="124">
        <v>77</v>
      </c>
      <c r="F127" s="130">
        <v>40</v>
      </c>
      <c r="G127" s="112">
        <v>13</v>
      </c>
      <c r="H127" s="124" t="s">
        <v>1185</v>
      </c>
      <c r="I127" s="130">
        <v>848</v>
      </c>
      <c r="J127" s="112">
        <v>537</v>
      </c>
      <c r="K127" s="124" t="s">
        <v>1185</v>
      </c>
      <c r="L127" s="130">
        <v>117</v>
      </c>
      <c r="M127" s="112">
        <v>50</v>
      </c>
      <c r="N127" s="124">
        <v>5</v>
      </c>
      <c r="O127" s="130">
        <v>771</v>
      </c>
      <c r="P127" s="112">
        <v>500</v>
      </c>
      <c r="Q127" s="124">
        <v>72</v>
      </c>
      <c r="R127" s="342">
        <v>62</v>
      </c>
      <c r="S127" s="343">
        <v>9</v>
      </c>
      <c r="T127" s="342">
        <v>33</v>
      </c>
      <c r="U127" s="343" t="s">
        <v>1185</v>
      </c>
      <c r="V127" s="342">
        <v>63</v>
      </c>
      <c r="W127" s="343" t="s">
        <v>1185</v>
      </c>
      <c r="X127" s="342">
        <v>43</v>
      </c>
      <c r="Y127" s="343">
        <v>4</v>
      </c>
      <c r="Z127" s="342">
        <v>65</v>
      </c>
      <c r="AA127" s="344">
        <v>9</v>
      </c>
    </row>
    <row r="128" spans="1:27" x14ac:dyDescent="0.2">
      <c r="A128" s="111" t="s">
        <v>246</v>
      </c>
      <c r="B128" s="240" t="s">
        <v>247</v>
      </c>
      <c r="C128" s="130">
        <v>1026</v>
      </c>
      <c r="D128" s="112">
        <v>564</v>
      </c>
      <c r="E128" s="124">
        <v>75</v>
      </c>
      <c r="F128" s="130">
        <v>132</v>
      </c>
      <c r="G128" s="112">
        <v>34</v>
      </c>
      <c r="H128" s="124">
        <v>4</v>
      </c>
      <c r="I128" s="130">
        <v>894</v>
      </c>
      <c r="J128" s="112">
        <v>530</v>
      </c>
      <c r="K128" s="124">
        <v>71</v>
      </c>
      <c r="L128" s="130">
        <v>277</v>
      </c>
      <c r="M128" s="112">
        <v>98</v>
      </c>
      <c r="N128" s="124">
        <v>5</v>
      </c>
      <c r="O128" s="130">
        <v>749</v>
      </c>
      <c r="P128" s="112">
        <v>466</v>
      </c>
      <c r="Q128" s="124">
        <v>70</v>
      </c>
      <c r="R128" s="342">
        <v>55</v>
      </c>
      <c r="S128" s="343">
        <v>7</v>
      </c>
      <c r="T128" s="342">
        <v>26</v>
      </c>
      <c r="U128" s="343">
        <v>3</v>
      </c>
      <c r="V128" s="342">
        <v>59</v>
      </c>
      <c r="W128" s="343">
        <v>8</v>
      </c>
      <c r="X128" s="342">
        <v>35</v>
      </c>
      <c r="Y128" s="343">
        <v>2</v>
      </c>
      <c r="Z128" s="342">
        <v>62</v>
      </c>
      <c r="AA128" s="344">
        <v>9</v>
      </c>
    </row>
    <row r="129" spans="1:27" x14ac:dyDescent="0.2">
      <c r="A129" s="111" t="s">
        <v>250</v>
      </c>
      <c r="B129" s="240" t="s">
        <v>251</v>
      </c>
      <c r="C129" s="130">
        <v>817</v>
      </c>
      <c r="D129" s="112">
        <v>476</v>
      </c>
      <c r="E129" s="124">
        <v>47</v>
      </c>
      <c r="F129" s="130">
        <v>57</v>
      </c>
      <c r="G129" s="112">
        <v>16</v>
      </c>
      <c r="H129" s="124" t="s">
        <v>1185</v>
      </c>
      <c r="I129" s="130">
        <v>760</v>
      </c>
      <c r="J129" s="112">
        <v>460</v>
      </c>
      <c r="K129" s="124" t="s">
        <v>1185</v>
      </c>
      <c r="L129" s="130">
        <v>148</v>
      </c>
      <c r="M129" s="112">
        <v>57</v>
      </c>
      <c r="N129" s="124">
        <v>5</v>
      </c>
      <c r="O129" s="130">
        <v>669</v>
      </c>
      <c r="P129" s="112">
        <v>419</v>
      </c>
      <c r="Q129" s="124">
        <v>42</v>
      </c>
      <c r="R129" s="342">
        <v>58</v>
      </c>
      <c r="S129" s="343">
        <v>6</v>
      </c>
      <c r="T129" s="342">
        <v>28</v>
      </c>
      <c r="U129" s="343" t="s">
        <v>1185</v>
      </c>
      <c r="V129" s="342">
        <v>61</v>
      </c>
      <c r="W129" s="343" t="s">
        <v>1185</v>
      </c>
      <c r="X129" s="342">
        <v>39</v>
      </c>
      <c r="Y129" s="343">
        <v>3</v>
      </c>
      <c r="Z129" s="342">
        <v>63</v>
      </c>
      <c r="AA129" s="344">
        <v>6</v>
      </c>
    </row>
    <row r="130" spans="1:27" x14ac:dyDescent="0.2">
      <c r="A130" s="111" t="s">
        <v>252</v>
      </c>
      <c r="B130" s="240" t="s">
        <v>253</v>
      </c>
      <c r="C130" s="130">
        <v>841</v>
      </c>
      <c r="D130" s="112">
        <v>404</v>
      </c>
      <c r="E130" s="124">
        <v>41</v>
      </c>
      <c r="F130" s="130">
        <v>91</v>
      </c>
      <c r="G130" s="112">
        <v>26</v>
      </c>
      <c r="H130" s="124" t="s">
        <v>1185</v>
      </c>
      <c r="I130" s="130">
        <v>750</v>
      </c>
      <c r="J130" s="112">
        <v>378</v>
      </c>
      <c r="K130" s="124" t="s">
        <v>1185</v>
      </c>
      <c r="L130" s="130">
        <v>198</v>
      </c>
      <c r="M130" s="112">
        <v>70</v>
      </c>
      <c r="N130" s="124" t="s">
        <v>1185</v>
      </c>
      <c r="O130" s="130">
        <v>643</v>
      </c>
      <c r="P130" s="112">
        <v>334</v>
      </c>
      <c r="Q130" s="124" t="s">
        <v>1185</v>
      </c>
      <c r="R130" s="342">
        <v>48</v>
      </c>
      <c r="S130" s="343">
        <v>5</v>
      </c>
      <c r="T130" s="342">
        <v>29</v>
      </c>
      <c r="U130" s="343" t="s">
        <v>1185</v>
      </c>
      <c r="V130" s="342">
        <v>50</v>
      </c>
      <c r="W130" s="343" t="s">
        <v>1185</v>
      </c>
      <c r="X130" s="342">
        <v>35</v>
      </c>
      <c r="Y130" s="343" t="s">
        <v>1185</v>
      </c>
      <c r="Z130" s="342">
        <v>52</v>
      </c>
      <c r="AA130" s="344" t="s">
        <v>1185</v>
      </c>
    </row>
    <row r="131" spans="1:27" x14ac:dyDescent="0.2">
      <c r="A131" s="111" t="s">
        <v>254</v>
      </c>
      <c r="B131" s="240" t="s">
        <v>255</v>
      </c>
      <c r="C131" s="130">
        <v>1389</v>
      </c>
      <c r="D131" s="112">
        <v>711</v>
      </c>
      <c r="E131" s="124">
        <v>79</v>
      </c>
      <c r="F131" s="130">
        <v>227</v>
      </c>
      <c r="G131" s="112">
        <v>77</v>
      </c>
      <c r="H131" s="124">
        <v>5</v>
      </c>
      <c r="I131" s="130">
        <v>1162</v>
      </c>
      <c r="J131" s="112">
        <v>634</v>
      </c>
      <c r="K131" s="124">
        <v>74</v>
      </c>
      <c r="L131" s="130">
        <v>461</v>
      </c>
      <c r="M131" s="112">
        <v>167</v>
      </c>
      <c r="N131" s="124">
        <v>8</v>
      </c>
      <c r="O131" s="130">
        <v>928</v>
      </c>
      <c r="P131" s="112">
        <v>544</v>
      </c>
      <c r="Q131" s="124">
        <v>71</v>
      </c>
      <c r="R131" s="342">
        <v>51</v>
      </c>
      <c r="S131" s="343">
        <v>6</v>
      </c>
      <c r="T131" s="342">
        <v>34</v>
      </c>
      <c r="U131" s="343">
        <v>2</v>
      </c>
      <c r="V131" s="342">
        <v>55</v>
      </c>
      <c r="W131" s="343">
        <v>6</v>
      </c>
      <c r="X131" s="342">
        <v>36</v>
      </c>
      <c r="Y131" s="343">
        <v>2</v>
      </c>
      <c r="Z131" s="342">
        <v>59</v>
      </c>
      <c r="AA131" s="344">
        <v>8</v>
      </c>
    </row>
    <row r="132" spans="1:27" x14ac:dyDescent="0.2">
      <c r="A132" s="111" t="s">
        <v>256</v>
      </c>
      <c r="B132" s="240" t="s">
        <v>257</v>
      </c>
      <c r="C132" s="130">
        <v>1206</v>
      </c>
      <c r="D132" s="112">
        <v>695</v>
      </c>
      <c r="E132" s="124">
        <v>95</v>
      </c>
      <c r="F132" s="130">
        <v>119</v>
      </c>
      <c r="G132" s="112">
        <v>39</v>
      </c>
      <c r="H132" s="124">
        <v>3</v>
      </c>
      <c r="I132" s="130">
        <v>1087</v>
      </c>
      <c r="J132" s="112">
        <v>656</v>
      </c>
      <c r="K132" s="124">
        <v>92</v>
      </c>
      <c r="L132" s="130">
        <v>239</v>
      </c>
      <c r="M132" s="112">
        <v>93</v>
      </c>
      <c r="N132" s="124">
        <v>10</v>
      </c>
      <c r="O132" s="130">
        <v>967</v>
      </c>
      <c r="P132" s="112">
        <v>602</v>
      </c>
      <c r="Q132" s="124">
        <v>85</v>
      </c>
      <c r="R132" s="342">
        <v>58</v>
      </c>
      <c r="S132" s="343">
        <v>8</v>
      </c>
      <c r="T132" s="342">
        <v>33</v>
      </c>
      <c r="U132" s="343">
        <v>3</v>
      </c>
      <c r="V132" s="342">
        <v>60</v>
      </c>
      <c r="W132" s="343">
        <v>8</v>
      </c>
      <c r="X132" s="342">
        <v>39</v>
      </c>
      <c r="Y132" s="343">
        <v>4</v>
      </c>
      <c r="Z132" s="342">
        <v>62</v>
      </c>
      <c r="AA132" s="344">
        <v>9</v>
      </c>
    </row>
    <row r="133" spans="1:27" x14ac:dyDescent="0.2">
      <c r="A133" s="111" t="s">
        <v>258</v>
      </c>
      <c r="B133" s="240" t="s">
        <v>259</v>
      </c>
      <c r="C133" s="130">
        <v>826</v>
      </c>
      <c r="D133" s="112">
        <v>445</v>
      </c>
      <c r="E133" s="124">
        <v>49</v>
      </c>
      <c r="F133" s="130">
        <v>65</v>
      </c>
      <c r="G133" s="112">
        <v>23</v>
      </c>
      <c r="H133" s="124">
        <v>0</v>
      </c>
      <c r="I133" s="130">
        <v>761</v>
      </c>
      <c r="J133" s="112">
        <v>422</v>
      </c>
      <c r="K133" s="124">
        <v>49</v>
      </c>
      <c r="L133" s="130">
        <v>153</v>
      </c>
      <c r="M133" s="112">
        <v>62</v>
      </c>
      <c r="N133" s="124" t="s">
        <v>1185</v>
      </c>
      <c r="O133" s="130">
        <v>673</v>
      </c>
      <c r="P133" s="112">
        <v>383</v>
      </c>
      <c r="Q133" s="124" t="s">
        <v>1185</v>
      </c>
      <c r="R133" s="342">
        <v>54</v>
      </c>
      <c r="S133" s="343">
        <v>6</v>
      </c>
      <c r="T133" s="342">
        <v>35</v>
      </c>
      <c r="U133" s="343">
        <v>0</v>
      </c>
      <c r="V133" s="342">
        <v>55</v>
      </c>
      <c r="W133" s="343">
        <v>6</v>
      </c>
      <c r="X133" s="342">
        <v>41</v>
      </c>
      <c r="Y133" s="343" t="s">
        <v>1185</v>
      </c>
      <c r="Z133" s="342">
        <v>57</v>
      </c>
      <c r="AA133" s="344" t="s">
        <v>1185</v>
      </c>
    </row>
    <row r="134" spans="1:27" x14ac:dyDescent="0.2">
      <c r="A134" s="111" t="s">
        <v>260</v>
      </c>
      <c r="B134" s="240" t="s">
        <v>261</v>
      </c>
      <c r="C134" s="130">
        <v>1836</v>
      </c>
      <c r="D134" s="112">
        <v>1120</v>
      </c>
      <c r="E134" s="124">
        <v>114</v>
      </c>
      <c r="F134" s="130">
        <v>175</v>
      </c>
      <c r="G134" s="112">
        <v>54</v>
      </c>
      <c r="H134" s="124">
        <v>3</v>
      </c>
      <c r="I134" s="130">
        <v>1661</v>
      </c>
      <c r="J134" s="112">
        <v>1066</v>
      </c>
      <c r="K134" s="124">
        <v>111</v>
      </c>
      <c r="L134" s="130">
        <v>416</v>
      </c>
      <c r="M134" s="112">
        <v>189</v>
      </c>
      <c r="N134" s="124">
        <v>6</v>
      </c>
      <c r="O134" s="130">
        <v>1420</v>
      </c>
      <c r="P134" s="112">
        <v>931</v>
      </c>
      <c r="Q134" s="124">
        <v>108</v>
      </c>
      <c r="R134" s="342">
        <v>61</v>
      </c>
      <c r="S134" s="343">
        <v>6</v>
      </c>
      <c r="T134" s="342">
        <v>31</v>
      </c>
      <c r="U134" s="343">
        <v>2</v>
      </c>
      <c r="V134" s="342">
        <v>64</v>
      </c>
      <c r="W134" s="343">
        <v>7</v>
      </c>
      <c r="X134" s="342">
        <v>45</v>
      </c>
      <c r="Y134" s="343">
        <v>1</v>
      </c>
      <c r="Z134" s="342">
        <v>66</v>
      </c>
      <c r="AA134" s="344">
        <v>8</v>
      </c>
    </row>
    <row r="135" spans="1:27" x14ac:dyDescent="0.2">
      <c r="A135" s="111" t="s">
        <v>264</v>
      </c>
      <c r="B135" s="240" t="s">
        <v>265</v>
      </c>
      <c r="C135" s="130">
        <v>1206</v>
      </c>
      <c r="D135" s="112">
        <v>700</v>
      </c>
      <c r="E135" s="124">
        <v>96</v>
      </c>
      <c r="F135" s="130">
        <v>89</v>
      </c>
      <c r="G135" s="112">
        <v>23</v>
      </c>
      <c r="H135" s="124" t="s">
        <v>1185</v>
      </c>
      <c r="I135" s="130">
        <v>1117</v>
      </c>
      <c r="J135" s="112">
        <v>677</v>
      </c>
      <c r="K135" s="124" t="s">
        <v>1185</v>
      </c>
      <c r="L135" s="130">
        <v>246</v>
      </c>
      <c r="M135" s="112">
        <v>86</v>
      </c>
      <c r="N135" s="124">
        <v>4</v>
      </c>
      <c r="O135" s="130">
        <v>960</v>
      </c>
      <c r="P135" s="112">
        <v>614</v>
      </c>
      <c r="Q135" s="124">
        <v>92</v>
      </c>
      <c r="R135" s="342">
        <v>58</v>
      </c>
      <c r="S135" s="343">
        <v>8</v>
      </c>
      <c r="T135" s="342">
        <v>26</v>
      </c>
      <c r="U135" s="343" t="s">
        <v>1185</v>
      </c>
      <c r="V135" s="342">
        <v>61</v>
      </c>
      <c r="W135" s="343" t="s">
        <v>1185</v>
      </c>
      <c r="X135" s="342">
        <v>35</v>
      </c>
      <c r="Y135" s="343">
        <v>2</v>
      </c>
      <c r="Z135" s="342">
        <v>64</v>
      </c>
      <c r="AA135" s="344">
        <v>10</v>
      </c>
    </row>
    <row r="136" spans="1:27" x14ac:dyDescent="0.2">
      <c r="A136" s="111" t="s">
        <v>266</v>
      </c>
      <c r="B136" s="240" t="s">
        <v>267</v>
      </c>
      <c r="C136" s="130">
        <v>1413</v>
      </c>
      <c r="D136" s="112">
        <v>834</v>
      </c>
      <c r="E136" s="124">
        <v>90</v>
      </c>
      <c r="F136" s="130">
        <v>110</v>
      </c>
      <c r="G136" s="112">
        <v>39</v>
      </c>
      <c r="H136" s="124">
        <v>0</v>
      </c>
      <c r="I136" s="130">
        <v>1303</v>
      </c>
      <c r="J136" s="112">
        <v>795</v>
      </c>
      <c r="K136" s="124">
        <v>90</v>
      </c>
      <c r="L136" s="130">
        <v>311</v>
      </c>
      <c r="M136" s="112">
        <v>113</v>
      </c>
      <c r="N136" s="124" t="s">
        <v>1185</v>
      </c>
      <c r="O136" s="130">
        <v>1102</v>
      </c>
      <c r="P136" s="112">
        <v>721</v>
      </c>
      <c r="Q136" s="124" t="s">
        <v>1185</v>
      </c>
      <c r="R136" s="342">
        <v>59</v>
      </c>
      <c r="S136" s="343">
        <v>6</v>
      </c>
      <c r="T136" s="342">
        <v>35</v>
      </c>
      <c r="U136" s="343">
        <v>0</v>
      </c>
      <c r="V136" s="342">
        <v>61</v>
      </c>
      <c r="W136" s="343">
        <v>7</v>
      </c>
      <c r="X136" s="342">
        <v>36</v>
      </c>
      <c r="Y136" s="343" t="s">
        <v>1185</v>
      </c>
      <c r="Z136" s="342">
        <v>65</v>
      </c>
      <c r="AA136" s="344" t="s">
        <v>1185</v>
      </c>
    </row>
    <row r="137" spans="1:27" x14ac:dyDescent="0.2">
      <c r="A137" s="111" t="s">
        <v>268</v>
      </c>
      <c r="B137" s="240" t="s">
        <v>269</v>
      </c>
      <c r="C137" s="130">
        <v>1268</v>
      </c>
      <c r="D137" s="112">
        <v>797</v>
      </c>
      <c r="E137" s="124">
        <v>94</v>
      </c>
      <c r="F137" s="130">
        <v>70</v>
      </c>
      <c r="G137" s="112">
        <v>27</v>
      </c>
      <c r="H137" s="124" t="s">
        <v>1185</v>
      </c>
      <c r="I137" s="130">
        <v>1198</v>
      </c>
      <c r="J137" s="112">
        <v>770</v>
      </c>
      <c r="K137" s="124" t="s">
        <v>1185</v>
      </c>
      <c r="L137" s="130">
        <v>212</v>
      </c>
      <c r="M137" s="112">
        <v>92</v>
      </c>
      <c r="N137" s="124">
        <v>7</v>
      </c>
      <c r="O137" s="130">
        <v>1056</v>
      </c>
      <c r="P137" s="112">
        <v>705</v>
      </c>
      <c r="Q137" s="124">
        <v>87</v>
      </c>
      <c r="R137" s="342">
        <v>63</v>
      </c>
      <c r="S137" s="343">
        <v>7</v>
      </c>
      <c r="T137" s="342">
        <v>39</v>
      </c>
      <c r="U137" s="343" t="s">
        <v>1185</v>
      </c>
      <c r="V137" s="342">
        <v>64</v>
      </c>
      <c r="W137" s="343" t="s">
        <v>1185</v>
      </c>
      <c r="X137" s="342">
        <v>43</v>
      </c>
      <c r="Y137" s="343">
        <v>3</v>
      </c>
      <c r="Z137" s="342">
        <v>67</v>
      </c>
      <c r="AA137" s="344">
        <v>8</v>
      </c>
    </row>
    <row r="138" spans="1:27" x14ac:dyDescent="0.2">
      <c r="A138" s="111" t="s">
        <v>270</v>
      </c>
      <c r="B138" s="240" t="s">
        <v>271</v>
      </c>
      <c r="C138" s="130">
        <v>835</v>
      </c>
      <c r="D138" s="112">
        <v>387</v>
      </c>
      <c r="E138" s="124">
        <v>25</v>
      </c>
      <c r="F138" s="130">
        <v>109</v>
      </c>
      <c r="G138" s="112">
        <v>33</v>
      </c>
      <c r="H138" s="124">
        <v>0</v>
      </c>
      <c r="I138" s="130">
        <v>726</v>
      </c>
      <c r="J138" s="112">
        <v>354</v>
      </c>
      <c r="K138" s="124">
        <v>25</v>
      </c>
      <c r="L138" s="130">
        <v>283</v>
      </c>
      <c r="M138" s="112">
        <v>87</v>
      </c>
      <c r="N138" s="124">
        <v>6</v>
      </c>
      <c r="O138" s="130">
        <v>552</v>
      </c>
      <c r="P138" s="112">
        <v>300</v>
      </c>
      <c r="Q138" s="124">
        <v>19</v>
      </c>
      <c r="R138" s="342">
        <v>46</v>
      </c>
      <c r="S138" s="343">
        <v>3</v>
      </c>
      <c r="T138" s="342">
        <v>30</v>
      </c>
      <c r="U138" s="343">
        <v>0</v>
      </c>
      <c r="V138" s="342">
        <v>49</v>
      </c>
      <c r="W138" s="343">
        <v>3</v>
      </c>
      <c r="X138" s="342">
        <v>31</v>
      </c>
      <c r="Y138" s="343">
        <v>2</v>
      </c>
      <c r="Z138" s="342">
        <v>54</v>
      </c>
      <c r="AA138" s="344">
        <v>3</v>
      </c>
    </row>
    <row r="139" spans="1:27" x14ac:dyDescent="0.2">
      <c r="A139" s="111" t="s">
        <v>272</v>
      </c>
      <c r="B139" s="240" t="s">
        <v>273</v>
      </c>
      <c r="C139" s="130">
        <v>1090</v>
      </c>
      <c r="D139" s="112">
        <v>722</v>
      </c>
      <c r="E139" s="124">
        <v>126</v>
      </c>
      <c r="F139" s="130">
        <v>39</v>
      </c>
      <c r="G139" s="112">
        <v>17</v>
      </c>
      <c r="H139" s="124" t="s">
        <v>1185</v>
      </c>
      <c r="I139" s="130">
        <v>1051</v>
      </c>
      <c r="J139" s="112">
        <v>705</v>
      </c>
      <c r="K139" s="124" t="s">
        <v>1185</v>
      </c>
      <c r="L139" s="130">
        <v>140</v>
      </c>
      <c r="M139" s="112">
        <v>58</v>
      </c>
      <c r="N139" s="124">
        <v>4</v>
      </c>
      <c r="O139" s="130">
        <v>950</v>
      </c>
      <c r="P139" s="112">
        <v>664</v>
      </c>
      <c r="Q139" s="124">
        <v>122</v>
      </c>
      <c r="R139" s="342">
        <v>66</v>
      </c>
      <c r="S139" s="343">
        <v>12</v>
      </c>
      <c r="T139" s="342">
        <v>44</v>
      </c>
      <c r="U139" s="343" t="s">
        <v>1185</v>
      </c>
      <c r="V139" s="342">
        <v>67</v>
      </c>
      <c r="W139" s="343" t="s">
        <v>1185</v>
      </c>
      <c r="X139" s="342">
        <v>41</v>
      </c>
      <c r="Y139" s="343">
        <v>3</v>
      </c>
      <c r="Z139" s="342">
        <v>70</v>
      </c>
      <c r="AA139" s="344">
        <v>13</v>
      </c>
    </row>
    <row r="140" spans="1:27" x14ac:dyDescent="0.2">
      <c r="A140" s="111" t="s">
        <v>274</v>
      </c>
      <c r="B140" s="240" t="s">
        <v>275</v>
      </c>
      <c r="C140" s="130">
        <v>1207</v>
      </c>
      <c r="D140" s="112">
        <v>561</v>
      </c>
      <c r="E140" s="124">
        <v>52</v>
      </c>
      <c r="F140" s="130">
        <v>218</v>
      </c>
      <c r="G140" s="112">
        <v>68</v>
      </c>
      <c r="H140" s="124">
        <v>5</v>
      </c>
      <c r="I140" s="130">
        <v>989</v>
      </c>
      <c r="J140" s="112">
        <v>493</v>
      </c>
      <c r="K140" s="124">
        <v>47</v>
      </c>
      <c r="L140" s="130">
        <v>449</v>
      </c>
      <c r="M140" s="112">
        <v>157</v>
      </c>
      <c r="N140" s="124">
        <v>7</v>
      </c>
      <c r="O140" s="130">
        <v>758</v>
      </c>
      <c r="P140" s="112">
        <v>404</v>
      </c>
      <c r="Q140" s="124">
        <v>45</v>
      </c>
      <c r="R140" s="342">
        <v>46</v>
      </c>
      <c r="S140" s="343">
        <v>4</v>
      </c>
      <c r="T140" s="342">
        <v>31</v>
      </c>
      <c r="U140" s="343">
        <v>2</v>
      </c>
      <c r="V140" s="342">
        <v>50</v>
      </c>
      <c r="W140" s="343">
        <v>5</v>
      </c>
      <c r="X140" s="342">
        <v>35</v>
      </c>
      <c r="Y140" s="343">
        <v>2</v>
      </c>
      <c r="Z140" s="342">
        <v>53</v>
      </c>
      <c r="AA140" s="344">
        <v>6</v>
      </c>
    </row>
    <row r="141" spans="1:27" x14ac:dyDescent="0.2">
      <c r="A141" s="111" t="s">
        <v>276</v>
      </c>
      <c r="B141" s="240" t="s">
        <v>277</v>
      </c>
      <c r="C141" s="130">
        <v>1741</v>
      </c>
      <c r="D141" s="112">
        <v>1026</v>
      </c>
      <c r="E141" s="124">
        <v>125</v>
      </c>
      <c r="F141" s="130">
        <v>161</v>
      </c>
      <c r="G141" s="112">
        <v>58</v>
      </c>
      <c r="H141" s="124" t="s">
        <v>1185</v>
      </c>
      <c r="I141" s="130">
        <v>1580</v>
      </c>
      <c r="J141" s="112">
        <v>968</v>
      </c>
      <c r="K141" s="124" t="s">
        <v>1185</v>
      </c>
      <c r="L141" s="130">
        <v>413</v>
      </c>
      <c r="M141" s="112">
        <v>161</v>
      </c>
      <c r="N141" s="124">
        <v>4</v>
      </c>
      <c r="O141" s="130">
        <v>1328</v>
      </c>
      <c r="P141" s="112">
        <v>865</v>
      </c>
      <c r="Q141" s="124">
        <v>121</v>
      </c>
      <c r="R141" s="342">
        <v>59</v>
      </c>
      <c r="S141" s="343">
        <v>7</v>
      </c>
      <c r="T141" s="342">
        <v>36</v>
      </c>
      <c r="U141" s="343" t="s">
        <v>1185</v>
      </c>
      <c r="V141" s="342">
        <v>61</v>
      </c>
      <c r="W141" s="343" t="s">
        <v>1185</v>
      </c>
      <c r="X141" s="342">
        <v>39</v>
      </c>
      <c r="Y141" s="343">
        <v>1</v>
      </c>
      <c r="Z141" s="342">
        <v>65</v>
      </c>
      <c r="AA141" s="344">
        <v>9</v>
      </c>
    </row>
    <row r="142" spans="1:27" x14ac:dyDescent="0.2">
      <c r="A142" s="111" t="s">
        <v>278</v>
      </c>
      <c r="B142" s="240" t="s">
        <v>279</v>
      </c>
      <c r="C142" s="130">
        <v>999</v>
      </c>
      <c r="D142" s="112">
        <v>606</v>
      </c>
      <c r="E142" s="124">
        <v>81</v>
      </c>
      <c r="F142" s="130">
        <v>86</v>
      </c>
      <c r="G142" s="112">
        <v>41</v>
      </c>
      <c r="H142" s="124" t="s">
        <v>1185</v>
      </c>
      <c r="I142" s="130">
        <v>913</v>
      </c>
      <c r="J142" s="112">
        <v>565</v>
      </c>
      <c r="K142" s="124" t="s">
        <v>1185</v>
      </c>
      <c r="L142" s="130">
        <v>231</v>
      </c>
      <c r="M142" s="112">
        <v>107</v>
      </c>
      <c r="N142" s="124">
        <v>4</v>
      </c>
      <c r="O142" s="130">
        <v>768</v>
      </c>
      <c r="P142" s="112">
        <v>499</v>
      </c>
      <c r="Q142" s="124">
        <v>77</v>
      </c>
      <c r="R142" s="342">
        <v>61</v>
      </c>
      <c r="S142" s="343">
        <v>8</v>
      </c>
      <c r="T142" s="342">
        <v>48</v>
      </c>
      <c r="U142" s="343" t="s">
        <v>1185</v>
      </c>
      <c r="V142" s="342">
        <v>62</v>
      </c>
      <c r="W142" s="343" t="s">
        <v>1185</v>
      </c>
      <c r="X142" s="342">
        <v>46</v>
      </c>
      <c r="Y142" s="343">
        <v>2</v>
      </c>
      <c r="Z142" s="342">
        <v>65</v>
      </c>
      <c r="AA142" s="344">
        <v>10</v>
      </c>
    </row>
    <row r="143" spans="1:27" x14ac:dyDescent="0.2">
      <c r="A143" s="111" t="s">
        <v>280</v>
      </c>
      <c r="B143" s="240" t="s">
        <v>281</v>
      </c>
      <c r="C143" s="130">
        <v>1337</v>
      </c>
      <c r="D143" s="112">
        <v>799</v>
      </c>
      <c r="E143" s="124">
        <v>113</v>
      </c>
      <c r="F143" s="130">
        <v>123</v>
      </c>
      <c r="G143" s="112">
        <v>38</v>
      </c>
      <c r="H143" s="124">
        <v>3</v>
      </c>
      <c r="I143" s="130">
        <v>1214</v>
      </c>
      <c r="J143" s="112">
        <v>761</v>
      </c>
      <c r="K143" s="124">
        <v>110</v>
      </c>
      <c r="L143" s="130">
        <v>281</v>
      </c>
      <c r="M143" s="112">
        <v>109</v>
      </c>
      <c r="N143" s="124">
        <v>4</v>
      </c>
      <c r="O143" s="130">
        <v>1056</v>
      </c>
      <c r="P143" s="112">
        <v>690</v>
      </c>
      <c r="Q143" s="124">
        <v>109</v>
      </c>
      <c r="R143" s="342">
        <v>60</v>
      </c>
      <c r="S143" s="343">
        <v>8</v>
      </c>
      <c r="T143" s="342">
        <v>31</v>
      </c>
      <c r="U143" s="343">
        <v>2</v>
      </c>
      <c r="V143" s="342">
        <v>63</v>
      </c>
      <c r="W143" s="343">
        <v>9</v>
      </c>
      <c r="X143" s="342">
        <v>39</v>
      </c>
      <c r="Y143" s="343">
        <v>1</v>
      </c>
      <c r="Z143" s="342">
        <v>65</v>
      </c>
      <c r="AA143" s="344">
        <v>10</v>
      </c>
    </row>
    <row r="144" spans="1:27" x14ac:dyDescent="0.2">
      <c r="A144" s="111" t="s">
        <v>282</v>
      </c>
      <c r="B144" s="240" t="s">
        <v>283</v>
      </c>
      <c r="C144" s="130">
        <v>1183</v>
      </c>
      <c r="D144" s="112">
        <v>760</v>
      </c>
      <c r="E144" s="124">
        <v>119</v>
      </c>
      <c r="F144" s="130">
        <v>78</v>
      </c>
      <c r="G144" s="112">
        <v>23</v>
      </c>
      <c r="H144" s="124">
        <v>0</v>
      </c>
      <c r="I144" s="130">
        <v>1105</v>
      </c>
      <c r="J144" s="112">
        <v>737</v>
      </c>
      <c r="K144" s="124">
        <v>119</v>
      </c>
      <c r="L144" s="130">
        <v>219</v>
      </c>
      <c r="M144" s="112">
        <v>83</v>
      </c>
      <c r="N144" s="124" t="s">
        <v>1185</v>
      </c>
      <c r="O144" s="130">
        <v>964</v>
      </c>
      <c r="P144" s="112">
        <v>677</v>
      </c>
      <c r="Q144" s="124" t="s">
        <v>1185</v>
      </c>
      <c r="R144" s="342">
        <v>64</v>
      </c>
      <c r="S144" s="343">
        <v>10</v>
      </c>
      <c r="T144" s="342">
        <v>29</v>
      </c>
      <c r="U144" s="343">
        <v>0</v>
      </c>
      <c r="V144" s="342">
        <v>67</v>
      </c>
      <c r="W144" s="343">
        <v>11</v>
      </c>
      <c r="X144" s="342">
        <v>38</v>
      </c>
      <c r="Y144" s="343" t="s">
        <v>1185</v>
      </c>
      <c r="Z144" s="342">
        <v>70</v>
      </c>
      <c r="AA144" s="344" t="s">
        <v>1185</v>
      </c>
    </row>
    <row r="145" spans="1:27" x14ac:dyDescent="0.2">
      <c r="A145" s="111" t="s">
        <v>284</v>
      </c>
      <c r="B145" s="240" t="s">
        <v>285</v>
      </c>
      <c r="C145" s="130">
        <v>1062</v>
      </c>
      <c r="D145" s="112">
        <v>607</v>
      </c>
      <c r="E145" s="124">
        <v>61</v>
      </c>
      <c r="F145" s="130">
        <v>139</v>
      </c>
      <c r="G145" s="112">
        <v>55</v>
      </c>
      <c r="H145" s="124" t="s">
        <v>1185</v>
      </c>
      <c r="I145" s="130">
        <v>923</v>
      </c>
      <c r="J145" s="112">
        <v>552</v>
      </c>
      <c r="K145" s="124" t="s">
        <v>1185</v>
      </c>
      <c r="L145" s="130">
        <v>323</v>
      </c>
      <c r="M145" s="112">
        <v>143</v>
      </c>
      <c r="N145" s="124">
        <v>6</v>
      </c>
      <c r="O145" s="130">
        <v>739</v>
      </c>
      <c r="P145" s="112">
        <v>464</v>
      </c>
      <c r="Q145" s="124">
        <v>55</v>
      </c>
      <c r="R145" s="342">
        <v>57</v>
      </c>
      <c r="S145" s="343">
        <v>6</v>
      </c>
      <c r="T145" s="342">
        <v>40</v>
      </c>
      <c r="U145" s="343" t="s">
        <v>1185</v>
      </c>
      <c r="V145" s="342">
        <v>60</v>
      </c>
      <c r="W145" s="343" t="s">
        <v>1185</v>
      </c>
      <c r="X145" s="342">
        <v>44</v>
      </c>
      <c r="Y145" s="343">
        <v>2</v>
      </c>
      <c r="Z145" s="342">
        <v>63</v>
      </c>
      <c r="AA145" s="344">
        <v>7</v>
      </c>
    </row>
    <row r="146" spans="1:27" x14ac:dyDescent="0.2">
      <c r="A146" s="111" t="s">
        <v>288</v>
      </c>
      <c r="B146" s="240" t="s">
        <v>289</v>
      </c>
      <c r="C146" s="130">
        <v>1555</v>
      </c>
      <c r="D146" s="112">
        <v>883</v>
      </c>
      <c r="E146" s="124">
        <v>109</v>
      </c>
      <c r="F146" s="130">
        <v>177</v>
      </c>
      <c r="G146" s="112">
        <v>53</v>
      </c>
      <c r="H146" s="124" t="s">
        <v>1185</v>
      </c>
      <c r="I146" s="130">
        <v>1378</v>
      </c>
      <c r="J146" s="112">
        <v>830</v>
      </c>
      <c r="K146" s="124" t="s">
        <v>1185</v>
      </c>
      <c r="L146" s="130">
        <v>429</v>
      </c>
      <c r="M146" s="112">
        <v>150</v>
      </c>
      <c r="N146" s="124">
        <v>3</v>
      </c>
      <c r="O146" s="130">
        <v>1126</v>
      </c>
      <c r="P146" s="112">
        <v>733</v>
      </c>
      <c r="Q146" s="124">
        <v>106</v>
      </c>
      <c r="R146" s="342">
        <v>57</v>
      </c>
      <c r="S146" s="343">
        <v>7</v>
      </c>
      <c r="T146" s="342">
        <v>30</v>
      </c>
      <c r="U146" s="343" t="s">
        <v>1185</v>
      </c>
      <c r="V146" s="342">
        <v>60</v>
      </c>
      <c r="W146" s="343" t="s">
        <v>1185</v>
      </c>
      <c r="X146" s="342">
        <v>35</v>
      </c>
      <c r="Y146" s="343">
        <v>1</v>
      </c>
      <c r="Z146" s="342">
        <v>65</v>
      </c>
      <c r="AA146" s="344">
        <v>9</v>
      </c>
    </row>
    <row r="147" spans="1:27" x14ac:dyDescent="0.2">
      <c r="A147" s="111" t="s">
        <v>290</v>
      </c>
      <c r="B147" s="240" t="s">
        <v>291</v>
      </c>
      <c r="C147" s="130">
        <v>1087</v>
      </c>
      <c r="D147" s="112">
        <v>609</v>
      </c>
      <c r="E147" s="124">
        <v>72</v>
      </c>
      <c r="F147" s="130">
        <v>107</v>
      </c>
      <c r="G147" s="112">
        <v>32</v>
      </c>
      <c r="H147" s="124" t="s">
        <v>1185</v>
      </c>
      <c r="I147" s="130">
        <v>980</v>
      </c>
      <c r="J147" s="112">
        <v>577</v>
      </c>
      <c r="K147" s="124" t="s">
        <v>1185</v>
      </c>
      <c r="L147" s="130">
        <v>257</v>
      </c>
      <c r="M147" s="112">
        <v>95</v>
      </c>
      <c r="N147" s="124">
        <v>5</v>
      </c>
      <c r="O147" s="130">
        <v>830</v>
      </c>
      <c r="P147" s="112">
        <v>514</v>
      </c>
      <c r="Q147" s="124">
        <v>67</v>
      </c>
      <c r="R147" s="342">
        <v>56</v>
      </c>
      <c r="S147" s="343">
        <v>7</v>
      </c>
      <c r="T147" s="342">
        <v>30</v>
      </c>
      <c r="U147" s="343" t="s">
        <v>1185</v>
      </c>
      <c r="V147" s="342">
        <v>59</v>
      </c>
      <c r="W147" s="343" t="s">
        <v>1185</v>
      </c>
      <c r="X147" s="342">
        <v>37</v>
      </c>
      <c r="Y147" s="343">
        <v>2</v>
      </c>
      <c r="Z147" s="342">
        <v>62</v>
      </c>
      <c r="AA147" s="344">
        <v>8</v>
      </c>
    </row>
    <row r="148" spans="1:27" x14ac:dyDescent="0.2">
      <c r="A148" s="111" t="s">
        <v>292</v>
      </c>
      <c r="B148" s="240" t="s">
        <v>293</v>
      </c>
      <c r="C148" s="130">
        <v>1475</v>
      </c>
      <c r="D148" s="112">
        <v>851</v>
      </c>
      <c r="E148" s="124">
        <v>98</v>
      </c>
      <c r="F148" s="130">
        <v>122</v>
      </c>
      <c r="G148" s="112">
        <v>42</v>
      </c>
      <c r="H148" s="124" t="s">
        <v>1185</v>
      </c>
      <c r="I148" s="130">
        <v>1353</v>
      </c>
      <c r="J148" s="112">
        <v>809</v>
      </c>
      <c r="K148" s="124" t="s">
        <v>1185</v>
      </c>
      <c r="L148" s="130">
        <v>317</v>
      </c>
      <c r="M148" s="112">
        <v>115</v>
      </c>
      <c r="N148" s="124">
        <v>4</v>
      </c>
      <c r="O148" s="130">
        <v>1158</v>
      </c>
      <c r="P148" s="112">
        <v>736</v>
      </c>
      <c r="Q148" s="124">
        <v>94</v>
      </c>
      <c r="R148" s="342">
        <v>58</v>
      </c>
      <c r="S148" s="343">
        <v>7</v>
      </c>
      <c r="T148" s="342">
        <v>34</v>
      </c>
      <c r="U148" s="343" t="s">
        <v>1185</v>
      </c>
      <c r="V148" s="342">
        <v>60</v>
      </c>
      <c r="W148" s="343" t="s">
        <v>1185</v>
      </c>
      <c r="X148" s="342">
        <v>36</v>
      </c>
      <c r="Y148" s="343">
        <v>1</v>
      </c>
      <c r="Z148" s="342">
        <v>64</v>
      </c>
      <c r="AA148" s="344">
        <v>8</v>
      </c>
    </row>
    <row r="149" spans="1:27" x14ac:dyDescent="0.2">
      <c r="A149" s="111" t="s">
        <v>294</v>
      </c>
      <c r="B149" s="240" t="s">
        <v>295</v>
      </c>
      <c r="C149" s="130">
        <v>917</v>
      </c>
      <c r="D149" s="112">
        <v>567</v>
      </c>
      <c r="E149" s="124">
        <v>89</v>
      </c>
      <c r="F149" s="130">
        <v>84</v>
      </c>
      <c r="G149" s="112">
        <v>32</v>
      </c>
      <c r="H149" s="124" t="s">
        <v>1185</v>
      </c>
      <c r="I149" s="130">
        <v>833</v>
      </c>
      <c r="J149" s="112">
        <v>535</v>
      </c>
      <c r="K149" s="124" t="s">
        <v>1185</v>
      </c>
      <c r="L149" s="130">
        <v>188</v>
      </c>
      <c r="M149" s="112">
        <v>83</v>
      </c>
      <c r="N149" s="124">
        <v>4</v>
      </c>
      <c r="O149" s="130">
        <v>729</v>
      </c>
      <c r="P149" s="112">
        <v>484</v>
      </c>
      <c r="Q149" s="124">
        <v>85</v>
      </c>
      <c r="R149" s="342">
        <v>62</v>
      </c>
      <c r="S149" s="343">
        <v>10</v>
      </c>
      <c r="T149" s="342">
        <v>38</v>
      </c>
      <c r="U149" s="343" t="s">
        <v>1185</v>
      </c>
      <c r="V149" s="342">
        <v>64</v>
      </c>
      <c r="W149" s="343" t="s">
        <v>1185</v>
      </c>
      <c r="X149" s="342">
        <v>44</v>
      </c>
      <c r="Y149" s="343">
        <v>2</v>
      </c>
      <c r="Z149" s="342">
        <v>66</v>
      </c>
      <c r="AA149" s="344">
        <v>12</v>
      </c>
    </row>
    <row r="150" spans="1:27" x14ac:dyDescent="0.2">
      <c r="A150" s="111" t="s">
        <v>296</v>
      </c>
      <c r="B150" s="240" t="s">
        <v>297</v>
      </c>
      <c r="C150" s="130">
        <v>955</v>
      </c>
      <c r="D150" s="112">
        <v>568</v>
      </c>
      <c r="E150" s="124">
        <v>87</v>
      </c>
      <c r="F150" s="130">
        <v>76</v>
      </c>
      <c r="G150" s="112">
        <v>23</v>
      </c>
      <c r="H150" s="124" t="s">
        <v>1185</v>
      </c>
      <c r="I150" s="130">
        <v>879</v>
      </c>
      <c r="J150" s="112">
        <v>545</v>
      </c>
      <c r="K150" s="124" t="s">
        <v>1185</v>
      </c>
      <c r="L150" s="130">
        <v>220</v>
      </c>
      <c r="M150" s="112">
        <v>84</v>
      </c>
      <c r="N150" s="124">
        <v>5</v>
      </c>
      <c r="O150" s="130">
        <v>735</v>
      </c>
      <c r="P150" s="112">
        <v>484</v>
      </c>
      <c r="Q150" s="124">
        <v>82</v>
      </c>
      <c r="R150" s="342">
        <v>59</v>
      </c>
      <c r="S150" s="343">
        <v>9</v>
      </c>
      <c r="T150" s="342">
        <v>30</v>
      </c>
      <c r="U150" s="343" t="s">
        <v>1185</v>
      </c>
      <c r="V150" s="342">
        <v>62</v>
      </c>
      <c r="W150" s="343" t="s">
        <v>1185</v>
      </c>
      <c r="X150" s="342">
        <v>38</v>
      </c>
      <c r="Y150" s="343">
        <v>2</v>
      </c>
      <c r="Z150" s="342">
        <v>66</v>
      </c>
      <c r="AA150" s="344">
        <v>11</v>
      </c>
    </row>
    <row r="151" spans="1:27" x14ac:dyDescent="0.2">
      <c r="A151" s="111" t="s">
        <v>298</v>
      </c>
      <c r="B151" s="240" t="s">
        <v>299</v>
      </c>
      <c r="C151" s="130">
        <v>1427</v>
      </c>
      <c r="D151" s="112">
        <v>814</v>
      </c>
      <c r="E151" s="124">
        <v>90</v>
      </c>
      <c r="F151" s="130">
        <v>184</v>
      </c>
      <c r="G151" s="112">
        <v>61</v>
      </c>
      <c r="H151" s="124">
        <v>4</v>
      </c>
      <c r="I151" s="130">
        <v>1243</v>
      </c>
      <c r="J151" s="112">
        <v>753</v>
      </c>
      <c r="K151" s="124">
        <v>86</v>
      </c>
      <c r="L151" s="130">
        <v>396</v>
      </c>
      <c r="M151" s="112">
        <v>160</v>
      </c>
      <c r="N151" s="124">
        <v>8</v>
      </c>
      <c r="O151" s="130">
        <v>1031</v>
      </c>
      <c r="P151" s="112">
        <v>654</v>
      </c>
      <c r="Q151" s="124">
        <v>82</v>
      </c>
      <c r="R151" s="342">
        <v>57</v>
      </c>
      <c r="S151" s="343">
        <v>6</v>
      </c>
      <c r="T151" s="342">
        <v>33</v>
      </c>
      <c r="U151" s="343">
        <v>2</v>
      </c>
      <c r="V151" s="342">
        <v>61</v>
      </c>
      <c r="W151" s="343">
        <v>7</v>
      </c>
      <c r="X151" s="342">
        <v>40</v>
      </c>
      <c r="Y151" s="343">
        <v>2</v>
      </c>
      <c r="Z151" s="342">
        <v>63</v>
      </c>
      <c r="AA151" s="344">
        <v>8</v>
      </c>
    </row>
    <row r="152" spans="1:27" x14ac:dyDescent="0.2">
      <c r="A152" s="111" t="s">
        <v>302</v>
      </c>
      <c r="B152" s="240" t="s">
        <v>303</v>
      </c>
      <c r="C152" s="130">
        <v>1450</v>
      </c>
      <c r="D152" s="112">
        <v>926</v>
      </c>
      <c r="E152" s="124">
        <v>91</v>
      </c>
      <c r="F152" s="130">
        <v>190</v>
      </c>
      <c r="G152" s="112">
        <v>74</v>
      </c>
      <c r="H152" s="124">
        <v>3</v>
      </c>
      <c r="I152" s="130">
        <v>1260</v>
      </c>
      <c r="J152" s="112">
        <v>852</v>
      </c>
      <c r="K152" s="124">
        <v>88</v>
      </c>
      <c r="L152" s="130">
        <v>413</v>
      </c>
      <c r="M152" s="112">
        <v>195</v>
      </c>
      <c r="N152" s="124">
        <v>6</v>
      </c>
      <c r="O152" s="130">
        <v>1037</v>
      </c>
      <c r="P152" s="112">
        <v>731</v>
      </c>
      <c r="Q152" s="124">
        <v>85</v>
      </c>
      <c r="R152" s="342">
        <v>64</v>
      </c>
      <c r="S152" s="343">
        <v>6</v>
      </c>
      <c r="T152" s="342">
        <v>39</v>
      </c>
      <c r="U152" s="343">
        <v>2</v>
      </c>
      <c r="V152" s="342">
        <v>68</v>
      </c>
      <c r="W152" s="343">
        <v>7</v>
      </c>
      <c r="X152" s="342">
        <v>47</v>
      </c>
      <c r="Y152" s="343">
        <v>1</v>
      </c>
      <c r="Z152" s="342">
        <v>70</v>
      </c>
      <c r="AA152" s="344">
        <v>8</v>
      </c>
    </row>
    <row r="153" spans="1:27" x14ac:dyDescent="0.2">
      <c r="A153" s="111" t="s">
        <v>304</v>
      </c>
      <c r="B153" s="240" t="s">
        <v>305</v>
      </c>
      <c r="C153" s="130">
        <v>1265</v>
      </c>
      <c r="D153" s="112">
        <v>779</v>
      </c>
      <c r="E153" s="124">
        <v>62</v>
      </c>
      <c r="F153" s="130">
        <v>134</v>
      </c>
      <c r="G153" s="112">
        <v>57</v>
      </c>
      <c r="H153" s="124">
        <v>0</v>
      </c>
      <c r="I153" s="130">
        <v>1131</v>
      </c>
      <c r="J153" s="112">
        <v>722</v>
      </c>
      <c r="K153" s="124">
        <v>62</v>
      </c>
      <c r="L153" s="130">
        <v>325</v>
      </c>
      <c r="M153" s="112">
        <v>149</v>
      </c>
      <c r="N153" s="124">
        <v>3</v>
      </c>
      <c r="O153" s="130">
        <v>940</v>
      </c>
      <c r="P153" s="112">
        <v>630</v>
      </c>
      <c r="Q153" s="124">
        <v>59</v>
      </c>
      <c r="R153" s="342">
        <v>62</v>
      </c>
      <c r="S153" s="343">
        <v>5</v>
      </c>
      <c r="T153" s="342">
        <v>43</v>
      </c>
      <c r="U153" s="343">
        <v>0</v>
      </c>
      <c r="V153" s="342">
        <v>64</v>
      </c>
      <c r="W153" s="343">
        <v>5</v>
      </c>
      <c r="X153" s="342">
        <v>46</v>
      </c>
      <c r="Y153" s="343">
        <v>1</v>
      </c>
      <c r="Z153" s="342">
        <v>67</v>
      </c>
      <c r="AA153" s="344">
        <v>6</v>
      </c>
    </row>
    <row r="154" spans="1:27" x14ac:dyDescent="0.2">
      <c r="A154" s="111" t="s">
        <v>306</v>
      </c>
      <c r="B154" s="240" t="s">
        <v>307</v>
      </c>
      <c r="C154" s="130">
        <v>1142</v>
      </c>
      <c r="D154" s="112">
        <v>691</v>
      </c>
      <c r="E154" s="124">
        <v>49</v>
      </c>
      <c r="F154" s="130">
        <v>166</v>
      </c>
      <c r="G154" s="112">
        <v>72</v>
      </c>
      <c r="H154" s="124">
        <v>5</v>
      </c>
      <c r="I154" s="130">
        <v>976</v>
      </c>
      <c r="J154" s="112">
        <v>619</v>
      </c>
      <c r="K154" s="124">
        <v>44</v>
      </c>
      <c r="L154" s="130">
        <v>391</v>
      </c>
      <c r="M154" s="112">
        <v>198</v>
      </c>
      <c r="N154" s="124">
        <v>12</v>
      </c>
      <c r="O154" s="130">
        <v>751</v>
      </c>
      <c r="P154" s="112">
        <v>493</v>
      </c>
      <c r="Q154" s="124">
        <v>37</v>
      </c>
      <c r="R154" s="342">
        <v>61</v>
      </c>
      <c r="S154" s="343">
        <v>4</v>
      </c>
      <c r="T154" s="342">
        <v>43</v>
      </c>
      <c r="U154" s="343">
        <v>3</v>
      </c>
      <c r="V154" s="342">
        <v>63</v>
      </c>
      <c r="W154" s="343">
        <v>5</v>
      </c>
      <c r="X154" s="342">
        <v>51</v>
      </c>
      <c r="Y154" s="343">
        <v>3</v>
      </c>
      <c r="Z154" s="342">
        <v>66</v>
      </c>
      <c r="AA154" s="344">
        <v>5</v>
      </c>
    </row>
    <row r="155" spans="1:27" x14ac:dyDescent="0.2">
      <c r="A155" s="111" t="s">
        <v>308</v>
      </c>
      <c r="B155" s="240" t="s">
        <v>309</v>
      </c>
      <c r="C155" s="130">
        <v>1231</v>
      </c>
      <c r="D155" s="112">
        <v>625</v>
      </c>
      <c r="E155" s="124">
        <v>48</v>
      </c>
      <c r="F155" s="130">
        <v>175</v>
      </c>
      <c r="G155" s="112">
        <v>56</v>
      </c>
      <c r="H155" s="124" t="s">
        <v>1185</v>
      </c>
      <c r="I155" s="130">
        <v>1056</v>
      </c>
      <c r="J155" s="112">
        <v>569</v>
      </c>
      <c r="K155" s="124" t="s">
        <v>1185</v>
      </c>
      <c r="L155" s="130">
        <v>369</v>
      </c>
      <c r="M155" s="112">
        <v>136</v>
      </c>
      <c r="N155" s="124">
        <v>7</v>
      </c>
      <c r="O155" s="130">
        <v>862</v>
      </c>
      <c r="P155" s="112">
        <v>489</v>
      </c>
      <c r="Q155" s="124">
        <v>41</v>
      </c>
      <c r="R155" s="342">
        <v>51</v>
      </c>
      <c r="S155" s="343">
        <v>4</v>
      </c>
      <c r="T155" s="342">
        <v>32</v>
      </c>
      <c r="U155" s="343" t="s">
        <v>1185</v>
      </c>
      <c r="V155" s="342">
        <v>54</v>
      </c>
      <c r="W155" s="343" t="s">
        <v>1185</v>
      </c>
      <c r="X155" s="342">
        <v>37</v>
      </c>
      <c r="Y155" s="343">
        <v>2</v>
      </c>
      <c r="Z155" s="342">
        <v>57</v>
      </c>
      <c r="AA155" s="344">
        <v>5</v>
      </c>
    </row>
    <row r="156" spans="1:27" x14ac:dyDescent="0.2">
      <c r="A156" s="111" t="s">
        <v>310</v>
      </c>
      <c r="B156" s="240" t="s">
        <v>311</v>
      </c>
      <c r="C156" s="130">
        <v>1644</v>
      </c>
      <c r="D156" s="112">
        <v>970</v>
      </c>
      <c r="E156" s="124">
        <v>119</v>
      </c>
      <c r="F156" s="130">
        <v>161</v>
      </c>
      <c r="G156" s="112">
        <v>54</v>
      </c>
      <c r="H156" s="124">
        <v>3</v>
      </c>
      <c r="I156" s="130">
        <v>1483</v>
      </c>
      <c r="J156" s="112">
        <v>916</v>
      </c>
      <c r="K156" s="124">
        <v>116</v>
      </c>
      <c r="L156" s="130">
        <v>367</v>
      </c>
      <c r="M156" s="112">
        <v>149</v>
      </c>
      <c r="N156" s="124">
        <v>9</v>
      </c>
      <c r="O156" s="130">
        <v>1277</v>
      </c>
      <c r="P156" s="112">
        <v>821</v>
      </c>
      <c r="Q156" s="124">
        <v>110</v>
      </c>
      <c r="R156" s="342">
        <v>59</v>
      </c>
      <c r="S156" s="343">
        <v>7</v>
      </c>
      <c r="T156" s="342">
        <v>34</v>
      </c>
      <c r="U156" s="343">
        <v>2</v>
      </c>
      <c r="V156" s="342">
        <v>62</v>
      </c>
      <c r="W156" s="343">
        <v>8</v>
      </c>
      <c r="X156" s="342">
        <v>41</v>
      </c>
      <c r="Y156" s="343">
        <v>2</v>
      </c>
      <c r="Z156" s="342">
        <v>64</v>
      </c>
      <c r="AA156" s="344">
        <v>9</v>
      </c>
    </row>
    <row r="157" spans="1:27" x14ac:dyDescent="0.2">
      <c r="A157" s="111" t="s">
        <v>312</v>
      </c>
      <c r="B157" s="240" t="s">
        <v>313</v>
      </c>
      <c r="C157" s="130">
        <v>1222</v>
      </c>
      <c r="D157" s="112">
        <v>798</v>
      </c>
      <c r="E157" s="124">
        <v>117</v>
      </c>
      <c r="F157" s="130">
        <v>106</v>
      </c>
      <c r="G157" s="112">
        <v>39</v>
      </c>
      <c r="H157" s="124">
        <v>0</v>
      </c>
      <c r="I157" s="130">
        <v>1116</v>
      </c>
      <c r="J157" s="112">
        <v>759</v>
      </c>
      <c r="K157" s="124">
        <v>117</v>
      </c>
      <c r="L157" s="130">
        <v>236</v>
      </c>
      <c r="M157" s="112">
        <v>98</v>
      </c>
      <c r="N157" s="124" t="s">
        <v>1185</v>
      </c>
      <c r="O157" s="130">
        <v>986</v>
      </c>
      <c r="P157" s="112">
        <v>700</v>
      </c>
      <c r="Q157" s="124" t="s">
        <v>1185</v>
      </c>
      <c r="R157" s="342">
        <v>65</v>
      </c>
      <c r="S157" s="343">
        <v>10</v>
      </c>
      <c r="T157" s="342">
        <v>37</v>
      </c>
      <c r="U157" s="343">
        <v>0</v>
      </c>
      <c r="V157" s="342">
        <v>68</v>
      </c>
      <c r="W157" s="343">
        <v>10</v>
      </c>
      <c r="X157" s="342">
        <v>42</v>
      </c>
      <c r="Y157" s="343" t="s">
        <v>1185</v>
      </c>
      <c r="Z157" s="342">
        <v>71</v>
      </c>
      <c r="AA157" s="344" t="s">
        <v>1185</v>
      </c>
    </row>
    <row r="158" spans="1:27" x14ac:dyDescent="0.2">
      <c r="A158" s="111" t="s">
        <v>314</v>
      </c>
      <c r="B158" s="240" t="s">
        <v>315</v>
      </c>
      <c r="C158" s="130">
        <v>1127</v>
      </c>
      <c r="D158" s="112">
        <v>631</v>
      </c>
      <c r="E158" s="124">
        <v>63</v>
      </c>
      <c r="F158" s="130">
        <v>203</v>
      </c>
      <c r="G158" s="112">
        <v>80</v>
      </c>
      <c r="H158" s="124">
        <v>3</v>
      </c>
      <c r="I158" s="130">
        <v>924</v>
      </c>
      <c r="J158" s="112">
        <v>551</v>
      </c>
      <c r="K158" s="124">
        <v>60</v>
      </c>
      <c r="L158" s="130">
        <v>387</v>
      </c>
      <c r="M158" s="112">
        <v>141</v>
      </c>
      <c r="N158" s="124">
        <v>8</v>
      </c>
      <c r="O158" s="130">
        <v>740</v>
      </c>
      <c r="P158" s="112">
        <v>490</v>
      </c>
      <c r="Q158" s="124">
        <v>55</v>
      </c>
      <c r="R158" s="342">
        <v>56</v>
      </c>
      <c r="S158" s="343">
        <v>6</v>
      </c>
      <c r="T158" s="342">
        <v>39</v>
      </c>
      <c r="U158" s="343">
        <v>1</v>
      </c>
      <c r="V158" s="342">
        <v>60</v>
      </c>
      <c r="W158" s="343">
        <v>6</v>
      </c>
      <c r="X158" s="342">
        <v>36</v>
      </c>
      <c r="Y158" s="343">
        <v>2</v>
      </c>
      <c r="Z158" s="342">
        <v>66</v>
      </c>
      <c r="AA158" s="344">
        <v>7</v>
      </c>
    </row>
    <row r="159" spans="1:27" x14ac:dyDescent="0.2">
      <c r="A159" s="111" t="s">
        <v>316</v>
      </c>
      <c r="B159" s="240" t="s">
        <v>317</v>
      </c>
      <c r="C159" s="130">
        <v>1651</v>
      </c>
      <c r="D159" s="112">
        <v>901</v>
      </c>
      <c r="E159" s="124">
        <v>66</v>
      </c>
      <c r="F159" s="130">
        <v>280</v>
      </c>
      <c r="G159" s="112">
        <v>97</v>
      </c>
      <c r="H159" s="124">
        <v>0</v>
      </c>
      <c r="I159" s="130">
        <v>1371</v>
      </c>
      <c r="J159" s="112">
        <v>804</v>
      </c>
      <c r="K159" s="124">
        <v>66</v>
      </c>
      <c r="L159" s="130">
        <v>579</v>
      </c>
      <c r="M159" s="112">
        <v>245</v>
      </c>
      <c r="N159" s="124">
        <v>6</v>
      </c>
      <c r="O159" s="130">
        <v>1072</v>
      </c>
      <c r="P159" s="112">
        <v>656</v>
      </c>
      <c r="Q159" s="124">
        <v>60</v>
      </c>
      <c r="R159" s="342">
        <v>55</v>
      </c>
      <c r="S159" s="343">
        <v>4</v>
      </c>
      <c r="T159" s="342">
        <v>35</v>
      </c>
      <c r="U159" s="343">
        <v>0</v>
      </c>
      <c r="V159" s="342">
        <v>59</v>
      </c>
      <c r="W159" s="343">
        <v>5</v>
      </c>
      <c r="X159" s="342">
        <v>42</v>
      </c>
      <c r="Y159" s="343">
        <v>1</v>
      </c>
      <c r="Z159" s="342">
        <v>61</v>
      </c>
      <c r="AA159" s="344">
        <v>6</v>
      </c>
    </row>
    <row r="160" spans="1:27" x14ac:dyDescent="0.2">
      <c r="A160" s="111" t="s">
        <v>318</v>
      </c>
      <c r="B160" s="240" t="s">
        <v>319</v>
      </c>
      <c r="C160" s="130">
        <v>1464</v>
      </c>
      <c r="D160" s="112">
        <v>788</v>
      </c>
      <c r="E160" s="124">
        <v>59</v>
      </c>
      <c r="F160" s="130">
        <v>263</v>
      </c>
      <c r="G160" s="112">
        <v>109</v>
      </c>
      <c r="H160" s="124" t="s">
        <v>1185</v>
      </c>
      <c r="I160" s="130">
        <v>1201</v>
      </c>
      <c r="J160" s="112">
        <v>679</v>
      </c>
      <c r="K160" s="124" t="s">
        <v>1185</v>
      </c>
      <c r="L160" s="130">
        <v>558</v>
      </c>
      <c r="M160" s="112">
        <v>223</v>
      </c>
      <c r="N160" s="124" t="s">
        <v>1185</v>
      </c>
      <c r="O160" s="130">
        <v>906</v>
      </c>
      <c r="P160" s="112">
        <v>565</v>
      </c>
      <c r="Q160" s="124" t="s">
        <v>1185</v>
      </c>
      <c r="R160" s="342">
        <v>54</v>
      </c>
      <c r="S160" s="343">
        <v>4</v>
      </c>
      <c r="T160" s="342">
        <v>41</v>
      </c>
      <c r="U160" s="343" t="s">
        <v>1185</v>
      </c>
      <c r="V160" s="342">
        <v>57</v>
      </c>
      <c r="W160" s="343" t="s">
        <v>1185</v>
      </c>
      <c r="X160" s="342">
        <v>40</v>
      </c>
      <c r="Y160" s="343" t="s">
        <v>1185</v>
      </c>
      <c r="Z160" s="342">
        <v>62</v>
      </c>
      <c r="AA160" s="344" t="s">
        <v>1185</v>
      </c>
    </row>
    <row r="161" spans="1:27" x14ac:dyDescent="0.2">
      <c r="A161" s="111" t="s">
        <v>320</v>
      </c>
      <c r="B161" s="240" t="s">
        <v>321</v>
      </c>
      <c r="C161" s="130">
        <v>1417</v>
      </c>
      <c r="D161" s="112">
        <v>863</v>
      </c>
      <c r="E161" s="124">
        <v>77</v>
      </c>
      <c r="F161" s="130">
        <v>118</v>
      </c>
      <c r="G161" s="112">
        <v>29</v>
      </c>
      <c r="H161" s="124" t="s">
        <v>1185</v>
      </c>
      <c r="I161" s="130">
        <v>1299</v>
      </c>
      <c r="J161" s="112">
        <v>834</v>
      </c>
      <c r="K161" s="124" t="s">
        <v>1185</v>
      </c>
      <c r="L161" s="130">
        <v>299</v>
      </c>
      <c r="M161" s="112">
        <v>101</v>
      </c>
      <c r="N161" s="124" t="s">
        <v>1185</v>
      </c>
      <c r="O161" s="130">
        <v>1118</v>
      </c>
      <c r="P161" s="112">
        <v>762</v>
      </c>
      <c r="Q161" s="124" t="s">
        <v>1185</v>
      </c>
      <c r="R161" s="342">
        <v>61</v>
      </c>
      <c r="S161" s="343">
        <v>5</v>
      </c>
      <c r="T161" s="342">
        <v>25</v>
      </c>
      <c r="U161" s="343" t="s">
        <v>1185</v>
      </c>
      <c r="V161" s="342">
        <v>64</v>
      </c>
      <c r="W161" s="343" t="s">
        <v>1185</v>
      </c>
      <c r="X161" s="342">
        <v>34</v>
      </c>
      <c r="Y161" s="343" t="s">
        <v>1185</v>
      </c>
      <c r="Z161" s="342">
        <v>68</v>
      </c>
      <c r="AA161" s="344" t="s">
        <v>1185</v>
      </c>
    </row>
    <row r="162" spans="1:27" x14ac:dyDescent="0.2">
      <c r="A162" s="111" t="s">
        <v>322</v>
      </c>
      <c r="B162" s="240" t="s">
        <v>323</v>
      </c>
      <c r="C162" s="130">
        <v>1041</v>
      </c>
      <c r="D162" s="112">
        <v>630</v>
      </c>
      <c r="E162" s="124">
        <v>73</v>
      </c>
      <c r="F162" s="130">
        <v>80</v>
      </c>
      <c r="G162" s="112">
        <v>27</v>
      </c>
      <c r="H162" s="124">
        <v>0</v>
      </c>
      <c r="I162" s="130">
        <v>961</v>
      </c>
      <c r="J162" s="112">
        <v>603</v>
      </c>
      <c r="K162" s="124">
        <v>73</v>
      </c>
      <c r="L162" s="130">
        <v>205</v>
      </c>
      <c r="M162" s="112">
        <v>78</v>
      </c>
      <c r="N162" s="124">
        <v>4</v>
      </c>
      <c r="O162" s="130">
        <v>836</v>
      </c>
      <c r="P162" s="112">
        <v>552</v>
      </c>
      <c r="Q162" s="124">
        <v>69</v>
      </c>
      <c r="R162" s="342">
        <v>61</v>
      </c>
      <c r="S162" s="343">
        <v>7</v>
      </c>
      <c r="T162" s="342">
        <v>34</v>
      </c>
      <c r="U162" s="343">
        <v>0</v>
      </c>
      <c r="V162" s="342">
        <v>63</v>
      </c>
      <c r="W162" s="343">
        <v>8</v>
      </c>
      <c r="X162" s="342">
        <v>38</v>
      </c>
      <c r="Y162" s="343">
        <v>2</v>
      </c>
      <c r="Z162" s="342">
        <v>66</v>
      </c>
      <c r="AA162" s="344">
        <v>8</v>
      </c>
    </row>
    <row r="163" spans="1:27" x14ac:dyDescent="0.2">
      <c r="A163" s="111" t="s">
        <v>324</v>
      </c>
      <c r="B163" s="240" t="s">
        <v>325</v>
      </c>
      <c r="C163" s="130">
        <v>1101</v>
      </c>
      <c r="D163" s="112">
        <v>497</v>
      </c>
      <c r="E163" s="124">
        <v>28</v>
      </c>
      <c r="F163" s="130">
        <v>262</v>
      </c>
      <c r="G163" s="112">
        <v>68</v>
      </c>
      <c r="H163" s="124" t="s">
        <v>1185</v>
      </c>
      <c r="I163" s="130">
        <v>839</v>
      </c>
      <c r="J163" s="112">
        <v>429</v>
      </c>
      <c r="K163" s="124" t="s">
        <v>1185</v>
      </c>
      <c r="L163" s="130">
        <v>473</v>
      </c>
      <c r="M163" s="112">
        <v>149</v>
      </c>
      <c r="N163" s="124">
        <v>3</v>
      </c>
      <c r="O163" s="130">
        <v>628</v>
      </c>
      <c r="P163" s="112">
        <v>348</v>
      </c>
      <c r="Q163" s="124">
        <v>25</v>
      </c>
      <c r="R163" s="342">
        <v>45</v>
      </c>
      <c r="S163" s="343">
        <v>3</v>
      </c>
      <c r="T163" s="342">
        <v>26</v>
      </c>
      <c r="U163" s="343" t="s">
        <v>1185</v>
      </c>
      <c r="V163" s="342">
        <v>51</v>
      </c>
      <c r="W163" s="343" t="s">
        <v>1185</v>
      </c>
      <c r="X163" s="342">
        <v>32</v>
      </c>
      <c r="Y163" s="343">
        <v>1</v>
      </c>
      <c r="Z163" s="342">
        <v>55</v>
      </c>
      <c r="AA163" s="344">
        <v>4</v>
      </c>
    </row>
    <row r="164" spans="1:27" x14ac:dyDescent="0.2">
      <c r="A164" s="111" t="s">
        <v>328</v>
      </c>
      <c r="B164" s="240" t="s">
        <v>329</v>
      </c>
      <c r="C164" s="130">
        <v>1244</v>
      </c>
      <c r="D164" s="112">
        <v>738</v>
      </c>
      <c r="E164" s="124">
        <v>93</v>
      </c>
      <c r="F164" s="130">
        <v>133</v>
      </c>
      <c r="G164" s="112">
        <v>47</v>
      </c>
      <c r="H164" s="124">
        <v>3</v>
      </c>
      <c r="I164" s="130">
        <v>1111</v>
      </c>
      <c r="J164" s="112">
        <v>691</v>
      </c>
      <c r="K164" s="124">
        <v>90</v>
      </c>
      <c r="L164" s="130">
        <v>297</v>
      </c>
      <c r="M164" s="112">
        <v>119</v>
      </c>
      <c r="N164" s="124">
        <v>7</v>
      </c>
      <c r="O164" s="130">
        <v>947</v>
      </c>
      <c r="P164" s="112">
        <v>619</v>
      </c>
      <c r="Q164" s="124">
        <v>86</v>
      </c>
      <c r="R164" s="342">
        <v>59</v>
      </c>
      <c r="S164" s="343">
        <v>7</v>
      </c>
      <c r="T164" s="342">
        <v>35</v>
      </c>
      <c r="U164" s="343">
        <v>2</v>
      </c>
      <c r="V164" s="342">
        <v>62</v>
      </c>
      <c r="W164" s="343">
        <v>8</v>
      </c>
      <c r="X164" s="342">
        <v>40</v>
      </c>
      <c r="Y164" s="343">
        <v>2</v>
      </c>
      <c r="Z164" s="342">
        <v>65</v>
      </c>
      <c r="AA164" s="344">
        <v>9</v>
      </c>
    </row>
    <row r="165" spans="1:27" x14ac:dyDescent="0.2">
      <c r="A165" s="111" t="s">
        <v>330</v>
      </c>
      <c r="B165" s="240" t="s">
        <v>331</v>
      </c>
      <c r="C165" s="130">
        <v>744</v>
      </c>
      <c r="D165" s="112">
        <v>429</v>
      </c>
      <c r="E165" s="124">
        <v>45</v>
      </c>
      <c r="F165" s="130">
        <v>90</v>
      </c>
      <c r="G165" s="112">
        <v>20</v>
      </c>
      <c r="H165" s="124">
        <v>0</v>
      </c>
      <c r="I165" s="130">
        <v>654</v>
      </c>
      <c r="J165" s="112">
        <v>409</v>
      </c>
      <c r="K165" s="124">
        <v>45</v>
      </c>
      <c r="L165" s="130">
        <v>201</v>
      </c>
      <c r="M165" s="112">
        <v>66</v>
      </c>
      <c r="N165" s="124">
        <v>4</v>
      </c>
      <c r="O165" s="130">
        <v>543</v>
      </c>
      <c r="P165" s="112">
        <v>363</v>
      </c>
      <c r="Q165" s="124">
        <v>41</v>
      </c>
      <c r="R165" s="342">
        <v>58</v>
      </c>
      <c r="S165" s="343">
        <v>6</v>
      </c>
      <c r="T165" s="342">
        <v>22</v>
      </c>
      <c r="U165" s="343">
        <v>0</v>
      </c>
      <c r="V165" s="342">
        <v>63</v>
      </c>
      <c r="W165" s="343">
        <v>7</v>
      </c>
      <c r="X165" s="342">
        <v>33</v>
      </c>
      <c r="Y165" s="343">
        <v>2</v>
      </c>
      <c r="Z165" s="342">
        <v>67</v>
      </c>
      <c r="AA165" s="344">
        <v>8</v>
      </c>
    </row>
    <row r="166" spans="1:27" x14ac:dyDescent="0.2">
      <c r="A166" s="111" t="s">
        <v>332</v>
      </c>
      <c r="B166" s="240" t="s">
        <v>333</v>
      </c>
      <c r="C166" s="130">
        <v>1031</v>
      </c>
      <c r="D166" s="112">
        <v>496</v>
      </c>
      <c r="E166" s="124">
        <v>35</v>
      </c>
      <c r="F166" s="130">
        <v>182</v>
      </c>
      <c r="G166" s="112">
        <v>59</v>
      </c>
      <c r="H166" s="124">
        <v>0</v>
      </c>
      <c r="I166" s="130">
        <v>849</v>
      </c>
      <c r="J166" s="112">
        <v>437</v>
      </c>
      <c r="K166" s="124">
        <v>35</v>
      </c>
      <c r="L166" s="130">
        <v>366</v>
      </c>
      <c r="M166" s="112">
        <v>143</v>
      </c>
      <c r="N166" s="124">
        <v>7</v>
      </c>
      <c r="O166" s="130">
        <v>665</v>
      </c>
      <c r="P166" s="112">
        <v>353</v>
      </c>
      <c r="Q166" s="124">
        <v>28</v>
      </c>
      <c r="R166" s="342">
        <v>48</v>
      </c>
      <c r="S166" s="343">
        <v>3</v>
      </c>
      <c r="T166" s="342">
        <v>32</v>
      </c>
      <c r="U166" s="343">
        <v>0</v>
      </c>
      <c r="V166" s="342">
        <v>51</v>
      </c>
      <c r="W166" s="343">
        <v>4</v>
      </c>
      <c r="X166" s="342">
        <v>39</v>
      </c>
      <c r="Y166" s="343">
        <v>2</v>
      </c>
      <c r="Z166" s="342">
        <v>53</v>
      </c>
      <c r="AA166" s="344">
        <v>4</v>
      </c>
    </row>
    <row r="167" spans="1:27" x14ac:dyDescent="0.2">
      <c r="A167" s="111" t="s">
        <v>334</v>
      </c>
      <c r="B167" s="240" t="s">
        <v>335</v>
      </c>
      <c r="C167" s="130">
        <v>1390</v>
      </c>
      <c r="D167" s="112">
        <v>694</v>
      </c>
      <c r="E167" s="124">
        <v>56</v>
      </c>
      <c r="F167" s="130">
        <v>216</v>
      </c>
      <c r="G167" s="112">
        <v>64</v>
      </c>
      <c r="H167" s="124" t="s">
        <v>1185</v>
      </c>
      <c r="I167" s="130">
        <v>1174</v>
      </c>
      <c r="J167" s="112">
        <v>630</v>
      </c>
      <c r="K167" s="124" t="s">
        <v>1185</v>
      </c>
      <c r="L167" s="130">
        <v>406</v>
      </c>
      <c r="M167" s="112">
        <v>141</v>
      </c>
      <c r="N167" s="124">
        <v>4</v>
      </c>
      <c r="O167" s="130">
        <v>984</v>
      </c>
      <c r="P167" s="112">
        <v>553</v>
      </c>
      <c r="Q167" s="124">
        <v>52</v>
      </c>
      <c r="R167" s="342">
        <v>50</v>
      </c>
      <c r="S167" s="343">
        <v>4</v>
      </c>
      <c r="T167" s="342">
        <v>30</v>
      </c>
      <c r="U167" s="343" t="s">
        <v>1185</v>
      </c>
      <c r="V167" s="342">
        <v>54</v>
      </c>
      <c r="W167" s="343" t="s">
        <v>1185</v>
      </c>
      <c r="X167" s="342">
        <v>35</v>
      </c>
      <c r="Y167" s="343">
        <v>1</v>
      </c>
      <c r="Z167" s="342">
        <v>56</v>
      </c>
      <c r="AA167" s="344">
        <v>5</v>
      </c>
    </row>
    <row r="168" spans="1:27" x14ac:dyDescent="0.2">
      <c r="A168" s="111" t="s">
        <v>336</v>
      </c>
      <c r="B168" s="240" t="s">
        <v>337</v>
      </c>
      <c r="C168" s="130">
        <v>1128</v>
      </c>
      <c r="D168" s="112">
        <v>515</v>
      </c>
      <c r="E168" s="124">
        <v>39</v>
      </c>
      <c r="F168" s="130">
        <v>156</v>
      </c>
      <c r="G168" s="112">
        <v>45</v>
      </c>
      <c r="H168" s="124" t="s">
        <v>1185</v>
      </c>
      <c r="I168" s="130">
        <v>972</v>
      </c>
      <c r="J168" s="112">
        <v>470</v>
      </c>
      <c r="K168" s="124" t="s">
        <v>1185</v>
      </c>
      <c r="L168" s="130">
        <v>370</v>
      </c>
      <c r="M168" s="112">
        <v>135</v>
      </c>
      <c r="N168" s="124">
        <v>8</v>
      </c>
      <c r="O168" s="130">
        <v>758</v>
      </c>
      <c r="P168" s="112">
        <v>380</v>
      </c>
      <c r="Q168" s="124">
        <v>31</v>
      </c>
      <c r="R168" s="342">
        <v>46</v>
      </c>
      <c r="S168" s="343">
        <v>3</v>
      </c>
      <c r="T168" s="342">
        <v>29</v>
      </c>
      <c r="U168" s="343" t="s">
        <v>1185</v>
      </c>
      <c r="V168" s="342">
        <v>48</v>
      </c>
      <c r="W168" s="343" t="s">
        <v>1185</v>
      </c>
      <c r="X168" s="342">
        <v>36</v>
      </c>
      <c r="Y168" s="343">
        <v>2</v>
      </c>
      <c r="Z168" s="342">
        <v>50</v>
      </c>
      <c r="AA168" s="344">
        <v>4</v>
      </c>
    </row>
    <row r="169" spans="1:27" x14ac:dyDescent="0.2">
      <c r="A169" s="111" t="s">
        <v>338</v>
      </c>
      <c r="B169" s="240" t="s">
        <v>339</v>
      </c>
      <c r="C169" s="130">
        <v>1580</v>
      </c>
      <c r="D169" s="112">
        <v>899</v>
      </c>
      <c r="E169" s="124">
        <v>115</v>
      </c>
      <c r="F169" s="130">
        <v>261</v>
      </c>
      <c r="G169" s="112">
        <v>84</v>
      </c>
      <c r="H169" s="124">
        <v>7</v>
      </c>
      <c r="I169" s="130">
        <v>1319</v>
      </c>
      <c r="J169" s="112">
        <v>815</v>
      </c>
      <c r="K169" s="124">
        <v>108</v>
      </c>
      <c r="L169" s="130">
        <v>490</v>
      </c>
      <c r="M169" s="112">
        <v>181</v>
      </c>
      <c r="N169" s="124">
        <v>12</v>
      </c>
      <c r="O169" s="130">
        <v>1090</v>
      </c>
      <c r="P169" s="112">
        <v>718</v>
      </c>
      <c r="Q169" s="124">
        <v>103</v>
      </c>
      <c r="R169" s="342">
        <v>57</v>
      </c>
      <c r="S169" s="343">
        <v>7</v>
      </c>
      <c r="T169" s="342">
        <v>32</v>
      </c>
      <c r="U169" s="343">
        <v>3</v>
      </c>
      <c r="V169" s="342">
        <v>62</v>
      </c>
      <c r="W169" s="343">
        <v>8</v>
      </c>
      <c r="X169" s="342">
        <v>37</v>
      </c>
      <c r="Y169" s="343">
        <v>2</v>
      </c>
      <c r="Z169" s="342">
        <v>66</v>
      </c>
      <c r="AA169" s="344">
        <v>9</v>
      </c>
    </row>
    <row r="170" spans="1:27" x14ac:dyDescent="0.2">
      <c r="A170" s="111" t="s">
        <v>340</v>
      </c>
      <c r="B170" s="240" t="s">
        <v>341</v>
      </c>
      <c r="C170" s="130">
        <v>678</v>
      </c>
      <c r="D170" s="112">
        <v>433</v>
      </c>
      <c r="E170" s="124">
        <v>54</v>
      </c>
      <c r="F170" s="130">
        <v>30</v>
      </c>
      <c r="G170" s="112">
        <v>12</v>
      </c>
      <c r="H170" s="124">
        <v>0</v>
      </c>
      <c r="I170" s="130">
        <v>648</v>
      </c>
      <c r="J170" s="112">
        <v>421</v>
      </c>
      <c r="K170" s="124">
        <v>54</v>
      </c>
      <c r="L170" s="130">
        <v>80</v>
      </c>
      <c r="M170" s="112">
        <v>33</v>
      </c>
      <c r="N170" s="124">
        <v>4</v>
      </c>
      <c r="O170" s="130">
        <v>598</v>
      </c>
      <c r="P170" s="112">
        <v>400</v>
      </c>
      <c r="Q170" s="124">
        <v>50</v>
      </c>
      <c r="R170" s="342">
        <v>64</v>
      </c>
      <c r="S170" s="343">
        <v>8</v>
      </c>
      <c r="T170" s="342">
        <v>40</v>
      </c>
      <c r="U170" s="343">
        <v>0</v>
      </c>
      <c r="V170" s="342">
        <v>65</v>
      </c>
      <c r="W170" s="343">
        <v>8</v>
      </c>
      <c r="X170" s="342">
        <v>41</v>
      </c>
      <c r="Y170" s="343">
        <v>5</v>
      </c>
      <c r="Z170" s="342">
        <v>67</v>
      </c>
      <c r="AA170" s="344">
        <v>8</v>
      </c>
    </row>
    <row r="171" spans="1:27" x14ac:dyDescent="0.2">
      <c r="A171" s="111" t="s">
        <v>342</v>
      </c>
      <c r="B171" s="240" t="s">
        <v>343</v>
      </c>
      <c r="C171" s="130">
        <v>881</v>
      </c>
      <c r="D171" s="112">
        <v>498</v>
      </c>
      <c r="E171" s="124">
        <v>55</v>
      </c>
      <c r="F171" s="130">
        <v>135</v>
      </c>
      <c r="G171" s="112">
        <v>45</v>
      </c>
      <c r="H171" s="124" t="s">
        <v>1185</v>
      </c>
      <c r="I171" s="130">
        <v>746</v>
      </c>
      <c r="J171" s="112">
        <v>453</v>
      </c>
      <c r="K171" s="124" t="s">
        <v>1185</v>
      </c>
      <c r="L171" s="130">
        <v>265</v>
      </c>
      <c r="M171" s="112">
        <v>105</v>
      </c>
      <c r="N171" s="124">
        <v>5</v>
      </c>
      <c r="O171" s="130">
        <v>616</v>
      </c>
      <c r="P171" s="112">
        <v>393</v>
      </c>
      <c r="Q171" s="124">
        <v>50</v>
      </c>
      <c r="R171" s="342">
        <v>57</v>
      </c>
      <c r="S171" s="343">
        <v>6</v>
      </c>
      <c r="T171" s="342">
        <v>33</v>
      </c>
      <c r="U171" s="343" t="s">
        <v>1185</v>
      </c>
      <c r="V171" s="342">
        <v>61</v>
      </c>
      <c r="W171" s="343" t="s">
        <v>1185</v>
      </c>
      <c r="X171" s="342">
        <v>40</v>
      </c>
      <c r="Y171" s="343">
        <v>2</v>
      </c>
      <c r="Z171" s="342">
        <v>64</v>
      </c>
      <c r="AA171" s="344">
        <v>8</v>
      </c>
    </row>
    <row r="172" spans="1:27" x14ac:dyDescent="0.2">
      <c r="A172" s="111" t="s">
        <v>344</v>
      </c>
      <c r="B172" s="240" t="s">
        <v>345</v>
      </c>
      <c r="C172" s="130">
        <v>1123</v>
      </c>
      <c r="D172" s="112">
        <v>640</v>
      </c>
      <c r="E172" s="124">
        <v>51</v>
      </c>
      <c r="F172" s="130">
        <v>109</v>
      </c>
      <c r="G172" s="112">
        <v>41</v>
      </c>
      <c r="H172" s="124" t="s">
        <v>1185</v>
      </c>
      <c r="I172" s="130">
        <v>1014</v>
      </c>
      <c r="J172" s="112">
        <v>599</v>
      </c>
      <c r="K172" s="124" t="s">
        <v>1185</v>
      </c>
      <c r="L172" s="130">
        <v>236</v>
      </c>
      <c r="M172" s="112">
        <v>97</v>
      </c>
      <c r="N172" s="124">
        <v>3</v>
      </c>
      <c r="O172" s="130">
        <v>887</v>
      </c>
      <c r="P172" s="112">
        <v>543</v>
      </c>
      <c r="Q172" s="124">
        <v>48</v>
      </c>
      <c r="R172" s="342">
        <v>57</v>
      </c>
      <c r="S172" s="343">
        <v>5</v>
      </c>
      <c r="T172" s="342">
        <v>38</v>
      </c>
      <c r="U172" s="343" t="s">
        <v>1185</v>
      </c>
      <c r="V172" s="342">
        <v>59</v>
      </c>
      <c r="W172" s="343" t="s">
        <v>1185</v>
      </c>
      <c r="X172" s="342">
        <v>41</v>
      </c>
      <c r="Y172" s="343">
        <v>1</v>
      </c>
      <c r="Z172" s="342">
        <v>61</v>
      </c>
      <c r="AA172" s="344">
        <v>5</v>
      </c>
    </row>
    <row r="173" spans="1:27" x14ac:dyDescent="0.2">
      <c r="A173" s="111" t="s">
        <v>346</v>
      </c>
      <c r="B173" s="240" t="s">
        <v>347</v>
      </c>
      <c r="C173" s="130">
        <v>1260</v>
      </c>
      <c r="D173" s="112">
        <v>744</v>
      </c>
      <c r="E173" s="124">
        <v>71</v>
      </c>
      <c r="F173" s="130">
        <v>182</v>
      </c>
      <c r="G173" s="112">
        <v>67</v>
      </c>
      <c r="H173" s="124">
        <v>5</v>
      </c>
      <c r="I173" s="130">
        <v>1078</v>
      </c>
      <c r="J173" s="112">
        <v>677</v>
      </c>
      <c r="K173" s="124">
        <v>66</v>
      </c>
      <c r="L173" s="130">
        <v>369</v>
      </c>
      <c r="M173" s="112">
        <v>161</v>
      </c>
      <c r="N173" s="124">
        <v>9</v>
      </c>
      <c r="O173" s="130">
        <v>891</v>
      </c>
      <c r="P173" s="112">
        <v>583</v>
      </c>
      <c r="Q173" s="124">
        <v>62</v>
      </c>
      <c r="R173" s="342">
        <v>59</v>
      </c>
      <c r="S173" s="343">
        <v>6</v>
      </c>
      <c r="T173" s="342">
        <v>37</v>
      </c>
      <c r="U173" s="343">
        <v>3</v>
      </c>
      <c r="V173" s="342">
        <v>63</v>
      </c>
      <c r="W173" s="343">
        <v>6</v>
      </c>
      <c r="X173" s="342">
        <v>44</v>
      </c>
      <c r="Y173" s="343">
        <v>2</v>
      </c>
      <c r="Z173" s="342">
        <v>65</v>
      </c>
      <c r="AA173" s="344">
        <v>7</v>
      </c>
    </row>
    <row r="174" spans="1:27" x14ac:dyDescent="0.2">
      <c r="A174" s="111" t="s">
        <v>348</v>
      </c>
      <c r="B174" s="240" t="s">
        <v>349</v>
      </c>
      <c r="C174" s="130">
        <v>1047</v>
      </c>
      <c r="D174" s="112">
        <v>591</v>
      </c>
      <c r="E174" s="124">
        <v>47</v>
      </c>
      <c r="F174" s="130">
        <v>161</v>
      </c>
      <c r="G174" s="112">
        <v>56</v>
      </c>
      <c r="H174" s="124" t="s">
        <v>1185</v>
      </c>
      <c r="I174" s="130">
        <v>886</v>
      </c>
      <c r="J174" s="112">
        <v>535</v>
      </c>
      <c r="K174" s="124" t="s">
        <v>1185</v>
      </c>
      <c r="L174" s="130">
        <v>307</v>
      </c>
      <c r="M174" s="112">
        <v>120</v>
      </c>
      <c r="N174" s="124">
        <v>4</v>
      </c>
      <c r="O174" s="130">
        <v>740</v>
      </c>
      <c r="P174" s="112">
        <v>471</v>
      </c>
      <c r="Q174" s="124">
        <v>43</v>
      </c>
      <c r="R174" s="342">
        <v>56</v>
      </c>
      <c r="S174" s="343">
        <v>4</v>
      </c>
      <c r="T174" s="342">
        <v>35</v>
      </c>
      <c r="U174" s="343" t="s">
        <v>1185</v>
      </c>
      <c r="V174" s="342">
        <v>60</v>
      </c>
      <c r="W174" s="343" t="s">
        <v>1185</v>
      </c>
      <c r="X174" s="342">
        <v>39</v>
      </c>
      <c r="Y174" s="343">
        <v>1</v>
      </c>
      <c r="Z174" s="342">
        <v>64</v>
      </c>
      <c r="AA174" s="344">
        <v>6</v>
      </c>
    </row>
    <row r="175" spans="1:27" x14ac:dyDescent="0.2">
      <c r="A175" s="111" t="s">
        <v>350</v>
      </c>
      <c r="B175" s="240" t="s">
        <v>351</v>
      </c>
      <c r="C175" s="130">
        <v>1105</v>
      </c>
      <c r="D175" s="112">
        <v>566</v>
      </c>
      <c r="E175" s="124">
        <v>45</v>
      </c>
      <c r="F175" s="130">
        <v>68</v>
      </c>
      <c r="G175" s="112">
        <v>15</v>
      </c>
      <c r="H175" s="124">
        <v>0</v>
      </c>
      <c r="I175" s="130">
        <v>1037</v>
      </c>
      <c r="J175" s="112">
        <v>551</v>
      </c>
      <c r="K175" s="124">
        <v>45</v>
      </c>
      <c r="L175" s="130">
        <v>218</v>
      </c>
      <c r="M175" s="112">
        <v>71</v>
      </c>
      <c r="N175" s="124" t="s">
        <v>1185</v>
      </c>
      <c r="O175" s="130">
        <v>887</v>
      </c>
      <c r="P175" s="112">
        <v>495</v>
      </c>
      <c r="Q175" s="124" t="s">
        <v>1185</v>
      </c>
      <c r="R175" s="342">
        <v>51</v>
      </c>
      <c r="S175" s="343">
        <v>4</v>
      </c>
      <c r="T175" s="342">
        <v>22</v>
      </c>
      <c r="U175" s="343">
        <v>0</v>
      </c>
      <c r="V175" s="342">
        <v>53</v>
      </c>
      <c r="W175" s="343">
        <v>4</v>
      </c>
      <c r="X175" s="342">
        <v>33</v>
      </c>
      <c r="Y175" s="343" t="s">
        <v>1185</v>
      </c>
      <c r="Z175" s="342">
        <v>56</v>
      </c>
      <c r="AA175" s="344" t="s">
        <v>1185</v>
      </c>
    </row>
    <row r="176" spans="1:27" x14ac:dyDescent="0.2">
      <c r="A176" s="111" t="s">
        <v>354</v>
      </c>
      <c r="B176" s="240" t="s">
        <v>355</v>
      </c>
      <c r="C176" s="130">
        <v>1646</v>
      </c>
      <c r="D176" s="112">
        <v>835</v>
      </c>
      <c r="E176" s="124">
        <v>78</v>
      </c>
      <c r="F176" s="130">
        <v>168</v>
      </c>
      <c r="G176" s="112">
        <v>52</v>
      </c>
      <c r="H176" s="124">
        <v>0</v>
      </c>
      <c r="I176" s="130">
        <v>1478</v>
      </c>
      <c r="J176" s="112">
        <v>783</v>
      </c>
      <c r="K176" s="124">
        <v>78</v>
      </c>
      <c r="L176" s="130">
        <v>397</v>
      </c>
      <c r="M176" s="112">
        <v>141</v>
      </c>
      <c r="N176" s="124">
        <v>5</v>
      </c>
      <c r="O176" s="130">
        <v>1249</v>
      </c>
      <c r="P176" s="112">
        <v>694</v>
      </c>
      <c r="Q176" s="124">
        <v>73</v>
      </c>
      <c r="R176" s="342">
        <v>51</v>
      </c>
      <c r="S176" s="343">
        <v>5</v>
      </c>
      <c r="T176" s="342">
        <v>31</v>
      </c>
      <c r="U176" s="343">
        <v>0</v>
      </c>
      <c r="V176" s="342">
        <v>53</v>
      </c>
      <c r="W176" s="343">
        <v>5</v>
      </c>
      <c r="X176" s="342">
        <v>36</v>
      </c>
      <c r="Y176" s="343">
        <v>1</v>
      </c>
      <c r="Z176" s="342">
        <v>56</v>
      </c>
      <c r="AA176" s="344">
        <v>6</v>
      </c>
    </row>
    <row r="177" spans="1:27" x14ac:dyDescent="0.2">
      <c r="A177" s="111" t="s">
        <v>356</v>
      </c>
      <c r="B177" s="240" t="s">
        <v>357</v>
      </c>
      <c r="C177" s="130">
        <v>861</v>
      </c>
      <c r="D177" s="112">
        <v>518</v>
      </c>
      <c r="E177" s="124">
        <v>55</v>
      </c>
      <c r="F177" s="130">
        <v>56</v>
      </c>
      <c r="G177" s="112">
        <v>26</v>
      </c>
      <c r="H177" s="124">
        <v>0</v>
      </c>
      <c r="I177" s="130">
        <v>805</v>
      </c>
      <c r="J177" s="112">
        <v>492</v>
      </c>
      <c r="K177" s="124">
        <v>55</v>
      </c>
      <c r="L177" s="130">
        <v>139</v>
      </c>
      <c r="M177" s="112">
        <v>65</v>
      </c>
      <c r="N177" s="124">
        <v>3</v>
      </c>
      <c r="O177" s="130">
        <v>722</v>
      </c>
      <c r="P177" s="112">
        <v>453</v>
      </c>
      <c r="Q177" s="124">
        <v>52</v>
      </c>
      <c r="R177" s="342">
        <v>60</v>
      </c>
      <c r="S177" s="343">
        <v>6</v>
      </c>
      <c r="T177" s="342">
        <v>46</v>
      </c>
      <c r="U177" s="343">
        <v>0</v>
      </c>
      <c r="V177" s="342">
        <v>61</v>
      </c>
      <c r="W177" s="343">
        <v>7</v>
      </c>
      <c r="X177" s="342">
        <v>47</v>
      </c>
      <c r="Y177" s="343">
        <v>2</v>
      </c>
      <c r="Z177" s="342">
        <v>63</v>
      </c>
      <c r="AA177" s="344">
        <v>7</v>
      </c>
    </row>
    <row r="178" spans="1:27" x14ac:dyDescent="0.2">
      <c r="A178" s="111" t="s">
        <v>358</v>
      </c>
      <c r="B178" s="240" t="s">
        <v>359</v>
      </c>
      <c r="C178" s="130">
        <v>1126</v>
      </c>
      <c r="D178" s="112">
        <v>562</v>
      </c>
      <c r="E178" s="124">
        <v>46</v>
      </c>
      <c r="F178" s="130">
        <v>94</v>
      </c>
      <c r="G178" s="112">
        <v>14</v>
      </c>
      <c r="H178" s="124" t="s">
        <v>1185</v>
      </c>
      <c r="I178" s="130">
        <v>1032</v>
      </c>
      <c r="J178" s="112">
        <v>548</v>
      </c>
      <c r="K178" s="124" t="s">
        <v>1185</v>
      </c>
      <c r="L178" s="130">
        <v>246</v>
      </c>
      <c r="M178" s="112">
        <v>76</v>
      </c>
      <c r="N178" s="124" t="s">
        <v>1185</v>
      </c>
      <c r="O178" s="130">
        <v>880</v>
      </c>
      <c r="P178" s="112">
        <v>486</v>
      </c>
      <c r="Q178" s="124" t="s">
        <v>1185</v>
      </c>
      <c r="R178" s="342">
        <v>50</v>
      </c>
      <c r="S178" s="343">
        <v>4</v>
      </c>
      <c r="T178" s="342">
        <v>15</v>
      </c>
      <c r="U178" s="343" t="s">
        <v>1185</v>
      </c>
      <c r="V178" s="342">
        <v>53</v>
      </c>
      <c r="W178" s="343" t="s">
        <v>1185</v>
      </c>
      <c r="X178" s="342">
        <v>31</v>
      </c>
      <c r="Y178" s="343" t="s">
        <v>1185</v>
      </c>
      <c r="Z178" s="342">
        <v>55</v>
      </c>
      <c r="AA178" s="344" t="s">
        <v>1185</v>
      </c>
    </row>
    <row r="179" spans="1:27" x14ac:dyDescent="0.2">
      <c r="A179" s="111" t="s">
        <v>360</v>
      </c>
      <c r="B179" s="240" t="s">
        <v>361</v>
      </c>
      <c r="C179" s="130">
        <v>498</v>
      </c>
      <c r="D179" s="112">
        <v>298</v>
      </c>
      <c r="E179" s="124">
        <v>31</v>
      </c>
      <c r="F179" s="130">
        <v>38</v>
      </c>
      <c r="G179" s="112">
        <v>16</v>
      </c>
      <c r="H179" s="124">
        <v>0</v>
      </c>
      <c r="I179" s="130">
        <v>460</v>
      </c>
      <c r="J179" s="112">
        <v>282</v>
      </c>
      <c r="K179" s="124">
        <v>31</v>
      </c>
      <c r="L179" s="130">
        <v>90</v>
      </c>
      <c r="M179" s="112">
        <v>31</v>
      </c>
      <c r="N179" s="124">
        <v>0</v>
      </c>
      <c r="O179" s="130">
        <v>408</v>
      </c>
      <c r="P179" s="112">
        <v>267</v>
      </c>
      <c r="Q179" s="124">
        <v>31</v>
      </c>
      <c r="R179" s="342">
        <v>60</v>
      </c>
      <c r="S179" s="343">
        <v>6</v>
      </c>
      <c r="T179" s="342">
        <v>42</v>
      </c>
      <c r="U179" s="343">
        <v>0</v>
      </c>
      <c r="V179" s="342">
        <v>61</v>
      </c>
      <c r="W179" s="343">
        <v>7</v>
      </c>
      <c r="X179" s="342">
        <v>34</v>
      </c>
      <c r="Y179" s="343">
        <v>0</v>
      </c>
      <c r="Z179" s="342">
        <v>65</v>
      </c>
      <c r="AA179" s="344">
        <v>8</v>
      </c>
    </row>
    <row r="180" spans="1:27" x14ac:dyDescent="0.2">
      <c r="A180" s="111" t="s">
        <v>362</v>
      </c>
      <c r="B180" s="240" t="s">
        <v>363</v>
      </c>
      <c r="C180" s="130">
        <v>1059</v>
      </c>
      <c r="D180" s="112">
        <v>563</v>
      </c>
      <c r="E180" s="124">
        <v>58</v>
      </c>
      <c r="F180" s="130">
        <v>124</v>
      </c>
      <c r="G180" s="112">
        <v>41</v>
      </c>
      <c r="H180" s="124" t="s">
        <v>1185</v>
      </c>
      <c r="I180" s="130">
        <v>935</v>
      </c>
      <c r="J180" s="112">
        <v>522</v>
      </c>
      <c r="K180" s="124" t="s">
        <v>1185</v>
      </c>
      <c r="L180" s="130">
        <v>266</v>
      </c>
      <c r="M180" s="112">
        <v>96</v>
      </c>
      <c r="N180" s="124">
        <v>4</v>
      </c>
      <c r="O180" s="130">
        <v>793</v>
      </c>
      <c r="P180" s="112">
        <v>467</v>
      </c>
      <c r="Q180" s="124">
        <v>54</v>
      </c>
      <c r="R180" s="342">
        <v>53</v>
      </c>
      <c r="S180" s="343">
        <v>5</v>
      </c>
      <c r="T180" s="342">
        <v>33</v>
      </c>
      <c r="U180" s="343" t="s">
        <v>1185</v>
      </c>
      <c r="V180" s="342">
        <v>56</v>
      </c>
      <c r="W180" s="343" t="s">
        <v>1185</v>
      </c>
      <c r="X180" s="342">
        <v>36</v>
      </c>
      <c r="Y180" s="343">
        <v>2</v>
      </c>
      <c r="Z180" s="342">
        <v>59</v>
      </c>
      <c r="AA180" s="344">
        <v>7</v>
      </c>
    </row>
    <row r="181" spans="1:27" x14ac:dyDescent="0.2">
      <c r="A181" s="111" t="s">
        <v>364</v>
      </c>
      <c r="B181" s="240" t="s">
        <v>365</v>
      </c>
      <c r="C181" s="130">
        <v>863</v>
      </c>
      <c r="D181" s="112">
        <v>436</v>
      </c>
      <c r="E181" s="124">
        <v>43</v>
      </c>
      <c r="F181" s="130">
        <v>71</v>
      </c>
      <c r="G181" s="112">
        <v>17</v>
      </c>
      <c r="H181" s="124">
        <v>0</v>
      </c>
      <c r="I181" s="130">
        <v>792</v>
      </c>
      <c r="J181" s="112">
        <v>419</v>
      </c>
      <c r="K181" s="124">
        <v>43</v>
      </c>
      <c r="L181" s="130">
        <v>172</v>
      </c>
      <c r="M181" s="112">
        <v>59</v>
      </c>
      <c r="N181" s="124">
        <v>0</v>
      </c>
      <c r="O181" s="130">
        <v>691</v>
      </c>
      <c r="P181" s="112">
        <v>377</v>
      </c>
      <c r="Q181" s="124">
        <v>43</v>
      </c>
      <c r="R181" s="342">
        <v>51</v>
      </c>
      <c r="S181" s="343">
        <v>5</v>
      </c>
      <c r="T181" s="342">
        <v>24</v>
      </c>
      <c r="U181" s="343">
        <v>0</v>
      </c>
      <c r="V181" s="342">
        <v>53</v>
      </c>
      <c r="W181" s="343">
        <v>5</v>
      </c>
      <c r="X181" s="342">
        <v>34</v>
      </c>
      <c r="Y181" s="343">
        <v>0</v>
      </c>
      <c r="Z181" s="342">
        <v>55</v>
      </c>
      <c r="AA181" s="344">
        <v>6</v>
      </c>
    </row>
    <row r="182" spans="1:27" x14ac:dyDescent="0.2">
      <c r="A182" s="111" t="s">
        <v>366</v>
      </c>
      <c r="B182" s="240" t="s">
        <v>367</v>
      </c>
      <c r="C182" s="130">
        <v>703</v>
      </c>
      <c r="D182" s="112">
        <v>380</v>
      </c>
      <c r="E182" s="124">
        <v>23</v>
      </c>
      <c r="F182" s="130">
        <v>78</v>
      </c>
      <c r="G182" s="112">
        <v>38</v>
      </c>
      <c r="H182" s="124" t="s">
        <v>1185</v>
      </c>
      <c r="I182" s="130">
        <v>625</v>
      </c>
      <c r="J182" s="112">
        <v>342</v>
      </c>
      <c r="K182" s="124" t="s">
        <v>1185</v>
      </c>
      <c r="L182" s="130">
        <v>174</v>
      </c>
      <c r="M182" s="112">
        <v>80</v>
      </c>
      <c r="N182" s="124" t="s">
        <v>1185</v>
      </c>
      <c r="O182" s="130">
        <v>529</v>
      </c>
      <c r="P182" s="112">
        <v>300</v>
      </c>
      <c r="Q182" s="124" t="s">
        <v>1185</v>
      </c>
      <c r="R182" s="342">
        <v>54</v>
      </c>
      <c r="S182" s="343">
        <v>3</v>
      </c>
      <c r="T182" s="342">
        <v>49</v>
      </c>
      <c r="U182" s="343" t="s">
        <v>1185</v>
      </c>
      <c r="V182" s="342">
        <v>55</v>
      </c>
      <c r="W182" s="343" t="s">
        <v>1185</v>
      </c>
      <c r="X182" s="342">
        <v>46</v>
      </c>
      <c r="Y182" s="343" t="s">
        <v>1185</v>
      </c>
      <c r="Z182" s="342">
        <v>57</v>
      </c>
      <c r="AA182" s="344" t="s">
        <v>1185</v>
      </c>
    </row>
    <row r="183" spans="1:27" x14ac:dyDescent="0.2">
      <c r="A183" s="111" t="s">
        <v>370</v>
      </c>
      <c r="B183" s="240" t="s">
        <v>371</v>
      </c>
      <c r="C183" s="130">
        <v>1328</v>
      </c>
      <c r="D183" s="112">
        <v>630</v>
      </c>
      <c r="E183" s="124">
        <v>47</v>
      </c>
      <c r="F183" s="130">
        <v>242</v>
      </c>
      <c r="G183" s="112">
        <v>68</v>
      </c>
      <c r="H183" s="124" t="s">
        <v>1185</v>
      </c>
      <c r="I183" s="130">
        <v>1086</v>
      </c>
      <c r="J183" s="112">
        <v>562</v>
      </c>
      <c r="K183" s="124" t="s">
        <v>1185</v>
      </c>
      <c r="L183" s="130">
        <v>436</v>
      </c>
      <c r="M183" s="112">
        <v>135</v>
      </c>
      <c r="N183" s="124">
        <v>4</v>
      </c>
      <c r="O183" s="130">
        <v>892</v>
      </c>
      <c r="P183" s="112">
        <v>495</v>
      </c>
      <c r="Q183" s="124">
        <v>43</v>
      </c>
      <c r="R183" s="342">
        <v>47</v>
      </c>
      <c r="S183" s="343">
        <v>4</v>
      </c>
      <c r="T183" s="342">
        <v>28</v>
      </c>
      <c r="U183" s="343" t="s">
        <v>1185</v>
      </c>
      <c r="V183" s="342">
        <v>52</v>
      </c>
      <c r="W183" s="343" t="s">
        <v>1185</v>
      </c>
      <c r="X183" s="342">
        <v>31</v>
      </c>
      <c r="Y183" s="343">
        <v>1</v>
      </c>
      <c r="Z183" s="342">
        <v>55</v>
      </c>
      <c r="AA183" s="344">
        <v>5</v>
      </c>
    </row>
    <row r="184" spans="1:27" x14ac:dyDescent="0.2">
      <c r="A184" s="111" t="s">
        <v>372</v>
      </c>
      <c r="B184" s="240" t="s">
        <v>373</v>
      </c>
      <c r="C184" s="130">
        <v>863</v>
      </c>
      <c r="D184" s="112">
        <v>352</v>
      </c>
      <c r="E184" s="124">
        <v>36</v>
      </c>
      <c r="F184" s="130">
        <v>197</v>
      </c>
      <c r="G184" s="112">
        <v>50</v>
      </c>
      <c r="H184" s="124" t="s">
        <v>1185</v>
      </c>
      <c r="I184" s="130">
        <v>666</v>
      </c>
      <c r="J184" s="112">
        <v>302</v>
      </c>
      <c r="K184" s="124" t="s">
        <v>1185</v>
      </c>
      <c r="L184" s="130">
        <v>354</v>
      </c>
      <c r="M184" s="112">
        <v>107</v>
      </c>
      <c r="N184" s="124">
        <v>6</v>
      </c>
      <c r="O184" s="130">
        <v>509</v>
      </c>
      <c r="P184" s="112">
        <v>245</v>
      </c>
      <c r="Q184" s="124">
        <v>30</v>
      </c>
      <c r="R184" s="342">
        <v>41</v>
      </c>
      <c r="S184" s="343">
        <v>4</v>
      </c>
      <c r="T184" s="342">
        <v>25</v>
      </c>
      <c r="U184" s="343" t="s">
        <v>1185</v>
      </c>
      <c r="V184" s="342">
        <v>45</v>
      </c>
      <c r="W184" s="343" t="s">
        <v>1185</v>
      </c>
      <c r="X184" s="342">
        <v>30</v>
      </c>
      <c r="Y184" s="343">
        <v>2</v>
      </c>
      <c r="Z184" s="342">
        <v>48</v>
      </c>
      <c r="AA184" s="344">
        <v>6</v>
      </c>
    </row>
    <row r="185" spans="1:27" x14ac:dyDescent="0.2">
      <c r="A185" s="111" t="s">
        <v>374</v>
      </c>
      <c r="B185" s="240" t="s">
        <v>375</v>
      </c>
      <c r="C185" s="130">
        <v>1196</v>
      </c>
      <c r="D185" s="112">
        <v>675</v>
      </c>
      <c r="E185" s="124">
        <v>55</v>
      </c>
      <c r="F185" s="130">
        <v>79</v>
      </c>
      <c r="G185" s="112">
        <v>32</v>
      </c>
      <c r="H185" s="124" t="s">
        <v>1185</v>
      </c>
      <c r="I185" s="130">
        <v>1117</v>
      </c>
      <c r="J185" s="112">
        <v>643</v>
      </c>
      <c r="K185" s="124" t="s">
        <v>1185</v>
      </c>
      <c r="L185" s="130">
        <v>209</v>
      </c>
      <c r="M185" s="112">
        <v>89</v>
      </c>
      <c r="N185" s="124" t="s">
        <v>1185</v>
      </c>
      <c r="O185" s="130">
        <v>987</v>
      </c>
      <c r="P185" s="112">
        <v>586</v>
      </c>
      <c r="Q185" s="124" t="s">
        <v>1185</v>
      </c>
      <c r="R185" s="342">
        <v>56</v>
      </c>
      <c r="S185" s="343">
        <v>5</v>
      </c>
      <c r="T185" s="342">
        <v>41</v>
      </c>
      <c r="U185" s="343" t="s">
        <v>1185</v>
      </c>
      <c r="V185" s="342">
        <v>58</v>
      </c>
      <c r="W185" s="343" t="s">
        <v>1185</v>
      </c>
      <c r="X185" s="342">
        <v>43</v>
      </c>
      <c r="Y185" s="343" t="s">
        <v>1185</v>
      </c>
      <c r="Z185" s="342">
        <v>59</v>
      </c>
      <c r="AA185" s="344" t="s">
        <v>1185</v>
      </c>
    </row>
    <row r="186" spans="1:27" x14ac:dyDescent="0.2">
      <c r="A186" s="111" t="s">
        <v>376</v>
      </c>
      <c r="B186" s="240" t="s">
        <v>377</v>
      </c>
      <c r="C186" s="130">
        <v>846</v>
      </c>
      <c r="D186" s="112">
        <v>408</v>
      </c>
      <c r="E186" s="124">
        <v>32</v>
      </c>
      <c r="F186" s="130">
        <v>98</v>
      </c>
      <c r="G186" s="112">
        <v>36</v>
      </c>
      <c r="H186" s="124">
        <v>3</v>
      </c>
      <c r="I186" s="130">
        <v>748</v>
      </c>
      <c r="J186" s="112">
        <v>372</v>
      </c>
      <c r="K186" s="124">
        <v>29</v>
      </c>
      <c r="L186" s="130">
        <v>221</v>
      </c>
      <c r="M186" s="112">
        <v>84</v>
      </c>
      <c r="N186" s="124">
        <v>6</v>
      </c>
      <c r="O186" s="130">
        <v>625</v>
      </c>
      <c r="P186" s="112">
        <v>324</v>
      </c>
      <c r="Q186" s="124">
        <v>26</v>
      </c>
      <c r="R186" s="342">
        <v>48</v>
      </c>
      <c r="S186" s="343">
        <v>4</v>
      </c>
      <c r="T186" s="342">
        <v>37</v>
      </c>
      <c r="U186" s="343">
        <v>3</v>
      </c>
      <c r="V186" s="342">
        <v>50</v>
      </c>
      <c r="W186" s="343">
        <v>4</v>
      </c>
      <c r="X186" s="342">
        <v>38</v>
      </c>
      <c r="Y186" s="343">
        <v>3</v>
      </c>
      <c r="Z186" s="342">
        <v>52</v>
      </c>
      <c r="AA186" s="344">
        <v>4</v>
      </c>
    </row>
    <row r="187" spans="1:27" x14ac:dyDescent="0.2">
      <c r="A187" s="111" t="s">
        <v>378</v>
      </c>
      <c r="B187" s="240" t="s">
        <v>379</v>
      </c>
      <c r="C187" s="130">
        <v>1423</v>
      </c>
      <c r="D187" s="112">
        <v>757</v>
      </c>
      <c r="E187" s="124">
        <v>87</v>
      </c>
      <c r="F187" s="130">
        <v>141</v>
      </c>
      <c r="G187" s="112">
        <v>49</v>
      </c>
      <c r="H187" s="124">
        <v>3</v>
      </c>
      <c r="I187" s="130">
        <v>1282</v>
      </c>
      <c r="J187" s="112">
        <v>708</v>
      </c>
      <c r="K187" s="124">
        <v>84</v>
      </c>
      <c r="L187" s="130">
        <v>338</v>
      </c>
      <c r="M187" s="112">
        <v>116</v>
      </c>
      <c r="N187" s="124">
        <v>8</v>
      </c>
      <c r="O187" s="130">
        <v>1085</v>
      </c>
      <c r="P187" s="112">
        <v>641</v>
      </c>
      <c r="Q187" s="124">
        <v>79</v>
      </c>
      <c r="R187" s="342">
        <v>53</v>
      </c>
      <c r="S187" s="343">
        <v>6</v>
      </c>
      <c r="T187" s="342">
        <v>35</v>
      </c>
      <c r="U187" s="343">
        <v>2</v>
      </c>
      <c r="V187" s="342">
        <v>55</v>
      </c>
      <c r="W187" s="343">
        <v>7</v>
      </c>
      <c r="X187" s="342">
        <v>34</v>
      </c>
      <c r="Y187" s="343">
        <v>2</v>
      </c>
      <c r="Z187" s="342">
        <v>59</v>
      </c>
      <c r="AA187" s="344">
        <v>7</v>
      </c>
    </row>
    <row r="188" spans="1:27" x14ac:dyDescent="0.2">
      <c r="A188" s="111" t="s">
        <v>380</v>
      </c>
      <c r="B188" s="240" t="s">
        <v>381</v>
      </c>
      <c r="C188" s="130">
        <v>989</v>
      </c>
      <c r="D188" s="112">
        <v>530</v>
      </c>
      <c r="E188" s="124">
        <v>48</v>
      </c>
      <c r="F188" s="130">
        <v>135</v>
      </c>
      <c r="G188" s="112">
        <v>44</v>
      </c>
      <c r="H188" s="124" t="s">
        <v>1185</v>
      </c>
      <c r="I188" s="130">
        <v>854</v>
      </c>
      <c r="J188" s="112">
        <v>486</v>
      </c>
      <c r="K188" s="124" t="s">
        <v>1185</v>
      </c>
      <c r="L188" s="130">
        <v>272</v>
      </c>
      <c r="M188" s="112">
        <v>100</v>
      </c>
      <c r="N188" s="124">
        <v>5</v>
      </c>
      <c r="O188" s="130">
        <v>717</v>
      </c>
      <c r="P188" s="112">
        <v>430</v>
      </c>
      <c r="Q188" s="124">
        <v>43</v>
      </c>
      <c r="R188" s="342">
        <v>54</v>
      </c>
      <c r="S188" s="343">
        <v>5</v>
      </c>
      <c r="T188" s="342">
        <v>33</v>
      </c>
      <c r="U188" s="343" t="s">
        <v>1185</v>
      </c>
      <c r="V188" s="342">
        <v>57</v>
      </c>
      <c r="W188" s="343" t="s">
        <v>1185</v>
      </c>
      <c r="X188" s="342">
        <v>37</v>
      </c>
      <c r="Y188" s="343">
        <v>2</v>
      </c>
      <c r="Z188" s="342">
        <v>60</v>
      </c>
      <c r="AA188" s="344">
        <v>6</v>
      </c>
    </row>
    <row r="189" spans="1:27" x14ac:dyDescent="0.2">
      <c r="A189" s="111" t="s">
        <v>382</v>
      </c>
      <c r="B189" s="240" t="s">
        <v>383</v>
      </c>
      <c r="C189" s="130">
        <v>1239</v>
      </c>
      <c r="D189" s="112">
        <v>562</v>
      </c>
      <c r="E189" s="124">
        <v>38</v>
      </c>
      <c r="F189" s="130">
        <v>145</v>
      </c>
      <c r="G189" s="112">
        <v>37</v>
      </c>
      <c r="H189" s="124">
        <v>0</v>
      </c>
      <c r="I189" s="130">
        <v>1094</v>
      </c>
      <c r="J189" s="112">
        <v>525</v>
      </c>
      <c r="K189" s="124">
        <v>38</v>
      </c>
      <c r="L189" s="130">
        <v>324</v>
      </c>
      <c r="M189" s="112">
        <v>98</v>
      </c>
      <c r="N189" s="124" t="s">
        <v>1185</v>
      </c>
      <c r="O189" s="130">
        <v>915</v>
      </c>
      <c r="P189" s="112">
        <v>464</v>
      </c>
      <c r="Q189" s="124" t="s">
        <v>1185</v>
      </c>
      <c r="R189" s="342">
        <v>45</v>
      </c>
      <c r="S189" s="343">
        <v>3</v>
      </c>
      <c r="T189" s="342">
        <v>26</v>
      </c>
      <c r="U189" s="343">
        <v>0</v>
      </c>
      <c r="V189" s="342">
        <v>48</v>
      </c>
      <c r="W189" s="343">
        <v>3</v>
      </c>
      <c r="X189" s="342">
        <v>30</v>
      </c>
      <c r="Y189" s="343" t="s">
        <v>1185</v>
      </c>
      <c r="Z189" s="342">
        <v>51</v>
      </c>
      <c r="AA189" s="344" t="s">
        <v>1185</v>
      </c>
    </row>
    <row r="190" spans="1:27" x14ac:dyDescent="0.2">
      <c r="A190" s="111" t="s">
        <v>386</v>
      </c>
      <c r="B190" s="240" t="s">
        <v>387</v>
      </c>
      <c r="C190" s="130">
        <v>1348</v>
      </c>
      <c r="D190" s="112">
        <v>778</v>
      </c>
      <c r="E190" s="124">
        <v>87</v>
      </c>
      <c r="F190" s="130">
        <v>101</v>
      </c>
      <c r="G190" s="112">
        <v>42</v>
      </c>
      <c r="H190" s="124" t="s">
        <v>1185</v>
      </c>
      <c r="I190" s="130">
        <v>1247</v>
      </c>
      <c r="J190" s="112">
        <v>736</v>
      </c>
      <c r="K190" s="124" t="s">
        <v>1185</v>
      </c>
      <c r="L190" s="130">
        <v>256</v>
      </c>
      <c r="M190" s="112">
        <v>105</v>
      </c>
      <c r="N190" s="124">
        <v>4</v>
      </c>
      <c r="O190" s="130">
        <v>1092</v>
      </c>
      <c r="P190" s="112">
        <v>673</v>
      </c>
      <c r="Q190" s="124">
        <v>83</v>
      </c>
      <c r="R190" s="342">
        <v>58</v>
      </c>
      <c r="S190" s="343">
        <v>6</v>
      </c>
      <c r="T190" s="342">
        <v>42</v>
      </c>
      <c r="U190" s="343" t="s">
        <v>1185</v>
      </c>
      <c r="V190" s="342">
        <v>59</v>
      </c>
      <c r="W190" s="343" t="s">
        <v>1185</v>
      </c>
      <c r="X190" s="342">
        <v>41</v>
      </c>
      <c r="Y190" s="343">
        <v>2</v>
      </c>
      <c r="Z190" s="342">
        <v>62</v>
      </c>
      <c r="AA190" s="344">
        <v>8</v>
      </c>
    </row>
    <row r="191" spans="1:27" x14ac:dyDescent="0.2">
      <c r="A191" s="111" t="s">
        <v>388</v>
      </c>
      <c r="B191" s="240" t="s">
        <v>389</v>
      </c>
      <c r="C191" s="130">
        <v>1001</v>
      </c>
      <c r="D191" s="112">
        <v>448</v>
      </c>
      <c r="E191" s="124">
        <v>37</v>
      </c>
      <c r="F191" s="130">
        <v>213</v>
      </c>
      <c r="G191" s="112">
        <v>71</v>
      </c>
      <c r="H191" s="124">
        <v>3</v>
      </c>
      <c r="I191" s="130">
        <v>788</v>
      </c>
      <c r="J191" s="112">
        <v>377</v>
      </c>
      <c r="K191" s="124">
        <v>34</v>
      </c>
      <c r="L191" s="130">
        <v>377</v>
      </c>
      <c r="M191" s="112">
        <v>139</v>
      </c>
      <c r="N191" s="124">
        <v>10</v>
      </c>
      <c r="O191" s="130">
        <v>624</v>
      </c>
      <c r="P191" s="112">
        <v>309</v>
      </c>
      <c r="Q191" s="124">
        <v>27</v>
      </c>
      <c r="R191" s="342">
        <v>45</v>
      </c>
      <c r="S191" s="343">
        <v>4</v>
      </c>
      <c r="T191" s="342">
        <v>33</v>
      </c>
      <c r="U191" s="343">
        <v>1</v>
      </c>
      <c r="V191" s="342">
        <v>48</v>
      </c>
      <c r="W191" s="343">
        <v>4</v>
      </c>
      <c r="X191" s="342">
        <v>37</v>
      </c>
      <c r="Y191" s="343">
        <v>3</v>
      </c>
      <c r="Z191" s="342">
        <v>50</v>
      </c>
      <c r="AA191" s="344">
        <v>4</v>
      </c>
    </row>
    <row r="192" spans="1:27" x14ac:dyDescent="0.2">
      <c r="A192" s="111" t="s">
        <v>390</v>
      </c>
      <c r="B192" s="240" t="s">
        <v>391</v>
      </c>
      <c r="C192" s="130">
        <v>1436</v>
      </c>
      <c r="D192" s="112">
        <v>670</v>
      </c>
      <c r="E192" s="124">
        <v>50</v>
      </c>
      <c r="F192" s="130">
        <v>201</v>
      </c>
      <c r="G192" s="112">
        <v>60</v>
      </c>
      <c r="H192" s="124" t="s">
        <v>1185</v>
      </c>
      <c r="I192" s="130">
        <v>1235</v>
      </c>
      <c r="J192" s="112">
        <v>610</v>
      </c>
      <c r="K192" s="124" t="s">
        <v>1185</v>
      </c>
      <c r="L192" s="130">
        <v>419</v>
      </c>
      <c r="M192" s="112">
        <v>144</v>
      </c>
      <c r="N192" s="124">
        <v>5</v>
      </c>
      <c r="O192" s="130">
        <v>1017</v>
      </c>
      <c r="P192" s="112">
        <v>526</v>
      </c>
      <c r="Q192" s="124">
        <v>45</v>
      </c>
      <c r="R192" s="342">
        <v>47</v>
      </c>
      <c r="S192" s="343">
        <v>3</v>
      </c>
      <c r="T192" s="342">
        <v>30</v>
      </c>
      <c r="U192" s="343" t="s">
        <v>1185</v>
      </c>
      <c r="V192" s="342">
        <v>49</v>
      </c>
      <c r="W192" s="343" t="s">
        <v>1185</v>
      </c>
      <c r="X192" s="342">
        <v>34</v>
      </c>
      <c r="Y192" s="343">
        <v>1</v>
      </c>
      <c r="Z192" s="342">
        <v>52</v>
      </c>
      <c r="AA192" s="344">
        <v>4</v>
      </c>
    </row>
    <row r="193" spans="1:27" x14ac:dyDescent="0.2">
      <c r="A193" s="111" t="s">
        <v>392</v>
      </c>
      <c r="B193" s="240" t="s">
        <v>393</v>
      </c>
      <c r="C193" s="130">
        <v>864</v>
      </c>
      <c r="D193" s="112">
        <v>451</v>
      </c>
      <c r="E193" s="124">
        <v>37</v>
      </c>
      <c r="F193" s="130">
        <v>95</v>
      </c>
      <c r="G193" s="112">
        <v>34</v>
      </c>
      <c r="H193" s="124" t="s">
        <v>1185</v>
      </c>
      <c r="I193" s="130">
        <v>769</v>
      </c>
      <c r="J193" s="112">
        <v>417</v>
      </c>
      <c r="K193" s="124" t="s">
        <v>1185</v>
      </c>
      <c r="L193" s="130">
        <v>230</v>
      </c>
      <c r="M193" s="112">
        <v>85</v>
      </c>
      <c r="N193" s="124">
        <v>4</v>
      </c>
      <c r="O193" s="130">
        <v>634</v>
      </c>
      <c r="P193" s="112">
        <v>366</v>
      </c>
      <c r="Q193" s="124">
        <v>33</v>
      </c>
      <c r="R193" s="342">
        <v>52</v>
      </c>
      <c r="S193" s="343">
        <v>4</v>
      </c>
      <c r="T193" s="342">
        <v>36</v>
      </c>
      <c r="U193" s="343" t="s">
        <v>1185</v>
      </c>
      <c r="V193" s="342">
        <v>54</v>
      </c>
      <c r="W193" s="343" t="s">
        <v>1185</v>
      </c>
      <c r="X193" s="342">
        <v>37</v>
      </c>
      <c r="Y193" s="343">
        <v>2</v>
      </c>
      <c r="Z193" s="342">
        <v>58</v>
      </c>
      <c r="AA193" s="344">
        <v>5</v>
      </c>
    </row>
    <row r="194" spans="1:27" x14ac:dyDescent="0.2">
      <c r="A194" s="111" t="s">
        <v>396</v>
      </c>
      <c r="B194" s="240" t="s">
        <v>397</v>
      </c>
      <c r="C194" s="130">
        <v>1302</v>
      </c>
      <c r="D194" s="112">
        <v>727</v>
      </c>
      <c r="E194" s="124">
        <v>75</v>
      </c>
      <c r="F194" s="130">
        <v>129</v>
      </c>
      <c r="G194" s="112">
        <v>32</v>
      </c>
      <c r="H194" s="124" t="s">
        <v>1185</v>
      </c>
      <c r="I194" s="130">
        <v>1173</v>
      </c>
      <c r="J194" s="112">
        <v>695</v>
      </c>
      <c r="K194" s="124" t="s">
        <v>1185</v>
      </c>
      <c r="L194" s="130">
        <v>285</v>
      </c>
      <c r="M194" s="112">
        <v>96</v>
      </c>
      <c r="N194" s="124" t="s">
        <v>1185</v>
      </c>
      <c r="O194" s="130">
        <v>1017</v>
      </c>
      <c r="P194" s="112">
        <v>631</v>
      </c>
      <c r="Q194" s="124" t="s">
        <v>1185</v>
      </c>
      <c r="R194" s="342">
        <v>56</v>
      </c>
      <c r="S194" s="343">
        <v>6</v>
      </c>
      <c r="T194" s="342">
        <v>25</v>
      </c>
      <c r="U194" s="343" t="s">
        <v>1185</v>
      </c>
      <c r="V194" s="342">
        <v>59</v>
      </c>
      <c r="W194" s="343" t="s">
        <v>1185</v>
      </c>
      <c r="X194" s="342">
        <v>34</v>
      </c>
      <c r="Y194" s="343" t="s">
        <v>1185</v>
      </c>
      <c r="Z194" s="342">
        <v>62</v>
      </c>
      <c r="AA194" s="344" t="s">
        <v>1185</v>
      </c>
    </row>
    <row r="195" spans="1:27" x14ac:dyDescent="0.2">
      <c r="A195" s="111" t="s">
        <v>398</v>
      </c>
      <c r="B195" s="240" t="s">
        <v>399</v>
      </c>
      <c r="C195" s="130">
        <v>806</v>
      </c>
      <c r="D195" s="112">
        <v>332</v>
      </c>
      <c r="E195" s="124">
        <v>21</v>
      </c>
      <c r="F195" s="130">
        <v>143</v>
      </c>
      <c r="G195" s="112">
        <v>35</v>
      </c>
      <c r="H195" s="124" t="s">
        <v>1185</v>
      </c>
      <c r="I195" s="130">
        <v>663</v>
      </c>
      <c r="J195" s="112">
        <v>297</v>
      </c>
      <c r="K195" s="124" t="s">
        <v>1185</v>
      </c>
      <c r="L195" s="130">
        <v>280</v>
      </c>
      <c r="M195" s="112">
        <v>83</v>
      </c>
      <c r="N195" s="124">
        <v>4</v>
      </c>
      <c r="O195" s="130">
        <v>526</v>
      </c>
      <c r="P195" s="112">
        <v>249</v>
      </c>
      <c r="Q195" s="124">
        <v>17</v>
      </c>
      <c r="R195" s="342">
        <v>41</v>
      </c>
      <c r="S195" s="343">
        <v>3</v>
      </c>
      <c r="T195" s="342">
        <v>24</v>
      </c>
      <c r="U195" s="343" t="s">
        <v>1185</v>
      </c>
      <c r="V195" s="342">
        <v>45</v>
      </c>
      <c r="W195" s="343" t="s">
        <v>1185</v>
      </c>
      <c r="X195" s="342">
        <v>30</v>
      </c>
      <c r="Y195" s="343">
        <v>1</v>
      </c>
      <c r="Z195" s="342">
        <v>47</v>
      </c>
      <c r="AA195" s="344">
        <v>3</v>
      </c>
    </row>
    <row r="196" spans="1:27" x14ac:dyDescent="0.2">
      <c r="A196" s="111" t="s">
        <v>402</v>
      </c>
      <c r="B196" s="240" t="s">
        <v>403</v>
      </c>
      <c r="C196" s="130">
        <v>919</v>
      </c>
      <c r="D196" s="112">
        <v>504</v>
      </c>
      <c r="E196" s="124">
        <v>53</v>
      </c>
      <c r="F196" s="130">
        <v>89</v>
      </c>
      <c r="G196" s="112">
        <v>26</v>
      </c>
      <c r="H196" s="124">
        <v>0</v>
      </c>
      <c r="I196" s="130">
        <v>830</v>
      </c>
      <c r="J196" s="112">
        <v>478</v>
      </c>
      <c r="K196" s="124">
        <v>53</v>
      </c>
      <c r="L196" s="130">
        <v>199</v>
      </c>
      <c r="M196" s="112">
        <v>67</v>
      </c>
      <c r="N196" s="124" t="s">
        <v>1185</v>
      </c>
      <c r="O196" s="130">
        <v>720</v>
      </c>
      <c r="P196" s="112">
        <v>437</v>
      </c>
      <c r="Q196" s="124" t="s">
        <v>1185</v>
      </c>
      <c r="R196" s="342">
        <v>55</v>
      </c>
      <c r="S196" s="343">
        <v>6</v>
      </c>
      <c r="T196" s="342">
        <v>29</v>
      </c>
      <c r="U196" s="343">
        <v>0</v>
      </c>
      <c r="V196" s="342">
        <v>58</v>
      </c>
      <c r="W196" s="343">
        <v>6</v>
      </c>
      <c r="X196" s="342">
        <v>34</v>
      </c>
      <c r="Y196" s="343" t="s">
        <v>1185</v>
      </c>
      <c r="Z196" s="342">
        <v>61</v>
      </c>
      <c r="AA196" s="344" t="s">
        <v>1185</v>
      </c>
    </row>
    <row r="197" spans="1:27" x14ac:dyDescent="0.2">
      <c r="A197" s="111" t="s">
        <v>404</v>
      </c>
      <c r="B197" s="240" t="s">
        <v>405</v>
      </c>
      <c r="C197" s="130">
        <v>885</v>
      </c>
      <c r="D197" s="112">
        <v>442</v>
      </c>
      <c r="E197" s="124">
        <v>38</v>
      </c>
      <c r="F197" s="130">
        <v>107</v>
      </c>
      <c r="G197" s="112">
        <v>27</v>
      </c>
      <c r="H197" s="124">
        <v>3</v>
      </c>
      <c r="I197" s="130">
        <v>778</v>
      </c>
      <c r="J197" s="112">
        <v>415</v>
      </c>
      <c r="K197" s="124">
        <v>35</v>
      </c>
      <c r="L197" s="130">
        <v>191</v>
      </c>
      <c r="M197" s="112">
        <v>56</v>
      </c>
      <c r="N197" s="124" t="s">
        <v>1185</v>
      </c>
      <c r="O197" s="130">
        <v>694</v>
      </c>
      <c r="P197" s="112">
        <v>386</v>
      </c>
      <c r="Q197" s="124" t="s">
        <v>1185</v>
      </c>
      <c r="R197" s="342">
        <v>50</v>
      </c>
      <c r="S197" s="343">
        <v>4</v>
      </c>
      <c r="T197" s="342">
        <v>25</v>
      </c>
      <c r="U197" s="343">
        <v>3</v>
      </c>
      <c r="V197" s="342">
        <v>53</v>
      </c>
      <c r="W197" s="343">
        <v>4</v>
      </c>
      <c r="X197" s="342">
        <v>29</v>
      </c>
      <c r="Y197" s="343" t="s">
        <v>1185</v>
      </c>
      <c r="Z197" s="342">
        <v>56</v>
      </c>
      <c r="AA197" s="344" t="s">
        <v>1185</v>
      </c>
    </row>
    <row r="198" spans="1:27" x14ac:dyDescent="0.2">
      <c r="A198" s="111" t="s">
        <v>406</v>
      </c>
      <c r="B198" s="240" t="s">
        <v>407</v>
      </c>
      <c r="C198" s="130">
        <v>1185</v>
      </c>
      <c r="D198" s="112">
        <v>568</v>
      </c>
      <c r="E198" s="124">
        <v>39</v>
      </c>
      <c r="F198" s="130">
        <v>165</v>
      </c>
      <c r="G198" s="112">
        <v>54</v>
      </c>
      <c r="H198" s="124">
        <v>3</v>
      </c>
      <c r="I198" s="130">
        <v>1020</v>
      </c>
      <c r="J198" s="112">
        <v>514</v>
      </c>
      <c r="K198" s="124">
        <v>36</v>
      </c>
      <c r="L198" s="130">
        <v>324</v>
      </c>
      <c r="M198" s="112">
        <v>106</v>
      </c>
      <c r="N198" s="124">
        <v>4</v>
      </c>
      <c r="O198" s="130">
        <v>861</v>
      </c>
      <c r="P198" s="112">
        <v>462</v>
      </c>
      <c r="Q198" s="124">
        <v>35</v>
      </c>
      <c r="R198" s="342">
        <v>48</v>
      </c>
      <c r="S198" s="343">
        <v>3</v>
      </c>
      <c r="T198" s="342">
        <v>33</v>
      </c>
      <c r="U198" s="343">
        <v>2</v>
      </c>
      <c r="V198" s="342">
        <v>50</v>
      </c>
      <c r="W198" s="343">
        <v>4</v>
      </c>
      <c r="X198" s="342">
        <v>33</v>
      </c>
      <c r="Y198" s="343">
        <v>1</v>
      </c>
      <c r="Z198" s="342">
        <v>54</v>
      </c>
      <c r="AA198" s="344">
        <v>4</v>
      </c>
    </row>
    <row r="199" spans="1:27" x14ac:dyDescent="0.2">
      <c r="A199" s="111" t="s">
        <v>408</v>
      </c>
      <c r="B199" s="240" t="s">
        <v>409</v>
      </c>
      <c r="C199" s="130">
        <v>2505</v>
      </c>
      <c r="D199" s="112">
        <v>1211</v>
      </c>
      <c r="E199" s="124">
        <v>90</v>
      </c>
      <c r="F199" s="130">
        <v>441</v>
      </c>
      <c r="G199" s="112">
        <v>132</v>
      </c>
      <c r="H199" s="124">
        <v>3</v>
      </c>
      <c r="I199" s="130">
        <v>2064</v>
      </c>
      <c r="J199" s="112">
        <v>1079</v>
      </c>
      <c r="K199" s="124">
        <v>87</v>
      </c>
      <c r="L199" s="130">
        <v>800</v>
      </c>
      <c r="M199" s="112">
        <v>274</v>
      </c>
      <c r="N199" s="124">
        <v>7</v>
      </c>
      <c r="O199" s="130">
        <v>1705</v>
      </c>
      <c r="P199" s="112">
        <v>937</v>
      </c>
      <c r="Q199" s="124">
        <v>83</v>
      </c>
      <c r="R199" s="342">
        <v>48</v>
      </c>
      <c r="S199" s="343">
        <v>4</v>
      </c>
      <c r="T199" s="342">
        <v>30</v>
      </c>
      <c r="U199" s="343">
        <v>1</v>
      </c>
      <c r="V199" s="342">
        <v>52</v>
      </c>
      <c r="W199" s="343">
        <v>4</v>
      </c>
      <c r="X199" s="342">
        <v>34</v>
      </c>
      <c r="Y199" s="343">
        <v>1</v>
      </c>
      <c r="Z199" s="342">
        <v>55</v>
      </c>
      <c r="AA199" s="344">
        <v>5</v>
      </c>
    </row>
    <row r="200" spans="1:27" x14ac:dyDescent="0.2">
      <c r="A200" s="111" t="s">
        <v>410</v>
      </c>
      <c r="B200" s="240" t="s">
        <v>411</v>
      </c>
      <c r="C200" s="130">
        <v>1165</v>
      </c>
      <c r="D200" s="112">
        <v>709</v>
      </c>
      <c r="E200" s="124">
        <v>84</v>
      </c>
      <c r="F200" s="130">
        <v>56</v>
      </c>
      <c r="G200" s="112">
        <v>15</v>
      </c>
      <c r="H200" s="124">
        <v>0</v>
      </c>
      <c r="I200" s="130">
        <v>1109</v>
      </c>
      <c r="J200" s="112">
        <v>694</v>
      </c>
      <c r="K200" s="124">
        <v>84</v>
      </c>
      <c r="L200" s="130">
        <v>139</v>
      </c>
      <c r="M200" s="112">
        <v>50</v>
      </c>
      <c r="N200" s="124">
        <v>3</v>
      </c>
      <c r="O200" s="130">
        <v>1026</v>
      </c>
      <c r="P200" s="112">
        <v>659</v>
      </c>
      <c r="Q200" s="124">
        <v>81</v>
      </c>
      <c r="R200" s="342">
        <v>61</v>
      </c>
      <c r="S200" s="343">
        <v>7</v>
      </c>
      <c r="T200" s="342">
        <v>27</v>
      </c>
      <c r="U200" s="343">
        <v>0</v>
      </c>
      <c r="V200" s="342">
        <v>63</v>
      </c>
      <c r="W200" s="343">
        <v>8</v>
      </c>
      <c r="X200" s="342">
        <v>36</v>
      </c>
      <c r="Y200" s="343">
        <v>2</v>
      </c>
      <c r="Z200" s="342">
        <v>64</v>
      </c>
      <c r="AA200" s="344">
        <v>8</v>
      </c>
    </row>
    <row r="201" spans="1:27" x14ac:dyDescent="0.2">
      <c r="A201" s="111" t="s">
        <v>412</v>
      </c>
      <c r="B201" s="240" t="s">
        <v>413</v>
      </c>
      <c r="C201" s="130">
        <v>954</v>
      </c>
      <c r="D201" s="112">
        <v>397</v>
      </c>
      <c r="E201" s="124">
        <v>28</v>
      </c>
      <c r="F201" s="130">
        <v>160</v>
      </c>
      <c r="G201" s="112">
        <v>29</v>
      </c>
      <c r="H201" s="124">
        <v>0</v>
      </c>
      <c r="I201" s="130">
        <v>794</v>
      </c>
      <c r="J201" s="112">
        <v>368</v>
      </c>
      <c r="K201" s="124">
        <v>28</v>
      </c>
      <c r="L201" s="130">
        <v>309</v>
      </c>
      <c r="M201" s="112">
        <v>86</v>
      </c>
      <c r="N201" s="124">
        <v>3</v>
      </c>
      <c r="O201" s="130">
        <v>645</v>
      </c>
      <c r="P201" s="112">
        <v>311</v>
      </c>
      <c r="Q201" s="124">
        <v>25</v>
      </c>
      <c r="R201" s="342">
        <v>42</v>
      </c>
      <c r="S201" s="343">
        <v>3</v>
      </c>
      <c r="T201" s="342">
        <v>18</v>
      </c>
      <c r="U201" s="343">
        <v>0</v>
      </c>
      <c r="V201" s="342">
        <v>46</v>
      </c>
      <c r="W201" s="343">
        <v>4</v>
      </c>
      <c r="X201" s="342">
        <v>28</v>
      </c>
      <c r="Y201" s="343">
        <v>1</v>
      </c>
      <c r="Z201" s="342">
        <v>48</v>
      </c>
      <c r="AA201" s="344">
        <v>4</v>
      </c>
    </row>
    <row r="202" spans="1:27" x14ac:dyDescent="0.2">
      <c r="A202" s="111" t="s">
        <v>414</v>
      </c>
      <c r="B202" s="240" t="s">
        <v>415</v>
      </c>
      <c r="C202" s="130">
        <v>533</v>
      </c>
      <c r="D202" s="112">
        <v>305</v>
      </c>
      <c r="E202" s="124">
        <v>35</v>
      </c>
      <c r="F202" s="130">
        <v>30</v>
      </c>
      <c r="G202" s="112">
        <v>10</v>
      </c>
      <c r="H202" s="124">
        <v>0</v>
      </c>
      <c r="I202" s="130">
        <v>503</v>
      </c>
      <c r="J202" s="112">
        <v>295</v>
      </c>
      <c r="K202" s="124">
        <v>35</v>
      </c>
      <c r="L202" s="130">
        <v>83</v>
      </c>
      <c r="M202" s="112">
        <v>33</v>
      </c>
      <c r="N202" s="124">
        <v>0</v>
      </c>
      <c r="O202" s="130">
        <v>450</v>
      </c>
      <c r="P202" s="112">
        <v>272</v>
      </c>
      <c r="Q202" s="124">
        <v>35</v>
      </c>
      <c r="R202" s="342">
        <v>57</v>
      </c>
      <c r="S202" s="343">
        <v>7</v>
      </c>
      <c r="T202" s="342">
        <v>33</v>
      </c>
      <c r="U202" s="343">
        <v>0</v>
      </c>
      <c r="V202" s="342">
        <v>59</v>
      </c>
      <c r="W202" s="343">
        <v>7</v>
      </c>
      <c r="X202" s="342">
        <v>40</v>
      </c>
      <c r="Y202" s="343">
        <v>0</v>
      </c>
      <c r="Z202" s="342">
        <v>60</v>
      </c>
      <c r="AA202" s="344">
        <v>8</v>
      </c>
    </row>
    <row r="203" spans="1:27" x14ac:dyDescent="0.2">
      <c r="A203" s="111" t="s">
        <v>418</v>
      </c>
      <c r="B203" s="240" t="s">
        <v>419</v>
      </c>
      <c r="C203" s="130">
        <v>852</v>
      </c>
      <c r="D203" s="112">
        <v>423</v>
      </c>
      <c r="E203" s="124">
        <v>34</v>
      </c>
      <c r="F203" s="130">
        <v>69</v>
      </c>
      <c r="G203" s="112">
        <v>19</v>
      </c>
      <c r="H203" s="124">
        <v>0</v>
      </c>
      <c r="I203" s="130">
        <v>783</v>
      </c>
      <c r="J203" s="112">
        <v>404</v>
      </c>
      <c r="K203" s="124">
        <v>34</v>
      </c>
      <c r="L203" s="130">
        <v>161</v>
      </c>
      <c r="M203" s="112">
        <v>51</v>
      </c>
      <c r="N203" s="124" t="s">
        <v>1185</v>
      </c>
      <c r="O203" s="130">
        <v>691</v>
      </c>
      <c r="P203" s="112">
        <v>372</v>
      </c>
      <c r="Q203" s="124" t="s">
        <v>1185</v>
      </c>
      <c r="R203" s="342">
        <v>50</v>
      </c>
      <c r="S203" s="343">
        <v>4</v>
      </c>
      <c r="T203" s="342">
        <v>28</v>
      </c>
      <c r="U203" s="343">
        <v>0</v>
      </c>
      <c r="V203" s="342">
        <v>52</v>
      </c>
      <c r="W203" s="343">
        <v>4</v>
      </c>
      <c r="X203" s="342">
        <v>32</v>
      </c>
      <c r="Y203" s="343" t="s">
        <v>1185</v>
      </c>
      <c r="Z203" s="342">
        <v>54</v>
      </c>
      <c r="AA203" s="344" t="s">
        <v>1185</v>
      </c>
    </row>
    <row r="204" spans="1:27" x14ac:dyDescent="0.2">
      <c r="A204" s="111" t="s">
        <v>420</v>
      </c>
      <c r="B204" s="240" t="s">
        <v>421</v>
      </c>
      <c r="C204" s="130">
        <v>1629</v>
      </c>
      <c r="D204" s="112">
        <v>950</v>
      </c>
      <c r="E204" s="124">
        <v>113</v>
      </c>
      <c r="F204" s="130">
        <v>81</v>
      </c>
      <c r="G204" s="112">
        <v>27</v>
      </c>
      <c r="H204" s="124">
        <v>0</v>
      </c>
      <c r="I204" s="130">
        <v>1548</v>
      </c>
      <c r="J204" s="112">
        <v>923</v>
      </c>
      <c r="K204" s="124">
        <v>113</v>
      </c>
      <c r="L204" s="130">
        <v>234</v>
      </c>
      <c r="M204" s="112">
        <v>79</v>
      </c>
      <c r="N204" s="124">
        <v>0</v>
      </c>
      <c r="O204" s="130">
        <v>1395</v>
      </c>
      <c r="P204" s="112">
        <v>871</v>
      </c>
      <c r="Q204" s="124">
        <v>113</v>
      </c>
      <c r="R204" s="342">
        <v>58</v>
      </c>
      <c r="S204" s="343">
        <v>7</v>
      </c>
      <c r="T204" s="342">
        <v>33</v>
      </c>
      <c r="U204" s="343">
        <v>0</v>
      </c>
      <c r="V204" s="342">
        <v>60</v>
      </c>
      <c r="W204" s="343">
        <v>7</v>
      </c>
      <c r="X204" s="342">
        <v>34</v>
      </c>
      <c r="Y204" s="343">
        <v>0</v>
      </c>
      <c r="Z204" s="342">
        <v>62</v>
      </c>
      <c r="AA204" s="344">
        <v>8</v>
      </c>
    </row>
    <row r="205" spans="1:27" x14ac:dyDescent="0.2">
      <c r="A205" s="111" t="s">
        <v>422</v>
      </c>
      <c r="B205" s="240" t="s">
        <v>423</v>
      </c>
      <c r="C205" s="130">
        <v>458</v>
      </c>
      <c r="D205" s="112">
        <v>214</v>
      </c>
      <c r="E205" s="124">
        <v>21</v>
      </c>
      <c r="F205" s="130">
        <v>32</v>
      </c>
      <c r="G205" s="112">
        <v>14</v>
      </c>
      <c r="H205" s="124">
        <v>0</v>
      </c>
      <c r="I205" s="130">
        <v>426</v>
      </c>
      <c r="J205" s="112">
        <v>200</v>
      </c>
      <c r="K205" s="124">
        <v>21</v>
      </c>
      <c r="L205" s="130">
        <v>85</v>
      </c>
      <c r="M205" s="112">
        <v>35</v>
      </c>
      <c r="N205" s="124">
        <v>3</v>
      </c>
      <c r="O205" s="130">
        <v>373</v>
      </c>
      <c r="P205" s="112">
        <v>179</v>
      </c>
      <c r="Q205" s="124">
        <v>18</v>
      </c>
      <c r="R205" s="342">
        <v>47</v>
      </c>
      <c r="S205" s="343">
        <v>5</v>
      </c>
      <c r="T205" s="342">
        <v>44</v>
      </c>
      <c r="U205" s="343">
        <v>0</v>
      </c>
      <c r="V205" s="342">
        <v>47</v>
      </c>
      <c r="W205" s="343">
        <v>5</v>
      </c>
      <c r="X205" s="342">
        <v>41</v>
      </c>
      <c r="Y205" s="343">
        <v>4</v>
      </c>
      <c r="Z205" s="342">
        <v>48</v>
      </c>
      <c r="AA205" s="344">
        <v>5</v>
      </c>
    </row>
    <row r="206" spans="1:27" x14ac:dyDescent="0.2">
      <c r="A206" s="111" t="s">
        <v>424</v>
      </c>
      <c r="B206" s="240" t="s">
        <v>425</v>
      </c>
      <c r="C206" s="130">
        <v>488</v>
      </c>
      <c r="D206" s="112">
        <v>244</v>
      </c>
      <c r="E206" s="124">
        <v>21</v>
      </c>
      <c r="F206" s="130">
        <v>39</v>
      </c>
      <c r="G206" s="112">
        <v>15</v>
      </c>
      <c r="H206" s="124">
        <v>0</v>
      </c>
      <c r="I206" s="130">
        <v>449</v>
      </c>
      <c r="J206" s="112">
        <v>229</v>
      </c>
      <c r="K206" s="124">
        <v>21</v>
      </c>
      <c r="L206" s="130">
        <v>93</v>
      </c>
      <c r="M206" s="112">
        <v>37</v>
      </c>
      <c r="N206" s="124" t="s">
        <v>1185</v>
      </c>
      <c r="O206" s="130">
        <v>395</v>
      </c>
      <c r="P206" s="112">
        <v>207</v>
      </c>
      <c r="Q206" s="124" t="s">
        <v>1185</v>
      </c>
      <c r="R206" s="342">
        <v>50</v>
      </c>
      <c r="S206" s="343">
        <v>4</v>
      </c>
      <c r="T206" s="342">
        <v>38</v>
      </c>
      <c r="U206" s="343">
        <v>0</v>
      </c>
      <c r="V206" s="342">
        <v>51</v>
      </c>
      <c r="W206" s="343">
        <v>5</v>
      </c>
      <c r="X206" s="342">
        <v>40</v>
      </c>
      <c r="Y206" s="343" t="s">
        <v>1185</v>
      </c>
      <c r="Z206" s="342">
        <v>52</v>
      </c>
      <c r="AA206" s="344" t="s">
        <v>1185</v>
      </c>
    </row>
    <row r="207" spans="1:27" x14ac:dyDescent="0.2">
      <c r="A207" s="111" t="s">
        <v>428</v>
      </c>
      <c r="B207" s="240" t="s">
        <v>429</v>
      </c>
      <c r="C207" s="130">
        <v>840</v>
      </c>
      <c r="D207" s="112">
        <v>420</v>
      </c>
      <c r="E207" s="124">
        <v>40</v>
      </c>
      <c r="F207" s="130">
        <v>59</v>
      </c>
      <c r="G207" s="112">
        <v>13</v>
      </c>
      <c r="H207" s="124" t="s">
        <v>1185</v>
      </c>
      <c r="I207" s="130">
        <v>781</v>
      </c>
      <c r="J207" s="112">
        <v>407</v>
      </c>
      <c r="K207" s="124" t="s">
        <v>1185</v>
      </c>
      <c r="L207" s="130">
        <v>168</v>
      </c>
      <c r="M207" s="112">
        <v>55</v>
      </c>
      <c r="N207" s="124">
        <v>4</v>
      </c>
      <c r="O207" s="130">
        <v>672</v>
      </c>
      <c r="P207" s="112">
        <v>365</v>
      </c>
      <c r="Q207" s="124">
        <v>36</v>
      </c>
      <c r="R207" s="342">
        <v>50</v>
      </c>
      <c r="S207" s="343">
        <v>5</v>
      </c>
      <c r="T207" s="342">
        <v>22</v>
      </c>
      <c r="U207" s="343" t="s">
        <v>1185</v>
      </c>
      <c r="V207" s="342">
        <v>52</v>
      </c>
      <c r="W207" s="343" t="s">
        <v>1185</v>
      </c>
      <c r="X207" s="342">
        <v>33</v>
      </c>
      <c r="Y207" s="343">
        <v>2</v>
      </c>
      <c r="Z207" s="342">
        <v>54</v>
      </c>
      <c r="AA207" s="344">
        <v>5</v>
      </c>
    </row>
    <row r="208" spans="1:27" x14ac:dyDescent="0.2">
      <c r="A208" s="111" t="s">
        <v>430</v>
      </c>
      <c r="B208" s="240" t="s">
        <v>431</v>
      </c>
      <c r="C208" s="130">
        <v>1334</v>
      </c>
      <c r="D208" s="112">
        <v>638</v>
      </c>
      <c r="E208" s="124">
        <v>45</v>
      </c>
      <c r="F208" s="130">
        <v>262</v>
      </c>
      <c r="G208" s="112">
        <v>74</v>
      </c>
      <c r="H208" s="124" t="s">
        <v>1185</v>
      </c>
      <c r="I208" s="130">
        <v>1072</v>
      </c>
      <c r="J208" s="112">
        <v>564</v>
      </c>
      <c r="K208" s="124" t="s">
        <v>1185</v>
      </c>
      <c r="L208" s="130">
        <v>493</v>
      </c>
      <c r="M208" s="112">
        <v>168</v>
      </c>
      <c r="N208" s="124">
        <v>10</v>
      </c>
      <c r="O208" s="130">
        <v>841</v>
      </c>
      <c r="P208" s="112">
        <v>470</v>
      </c>
      <c r="Q208" s="124">
        <v>35</v>
      </c>
      <c r="R208" s="342">
        <v>48</v>
      </c>
      <c r="S208" s="343">
        <v>3</v>
      </c>
      <c r="T208" s="342">
        <v>28</v>
      </c>
      <c r="U208" s="343" t="s">
        <v>1185</v>
      </c>
      <c r="V208" s="342">
        <v>53</v>
      </c>
      <c r="W208" s="343" t="s">
        <v>1185</v>
      </c>
      <c r="X208" s="342">
        <v>34</v>
      </c>
      <c r="Y208" s="343">
        <v>2</v>
      </c>
      <c r="Z208" s="342">
        <v>56</v>
      </c>
      <c r="AA208" s="344">
        <v>4</v>
      </c>
    </row>
    <row r="209" spans="1:27" x14ac:dyDescent="0.2">
      <c r="A209" s="111" t="s">
        <v>434</v>
      </c>
      <c r="B209" s="240" t="s">
        <v>435</v>
      </c>
      <c r="C209" s="130">
        <v>1175</v>
      </c>
      <c r="D209" s="112">
        <v>600</v>
      </c>
      <c r="E209" s="124">
        <v>47</v>
      </c>
      <c r="F209" s="130">
        <v>169</v>
      </c>
      <c r="G209" s="112">
        <v>52</v>
      </c>
      <c r="H209" s="124">
        <v>0</v>
      </c>
      <c r="I209" s="130">
        <v>1006</v>
      </c>
      <c r="J209" s="112">
        <v>548</v>
      </c>
      <c r="K209" s="124">
        <v>47</v>
      </c>
      <c r="L209" s="130">
        <v>356</v>
      </c>
      <c r="M209" s="112">
        <v>128</v>
      </c>
      <c r="N209" s="124">
        <v>6</v>
      </c>
      <c r="O209" s="130">
        <v>819</v>
      </c>
      <c r="P209" s="112">
        <v>472</v>
      </c>
      <c r="Q209" s="124">
        <v>41</v>
      </c>
      <c r="R209" s="342">
        <v>51</v>
      </c>
      <c r="S209" s="343">
        <v>4</v>
      </c>
      <c r="T209" s="342">
        <v>31</v>
      </c>
      <c r="U209" s="343">
        <v>0</v>
      </c>
      <c r="V209" s="342">
        <v>54</v>
      </c>
      <c r="W209" s="343">
        <v>5</v>
      </c>
      <c r="X209" s="342">
        <v>36</v>
      </c>
      <c r="Y209" s="343">
        <v>2</v>
      </c>
      <c r="Z209" s="342">
        <v>58</v>
      </c>
      <c r="AA209" s="344">
        <v>5</v>
      </c>
    </row>
    <row r="210" spans="1:27" x14ac:dyDescent="0.2">
      <c r="A210" s="111" t="s">
        <v>436</v>
      </c>
      <c r="B210" s="240" t="s">
        <v>437</v>
      </c>
      <c r="C210" s="130">
        <v>1073</v>
      </c>
      <c r="D210" s="112">
        <v>609</v>
      </c>
      <c r="E210" s="124">
        <v>60</v>
      </c>
      <c r="F210" s="130">
        <v>112</v>
      </c>
      <c r="G210" s="112">
        <v>39</v>
      </c>
      <c r="H210" s="124">
        <v>0</v>
      </c>
      <c r="I210" s="130">
        <v>961</v>
      </c>
      <c r="J210" s="112">
        <v>570</v>
      </c>
      <c r="K210" s="124">
        <v>60</v>
      </c>
      <c r="L210" s="130">
        <v>261</v>
      </c>
      <c r="M210" s="112">
        <v>107</v>
      </c>
      <c r="N210" s="124" t="s">
        <v>1185</v>
      </c>
      <c r="O210" s="130">
        <v>812</v>
      </c>
      <c r="P210" s="112">
        <v>502</v>
      </c>
      <c r="Q210" s="124" t="s">
        <v>1185</v>
      </c>
      <c r="R210" s="342">
        <v>57</v>
      </c>
      <c r="S210" s="343">
        <v>6</v>
      </c>
      <c r="T210" s="342">
        <v>35</v>
      </c>
      <c r="U210" s="343">
        <v>0</v>
      </c>
      <c r="V210" s="342">
        <v>59</v>
      </c>
      <c r="W210" s="343">
        <v>6</v>
      </c>
      <c r="X210" s="342">
        <v>41</v>
      </c>
      <c r="Y210" s="343" t="s">
        <v>1185</v>
      </c>
      <c r="Z210" s="342">
        <v>62</v>
      </c>
      <c r="AA210" s="344" t="s">
        <v>1185</v>
      </c>
    </row>
    <row r="211" spans="1:27" x14ac:dyDescent="0.2">
      <c r="A211" s="111" t="s">
        <v>438</v>
      </c>
      <c r="B211" s="240" t="s">
        <v>439</v>
      </c>
      <c r="C211" s="130">
        <v>1308</v>
      </c>
      <c r="D211" s="112">
        <v>710</v>
      </c>
      <c r="E211" s="124">
        <v>52</v>
      </c>
      <c r="F211" s="130">
        <v>143</v>
      </c>
      <c r="G211" s="112">
        <v>50</v>
      </c>
      <c r="H211" s="124" t="s">
        <v>1185</v>
      </c>
      <c r="I211" s="130">
        <v>1165</v>
      </c>
      <c r="J211" s="112">
        <v>660</v>
      </c>
      <c r="K211" s="124" t="s">
        <v>1185</v>
      </c>
      <c r="L211" s="130">
        <v>337</v>
      </c>
      <c r="M211" s="112">
        <v>128</v>
      </c>
      <c r="N211" s="124">
        <v>4</v>
      </c>
      <c r="O211" s="130">
        <v>971</v>
      </c>
      <c r="P211" s="112">
        <v>582</v>
      </c>
      <c r="Q211" s="124">
        <v>48</v>
      </c>
      <c r="R211" s="342">
        <v>54</v>
      </c>
      <c r="S211" s="343">
        <v>4</v>
      </c>
      <c r="T211" s="342">
        <v>35</v>
      </c>
      <c r="U211" s="343" t="s">
        <v>1185</v>
      </c>
      <c r="V211" s="342">
        <v>57</v>
      </c>
      <c r="W211" s="343" t="s">
        <v>1185</v>
      </c>
      <c r="X211" s="342">
        <v>38</v>
      </c>
      <c r="Y211" s="343">
        <v>1</v>
      </c>
      <c r="Z211" s="342">
        <v>60</v>
      </c>
      <c r="AA211" s="344">
        <v>5</v>
      </c>
    </row>
    <row r="212" spans="1:27" x14ac:dyDescent="0.2">
      <c r="A212" s="111" t="s">
        <v>440</v>
      </c>
      <c r="B212" s="240" t="s">
        <v>441</v>
      </c>
      <c r="C212" s="130">
        <v>1096</v>
      </c>
      <c r="D212" s="112">
        <v>533</v>
      </c>
      <c r="E212" s="124">
        <v>39</v>
      </c>
      <c r="F212" s="130">
        <v>177</v>
      </c>
      <c r="G212" s="112">
        <v>49</v>
      </c>
      <c r="H212" s="124" t="s">
        <v>1185</v>
      </c>
      <c r="I212" s="130">
        <v>919</v>
      </c>
      <c r="J212" s="112">
        <v>484</v>
      </c>
      <c r="K212" s="124" t="s">
        <v>1185</v>
      </c>
      <c r="L212" s="130">
        <v>359</v>
      </c>
      <c r="M212" s="112">
        <v>116</v>
      </c>
      <c r="N212" s="124">
        <v>6</v>
      </c>
      <c r="O212" s="130">
        <v>737</v>
      </c>
      <c r="P212" s="112">
        <v>417</v>
      </c>
      <c r="Q212" s="124">
        <v>33</v>
      </c>
      <c r="R212" s="342">
        <v>49</v>
      </c>
      <c r="S212" s="343">
        <v>4</v>
      </c>
      <c r="T212" s="342">
        <v>28</v>
      </c>
      <c r="U212" s="343" t="s">
        <v>1185</v>
      </c>
      <c r="V212" s="342">
        <v>53</v>
      </c>
      <c r="W212" s="343" t="s">
        <v>1185</v>
      </c>
      <c r="X212" s="342">
        <v>32</v>
      </c>
      <c r="Y212" s="343">
        <v>2</v>
      </c>
      <c r="Z212" s="342">
        <v>57</v>
      </c>
      <c r="AA212" s="344">
        <v>4</v>
      </c>
    </row>
    <row r="213" spans="1:27" x14ac:dyDescent="0.2">
      <c r="A213" s="111" t="s">
        <v>442</v>
      </c>
      <c r="B213" s="240" t="s">
        <v>443</v>
      </c>
      <c r="C213" s="130">
        <v>1151</v>
      </c>
      <c r="D213" s="112">
        <v>611</v>
      </c>
      <c r="E213" s="124">
        <v>56</v>
      </c>
      <c r="F213" s="130">
        <v>160</v>
      </c>
      <c r="G213" s="112">
        <v>49</v>
      </c>
      <c r="H213" s="124" t="s">
        <v>1185</v>
      </c>
      <c r="I213" s="130">
        <v>991</v>
      </c>
      <c r="J213" s="112">
        <v>562</v>
      </c>
      <c r="K213" s="124" t="s">
        <v>1185</v>
      </c>
      <c r="L213" s="130">
        <v>317</v>
      </c>
      <c r="M213" s="112">
        <v>115</v>
      </c>
      <c r="N213" s="124">
        <v>4</v>
      </c>
      <c r="O213" s="130">
        <v>834</v>
      </c>
      <c r="P213" s="112">
        <v>496</v>
      </c>
      <c r="Q213" s="124">
        <v>52</v>
      </c>
      <c r="R213" s="342">
        <v>53</v>
      </c>
      <c r="S213" s="343">
        <v>5</v>
      </c>
      <c r="T213" s="342">
        <v>31</v>
      </c>
      <c r="U213" s="343" t="s">
        <v>1185</v>
      </c>
      <c r="V213" s="342">
        <v>57</v>
      </c>
      <c r="W213" s="343" t="s">
        <v>1185</v>
      </c>
      <c r="X213" s="342">
        <v>36</v>
      </c>
      <c r="Y213" s="343">
        <v>1</v>
      </c>
      <c r="Z213" s="342">
        <v>59</v>
      </c>
      <c r="AA213" s="344">
        <v>6</v>
      </c>
    </row>
    <row r="214" spans="1:27" x14ac:dyDescent="0.2">
      <c r="A214" s="111" t="s">
        <v>444</v>
      </c>
      <c r="B214" s="240" t="s">
        <v>445</v>
      </c>
      <c r="C214" s="130">
        <v>1270</v>
      </c>
      <c r="D214" s="112">
        <v>844</v>
      </c>
      <c r="E214" s="124">
        <v>121</v>
      </c>
      <c r="F214" s="130">
        <v>79</v>
      </c>
      <c r="G214" s="112">
        <v>32</v>
      </c>
      <c r="H214" s="124" t="s">
        <v>1185</v>
      </c>
      <c r="I214" s="130">
        <v>1191</v>
      </c>
      <c r="J214" s="112">
        <v>812</v>
      </c>
      <c r="K214" s="124" t="s">
        <v>1185</v>
      </c>
      <c r="L214" s="130">
        <v>188</v>
      </c>
      <c r="M214" s="112">
        <v>80</v>
      </c>
      <c r="N214" s="124" t="s">
        <v>1185</v>
      </c>
      <c r="O214" s="130">
        <v>1082</v>
      </c>
      <c r="P214" s="112">
        <v>764</v>
      </c>
      <c r="Q214" s="124" t="s">
        <v>1185</v>
      </c>
      <c r="R214" s="342">
        <v>66</v>
      </c>
      <c r="S214" s="343">
        <v>10</v>
      </c>
      <c r="T214" s="342">
        <v>41</v>
      </c>
      <c r="U214" s="343" t="s">
        <v>1185</v>
      </c>
      <c r="V214" s="342">
        <v>68</v>
      </c>
      <c r="W214" s="343" t="s">
        <v>1185</v>
      </c>
      <c r="X214" s="342">
        <v>43</v>
      </c>
      <c r="Y214" s="343" t="s">
        <v>1185</v>
      </c>
      <c r="Z214" s="342">
        <v>71</v>
      </c>
      <c r="AA214" s="344" t="s">
        <v>1185</v>
      </c>
    </row>
    <row r="215" spans="1:27" x14ac:dyDescent="0.2">
      <c r="A215" s="111" t="s">
        <v>446</v>
      </c>
      <c r="B215" s="240" t="s">
        <v>447</v>
      </c>
      <c r="C215" s="130">
        <v>1618</v>
      </c>
      <c r="D215" s="112">
        <v>847</v>
      </c>
      <c r="E215" s="124">
        <v>69</v>
      </c>
      <c r="F215" s="130">
        <v>168</v>
      </c>
      <c r="G215" s="112">
        <v>52</v>
      </c>
      <c r="H215" s="124" t="s">
        <v>1185</v>
      </c>
      <c r="I215" s="130">
        <v>1450</v>
      </c>
      <c r="J215" s="112">
        <v>795</v>
      </c>
      <c r="K215" s="124" t="s">
        <v>1185</v>
      </c>
      <c r="L215" s="130">
        <v>364</v>
      </c>
      <c r="M215" s="112">
        <v>116</v>
      </c>
      <c r="N215" s="124" t="s">
        <v>1185</v>
      </c>
      <c r="O215" s="130">
        <v>1254</v>
      </c>
      <c r="P215" s="112">
        <v>731</v>
      </c>
      <c r="Q215" s="124" t="s">
        <v>1185</v>
      </c>
      <c r="R215" s="342">
        <v>52</v>
      </c>
      <c r="S215" s="343">
        <v>4</v>
      </c>
      <c r="T215" s="342">
        <v>31</v>
      </c>
      <c r="U215" s="343" t="s">
        <v>1185</v>
      </c>
      <c r="V215" s="342">
        <v>55</v>
      </c>
      <c r="W215" s="343" t="s">
        <v>1185</v>
      </c>
      <c r="X215" s="342">
        <v>32</v>
      </c>
      <c r="Y215" s="343" t="s">
        <v>1185</v>
      </c>
      <c r="Z215" s="342">
        <v>58</v>
      </c>
      <c r="AA215" s="344" t="s">
        <v>1185</v>
      </c>
    </row>
    <row r="216" spans="1:27" x14ac:dyDescent="0.2">
      <c r="A216" s="111" t="s">
        <v>450</v>
      </c>
      <c r="B216" s="240" t="s">
        <v>451</v>
      </c>
      <c r="C216" s="130">
        <v>1297</v>
      </c>
      <c r="D216" s="112">
        <v>547</v>
      </c>
      <c r="E216" s="124">
        <v>58</v>
      </c>
      <c r="F216" s="130">
        <v>228</v>
      </c>
      <c r="G216" s="112">
        <v>53</v>
      </c>
      <c r="H216" s="124">
        <v>4</v>
      </c>
      <c r="I216" s="130">
        <v>1069</v>
      </c>
      <c r="J216" s="112">
        <v>494</v>
      </c>
      <c r="K216" s="124">
        <v>54</v>
      </c>
      <c r="L216" s="130">
        <v>439</v>
      </c>
      <c r="M216" s="112">
        <v>110</v>
      </c>
      <c r="N216" s="124">
        <v>5</v>
      </c>
      <c r="O216" s="130">
        <v>858</v>
      </c>
      <c r="P216" s="112">
        <v>437</v>
      </c>
      <c r="Q216" s="124">
        <v>53</v>
      </c>
      <c r="R216" s="342">
        <v>42</v>
      </c>
      <c r="S216" s="343">
        <v>4</v>
      </c>
      <c r="T216" s="342">
        <v>23</v>
      </c>
      <c r="U216" s="343">
        <v>2</v>
      </c>
      <c r="V216" s="342">
        <v>46</v>
      </c>
      <c r="W216" s="343">
        <v>5</v>
      </c>
      <c r="X216" s="342">
        <v>25</v>
      </c>
      <c r="Y216" s="343">
        <v>1</v>
      </c>
      <c r="Z216" s="342">
        <v>51</v>
      </c>
      <c r="AA216" s="344">
        <v>6</v>
      </c>
    </row>
    <row r="217" spans="1:27" x14ac:dyDescent="0.2">
      <c r="A217" s="111" t="s">
        <v>452</v>
      </c>
      <c r="B217" s="240" t="s">
        <v>453</v>
      </c>
      <c r="C217" s="130">
        <v>1420</v>
      </c>
      <c r="D217" s="112">
        <v>764</v>
      </c>
      <c r="E217" s="124">
        <v>96</v>
      </c>
      <c r="F217" s="130">
        <v>90</v>
      </c>
      <c r="G217" s="112">
        <v>16</v>
      </c>
      <c r="H217" s="124">
        <v>0</v>
      </c>
      <c r="I217" s="130">
        <v>1330</v>
      </c>
      <c r="J217" s="112">
        <v>748</v>
      </c>
      <c r="K217" s="124">
        <v>96</v>
      </c>
      <c r="L217" s="130">
        <v>213</v>
      </c>
      <c r="M217" s="112">
        <v>47</v>
      </c>
      <c r="N217" s="124" t="s">
        <v>1185</v>
      </c>
      <c r="O217" s="130">
        <v>1207</v>
      </c>
      <c r="P217" s="112">
        <v>717</v>
      </c>
      <c r="Q217" s="124" t="s">
        <v>1185</v>
      </c>
      <c r="R217" s="342">
        <v>54</v>
      </c>
      <c r="S217" s="343">
        <v>7</v>
      </c>
      <c r="T217" s="342">
        <v>18</v>
      </c>
      <c r="U217" s="343">
        <v>0</v>
      </c>
      <c r="V217" s="342">
        <v>56</v>
      </c>
      <c r="W217" s="343">
        <v>7</v>
      </c>
      <c r="X217" s="342">
        <v>22</v>
      </c>
      <c r="Y217" s="343" t="s">
        <v>1185</v>
      </c>
      <c r="Z217" s="342">
        <v>59</v>
      </c>
      <c r="AA217" s="344" t="s">
        <v>1185</v>
      </c>
    </row>
    <row r="218" spans="1:27" x14ac:dyDescent="0.2">
      <c r="A218" s="111" t="s">
        <v>454</v>
      </c>
      <c r="B218" s="240" t="s">
        <v>455</v>
      </c>
      <c r="C218" s="130">
        <v>1269</v>
      </c>
      <c r="D218" s="112">
        <v>703</v>
      </c>
      <c r="E218" s="124">
        <v>79</v>
      </c>
      <c r="F218" s="130">
        <v>86</v>
      </c>
      <c r="G218" s="112">
        <v>23</v>
      </c>
      <c r="H218" s="124" t="s">
        <v>1185</v>
      </c>
      <c r="I218" s="130">
        <v>1183</v>
      </c>
      <c r="J218" s="112">
        <v>680</v>
      </c>
      <c r="K218" s="124" t="s">
        <v>1185</v>
      </c>
      <c r="L218" s="130">
        <v>218</v>
      </c>
      <c r="M218" s="112">
        <v>69</v>
      </c>
      <c r="N218" s="124">
        <v>7</v>
      </c>
      <c r="O218" s="130">
        <v>1051</v>
      </c>
      <c r="P218" s="112">
        <v>634</v>
      </c>
      <c r="Q218" s="124">
        <v>72</v>
      </c>
      <c r="R218" s="342">
        <v>55</v>
      </c>
      <c r="S218" s="343">
        <v>6</v>
      </c>
      <c r="T218" s="342">
        <v>27</v>
      </c>
      <c r="U218" s="343" t="s">
        <v>1185</v>
      </c>
      <c r="V218" s="342">
        <v>57</v>
      </c>
      <c r="W218" s="343" t="s">
        <v>1185</v>
      </c>
      <c r="X218" s="342">
        <v>32</v>
      </c>
      <c r="Y218" s="343">
        <v>3</v>
      </c>
      <c r="Z218" s="342">
        <v>60</v>
      </c>
      <c r="AA218" s="344">
        <v>7</v>
      </c>
    </row>
    <row r="219" spans="1:27" x14ac:dyDescent="0.2">
      <c r="A219" s="111" t="s">
        <v>456</v>
      </c>
      <c r="B219" s="240" t="s">
        <v>457</v>
      </c>
      <c r="C219" s="130">
        <v>1087</v>
      </c>
      <c r="D219" s="112">
        <v>614</v>
      </c>
      <c r="E219" s="124">
        <v>71</v>
      </c>
      <c r="F219" s="130">
        <v>89</v>
      </c>
      <c r="G219" s="112">
        <v>29</v>
      </c>
      <c r="H219" s="124">
        <v>3</v>
      </c>
      <c r="I219" s="130">
        <v>998</v>
      </c>
      <c r="J219" s="112">
        <v>585</v>
      </c>
      <c r="K219" s="124">
        <v>68</v>
      </c>
      <c r="L219" s="130">
        <v>204</v>
      </c>
      <c r="M219" s="112">
        <v>79</v>
      </c>
      <c r="N219" s="124">
        <v>8</v>
      </c>
      <c r="O219" s="130">
        <v>883</v>
      </c>
      <c r="P219" s="112">
        <v>535</v>
      </c>
      <c r="Q219" s="124">
        <v>63</v>
      </c>
      <c r="R219" s="342">
        <v>56</v>
      </c>
      <c r="S219" s="343">
        <v>7</v>
      </c>
      <c r="T219" s="342">
        <v>33</v>
      </c>
      <c r="U219" s="343">
        <v>3</v>
      </c>
      <c r="V219" s="342">
        <v>59</v>
      </c>
      <c r="W219" s="343">
        <v>7</v>
      </c>
      <c r="X219" s="342">
        <v>39</v>
      </c>
      <c r="Y219" s="343">
        <v>4</v>
      </c>
      <c r="Z219" s="342">
        <v>61</v>
      </c>
      <c r="AA219" s="344">
        <v>7</v>
      </c>
    </row>
    <row r="220" spans="1:27" x14ac:dyDescent="0.2">
      <c r="A220" s="111" t="s">
        <v>458</v>
      </c>
      <c r="B220" s="240" t="s">
        <v>459</v>
      </c>
      <c r="C220" s="130">
        <v>1176</v>
      </c>
      <c r="D220" s="112">
        <v>615</v>
      </c>
      <c r="E220" s="124">
        <v>58</v>
      </c>
      <c r="F220" s="130">
        <v>116</v>
      </c>
      <c r="G220" s="112">
        <v>32</v>
      </c>
      <c r="H220" s="124" t="s">
        <v>1185</v>
      </c>
      <c r="I220" s="130">
        <v>1060</v>
      </c>
      <c r="J220" s="112">
        <v>583</v>
      </c>
      <c r="K220" s="124" t="s">
        <v>1185</v>
      </c>
      <c r="L220" s="130">
        <v>260</v>
      </c>
      <c r="M220" s="112">
        <v>90</v>
      </c>
      <c r="N220" s="124">
        <v>7</v>
      </c>
      <c r="O220" s="130">
        <v>916</v>
      </c>
      <c r="P220" s="112">
        <v>525</v>
      </c>
      <c r="Q220" s="124">
        <v>51</v>
      </c>
      <c r="R220" s="342">
        <v>52</v>
      </c>
      <c r="S220" s="343">
        <v>5</v>
      </c>
      <c r="T220" s="342">
        <v>28</v>
      </c>
      <c r="U220" s="343" t="s">
        <v>1185</v>
      </c>
      <c r="V220" s="342">
        <v>55</v>
      </c>
      <c r="W220" s="343" t="s">
        <v>1185</v>
      </c>
      <c r="X220" s="342">
        <v>35</v>
      </c>
      <c r="Y220" s="343">
        <v>3</v>
      </c>
      <c r="Z220" s="342">
        <v>57</v>
      </c>
      <c r="AA220" s="344">
        <v>6</v>
      </c>
    </row>
    <row r="221" spans="1:27" x14ac:dyDescent="0.2">
      <c r="A221" s="111" t="s">
        <v>462</v>
      </c>
      <c r="B221" s="240" t="s">
        <v>463</v>
      </c>
      <c r="C221" s="130">
        <v>1299</v>
      </c>
      <c r="D221" s="112">
        <v>697</v>
      </c>
      <c r="E221" s="124">
        <v>55</v>
      </c>
      <c r="F221" s="130">
        <v>162</v>
      </c>
      <c r="G221" s="112">
        <v>49</v>
      </c>
      <c r="H221" s="124">
        <v>3</v>
      </c>
      <c r="I221" s="130">
        <v>1137</v>
      </c>
      <c r="J221" s="112">
        <v>648</v>
      </c>
      <c r="K221" s="124">
        <v>52</v>
      </c>
      <c r="L221" s="130">
        <v>367</v>
      </c>
      <c r="M221" s="112">
        <v>145</v>
      </c>
      <c r="N221" s="124">
        <v>7</v>
      </c>
      <c r="O221" s="130">
        <v>932</v>
      </c>
      <c r="P221" s="112">
        <v>552</v>
      </c>
      <c r="Q221" s="124">
        <v>48</v>
      </c>
      <c r="R221" s="342">
        <v>54</v>
      </c>
      <c r="S221" s="343">
        <v>4</v>
      </c>
      <c r="T221" s="342">
        <v>30</v>
      </c>
      <c r="U221" s="343">
        <v>2</v>
      </c>
      <c r="V221" s="342">
        <v>57</v>
      </c>
      <c r="W221" s="343">
        <v>5</v>
      </c>
      <c r="X221" s="342">
        <v>40</v>
      </c>
      <c r="Y221" s="343">
        <v>2</v>
      </c>
      <c r="Z221" s="342">
        <v>59</v>
      </c>
      <c r="AA221" s="344">
        <v>5</v>
      </c>
    </row>
    <row r="222" spans="1:27" x14ac:dyDescent="0.2">
      <c r="A222" s="111" t="s">
        <v>464</v>
      </c>
      <c r="B222" s="240" t="s">
        <v>465</v>
      </c>
      <c r="C222" s="130">
        <v>1607</v>
      </c>
      <c r="D222" s="112">
        <v>849</v>
      </c>
      <c r="E222" s="124">
        <v>86</v>
      </c>
      <c r="F222" s="130">
        <v>155</v>
      </c>
      <c r="G222" s="112">
        <v>45</v>
      </c>
      <c r="H222" s="124" t="s">
        <v>1185</v>
      </c>
      <c r="I222" s="130">
        <v>1452</v>
      </c>
      <c r="J222" s="112">
        <v>804</v>
      </c>
      <c r="K222" s="124" t="s">
        <v>1185</v>
      </c>
      <c r="L222" s="130">
        <v>381</v>
      </c>
      <c r="M222" s="112">
        <v>139</v>
      </c>
      <c r="N222" s="124">
        <v>10</v>
      </c>
      <c r="O222" s="130">
        <v>1226</v>
      </c>
      <c r="P222" s="112">
        <v>710</v>
      </c>
      <c r="Q222" s="124">
        <v>76</v>
      </c>
      <c r="R222" s="342">
        <v>53</v>
      </c>
      <c r="S222" s="343">
        <v>5</v>
      </c>
      <c r="T222" s="342">
        <v>29</v>
      </c>
      <c r="U222" s="343" t="s">
        <v>1185</v>
      </c>
      <c r="V222" s="342">
        <v>55</v>
      </c>
      <c r="W222" s="343" t="s">
        <v>1185</v>
      </c>
      <c r="X222" s="342">
        <v>36</v>
      </c>
      <c r="Y222" s="343">
        <v>3</v>
      </c>
      <c r="Z222" s="342">
        <v>58</v>
      </c>
      <c r="AA222" s="344">
        <v>6</v>
      </c>
    </row>
    <row r="223" spans="1:27" x14ac:dyDescent="0.2">
      <c r="A223" s="111" t="s">
        <v>466</v>
      </c>
      <c r="B223" s="240" t="s">
        <v>467</v>
      </c>
      <c r="C223" s="130">
        <v>1147</v>
      </c>
      <c r="D223" s="112">
        <v>597</v>
      </c>
      <c r="E223" s="124">
        <v>61</v>
      </c>
      <c r="F223" s="130">
        <v>117</v>
      </c>
      <c r="G223" s="112">
        <v>31</v>
      </c>
      <c r="H223" s="124" t="s">
        <v>1185</v>
      </c>
      <c r="I223" s="130">
        <v>1030</v>
      </c>
      <c r="J223" s="112">
        <v>566</v>
      </c>
      <c r="K223" s="124" t="s">
        <v>1185</v>
      </c>
      <c r="L223" s="130">
        <v>277</v>
      </c>
      <c r="M223" s="112">
        <v>85</v>
      </c>
      <c r="N223" s="124">
        <v>4</v>
      </c>
      <c r="O223" s="130">
        <v>870</v>
      </c>
      <c r="P223" s="112">
        <v>512</v>
      </c>
      <c r="Q223" s="124">
        <v>57</v>
      </c>
      <c r="R223" s="342">
        <v>52</v>
      </c>
      <c r="S223" s="343">
        <v>5</v>
      </c>
      <c r="T223" s="342">
        <v>26</v>
      </c>
      <c r="U223" s="343" t="s">
        <v>1185</v>
      </c>
      <c r="V223" s="342">
        <v>55</v>
      </c>
      <c r="W223" s="343" t="s">
        <v>1185</v>
      </c>
      <c r="X223" s="342">
        <v>31</v>
      </c>
      <c r="Y223" s="343">
        <v>1</v>
      </c>
      <c r="Z223" s="342">
        <v>59</v>
      </c>
      <c r="AA223" s="344">
        <v>7</v>
      </c>
    </row>
    <row r="224" spans="1:27" x14ac:dyDescent="0.2">
      <c r="A224" s="111" t="s">
        <v>470</v>
      </c>
      <c r="B224" s="240" t="s">
        <v>471</v>
      </c>
      <c r="C224" s="130">
        <v>966</v>
      </c>
      <c r="D224" s="112">
        <v>502</v>
      </c>
      <c r="E224" s="124">
        <v>51</v>
      </c>
      <c r="F224" s="130">
        <v>125</v>
      </c>
      <c r="G224" s="112">
        <v>40</v>
      </c>
      <c r="H224" s="124">
        <v>0</v>
      </c>
      <c r="I224" s="130">
        <v>841</v>
      </c>
      <c r="J224" s="112">
        <v>462</v>
      </c>
      <c r="K224" s="124">
        <v>51</v>
      </c>
      <c r="L224" s="130">
        <v>286</v>
      </c>
      <c r="M224" s="112">
        <v>107</v>
      </c>
      <c r="N224" s="124">
        <v>8</v>
      </c>
      <c r="O224" s="130">
        <v>680</v>
      </c>
      <c r="P224" s="112">
        <v>395</v>
      </c>
      <c r="Q224" s="124">
        <v>43</v>
      </c>
      <c r="R224" s="342">
        <v>52</v>
      </c>
      <c r="S224" s="343">
        <v>5</v>
      </c>
      <c r="T224" s="342">
        <v>32</v>
      </c>
      <c r="U224" s="343">
        <v>0</v>
      </c>
      <c r="V224" s="342">
        <v>55</v>
      </c>
      <c r="W224" s="343">
        <v>6</v>
      </c>
      <c r="X224" s="342">
        <v>37</v>
      </c>
      <c r="Y224" s="343">
        <v>3</v>
      </c>
      <c r="Z224" s="342">
        <v>58</v>
      </c>
      <c r="AA224" s="344">
        <v>6</v>
      </c>
    </row>
    <row r="225" spans="1:27" x14ac:dyDescent="0.2">
      <c r="A225" s="111" t="s">
        <v>474</v>
      </c>
      <c r="B225" s="240" t="s">
        <v>475</v>
      </c>
      <c r="C225" s="130">
        <v>1301</v>
      </c>
      <c r="D225" s="112">
        <v>633</v>
      </c>
      <c r="E225" s="124">
        <v>62</v>
      </c>
      <c r="F225" s="130">
        <v>140</v>
      </c>
      <c r="G225" s="112">
        <v>47</v>
      </c>
      <c r="H225" s="124" t="s">
        <v>1185</v>
      </c>
      <c r="I225" s="130">
        <v>1161</v>
      </c>
      <c r="J225" s="112">
        <v>586</v>
      </c>
      <c r="K225" s="124" t="s">
        <v>1185</v>
      </c>
      <c r="L225" s="130">
        <v>357</v>
      </c>
      <c r="M225" s="112">
        <v>112</v>
      </c>
      <c r="N225" s="124">
        <v>3</v>
      </c>
      <c r="O225" s="130">
        <v>944</v>
      </c>
      <c r="P225" s="112">
        <v>521</v>
      </c>
      <c r="Q225" s="124">
        <v>59</v>
      </c>
      <c r="R225" s="342">
        <v>49</v>
      </c>
      <c r="S225" s="343">
        <v>5</v>
      </c>
      <c r="T225" s="342">
        <v>34</v>
      </c>
      <c r="U225" s="343" t="s">
        <v>1185</v>
      </c>
      <c r="V225" s="342">
        <v>50</v>
      </c>
      <c r="W225" s="343" t="s">
        <v>1185</v>
      </c>
      <c r="X225" s="342">
        <v>31</v>
      </c>
      <c r="Y225" s="343">
        <v>1</v>
      </c>
      <c r="Z225" s="342">
        <v>55</v>
      </c>
      <c r="AA225" s="344">
        <v>6</v>
      </c>
    </row>
    <row r="226" spans="1:27" x14ac:dyDescent="0.2">
      <c r="A226" s="111" t="s">
        <v>476</v>
      </c>
      <c r="B226" s="240" t="s">
        <v>477</v>
      </c>
      <c r="C226" s="130">
        <v>1137</v>
      </c>
      <c r="D226" s="112">
        <v>611</v>
      </c>
      <c r="E226" s="124">
        <v>51</v>
      </c>
      <c r="F226" s="130">
        <v>108</v>
      </c>
      <c r="G226" s="112">
        <v>32</v>
      </c>
      <c r="H226" s="124" t="s">
        <v>1185</v>
      </c>
      <c r="I226" s="130">
        <v>1029</v>
      </c>
      <c r="J226" s="112">
        <v>579</v>
      </c>
      <c r="K226" s="124" t="s">
        <v>1185</v>
      </c>
      <c r="L226" s="130">
        <v>264</v>
      </c>
      <c r="M226" s="112">
        <v>94</v>
      </c>
      <c r="N226" s="124" t="s">
        <v>1185</v>
      </c>
      <c r="O226" s="130">
        <v>873</v>
      </c>
      <c r="P226" s="112">
        <v>517</v>
      </c>
      <c r="Q226" s="124" t="s">
        <v>1185</v>
      </c>
      <c r="R226" s="342">
        <v>54</v>
      </c>
      <c r="S226" s="343">
        <v>4</v>
      </c>
      <c r="T226" s="342">
        <v>30</v>
      </c>
      <c r="U226" s="343" t="s">
        <v>1185</v>
      </c>
      <c r="V226" s="342">
        <v>56</v>
      </c>
      <c r="W226" s="343" t="s">
        <v>1185</v>
      </c>
      <c r="X226" s="342">
        <v>36</v>
      </c>
      <c r="Y226" s="343" t="s">
        <v>1185</v>
      </c>
      <c r="Z226" s="342">
        <v>59</v>
      </c>
      <c r="AA226" s="344" t="s">
        <v>1185</v>
      </c>
    </row>
    <row r="227" spans="1:27" x14ac:dyDescent="0.2">
      <c r="A227" s="111" t="s">
        <v>478</v>
      </c>
      <c r="B227" s="240" t="s">
        <v>479</v>
      </c>
      <c r="C227" s="130">
        <v>1291</v>
      </c>
      <c r="D227" s="112">
        <v>707</v>
      </c>
      <c r="E227" s="124">
        <v>60</v>
      </c>
      <c r="F227" s="130">
        <v>158</v>
      </c>
      <c r="G227" s="112">
        <v>49</v>
      </c>
      <c r="H227" s="124" t="s">
        <v>1185</v>
      </c>
      <c r="I227" s="130">
        <v>1133</v>
      </c>
      <c r="J227" s="112">
        <v>658</v>
      </c>
      <c r="K227" s="124" t="s">
        <v>1185</v>
      </c>
      <c r="L227" s="130">
        <v>363</v>
      </c>
      <c r="M227" s="112">
        <v>126</v>
      </c>
      <c r="N227" s="124">
        <v>5</v>
      </c>
      <c r="O227" s="130">
        <v>928</v>
      </c>
      <c r="P227" s="112">
        <v>581</v>
      </c>
      <c r="Q227" s="124">
        <v>55</v>
      </c>
      <c r="R227" s="342">
        <v>55</v>
      </c>
      <c r="S227" s="343">
        <v>5</v>
      </c>
      <c r="T227" s="342">
        <v>31</v>
      </c>
      <c r="U227" s="343" t="s">
        <v>1185</v>
      </c>
      <c r="V227" s="342">
        <v>58</v>
      </c>
      <c r="W227" s="343" t="s">
        <v>1185</v>
      </c>
      <c r="X227" s="342">
        <v>35</v>
      </c>
      <c r="Y227" s="343">
        <v>1</v>
      </c>
      <c r="Z227" s="342">
        <v>63</v>
      </c>
      <c r="AA227" s="344">
        <v>6</v>
      </c>
    </row>
    <row r="228" spans="1:27" x14ac:dyDescent="0.2">
      <c r="A228" s="111" t="s">
        <v>480</v>
      </c>
      <c r="B228" s="240" t="s">
        <v>481</v>
      </c>
      <c r="C228" s="130">
        <v>1180</v>
      </c>
      <c r="D228" s="112">
        <v>651</v>
      </c>
      <c r="E228" s="124">
        <v>57</v>
      </c>
      <c r="F228" s="130">
        <v>88</v>
      </c>
      <c r="G228" s="112">
        <v>31</v>
      </c>
      <c r="H228" s="124">
        <v>0</v>
      </c>
      <c r="I228" s="130">
        <v>1092</v>
      </c>
      <c r="J228" s="112">
        <v>620</v>
      </c>
      <c r="K228" s="124">
        <v>57</v>
      </c>
      <c r="L228" s="130">
        <v>227</v>
      </c>
      <c r="M228" s="112">
        <v>74</v>
      </c>
      <c r="N228" s="124" t="s">
        <v>1185</v>
      </c>
      <c r="O228" s="130">
        <v>953</v>
      </c>
      <c r="P228" s="112">
        <v>577</v>
      </c>
      <c r="Q228" s="124" t="s">
        <v>1185</v>
      </c>
      <c r="R228" s="342">
        <v>55</v>
      </c>
      <c r="S228" s="343">
        <v>5</v>
      </c>
      <c r="T228" s="342">
        <v>35</v>
      </c>
      <c r="U228" s="343">
        <v>0</v>
      </c>
      <c r="V228" s="342">
        <v>57</v>
      </c>
      <c r="W228" s="343">
        <v>5</v>
      </c>
      <c r="X228" s="342">
        <v>33</v>
      </c>
      <c r="Y228" s="343" t="s">
        <v>1185</v>
      </c>
      <c r="Z228" s="342">
        <v>61</v>
      </c>
      <c r="AA228" s="344" t="s">
        <v>1185</v>
      </c>
    </row>
    <row r="229" spans="1:27" x14ac:dyDescent="0.2">
      <c r="A229" s="111" t="s">
        <v>482</v>
      </c>
      <c r="B229" s="240" t="s">
        <v>483</v>
      </c>
      <c r="C229" s="130">
        <v>1300</v>
      </c>
      <c r="D229" s="112">
        <v>753</v>
      </c>
      <c r="E229" s="124">
        <v>79</v>
      </c>
      <c r="F229" s="130">
        <v>113</v>
      </c>
      <c r="G229" s="112">
        <v>38</v>
      </c>
      <c r="H229" s="124">
        <v>0</v>
      </c>
      <c r="I229" s="130">
        <v>1187</v>
      </c>
      <c r="J229" s="112">
        <v>715</v>
      </c>
      <c r="K229" s="124">
        <v>79</v>
      </c>
      <c r="L229" s="130">
        <v>292</v>
      </c>
      <c r="M229" s="112">
        <v>102</v>
      </c>
      <c r="N229" s="124" t="s">
        <v>1185</v>
      </c>
      <c r="O229" s="130">
        <v>1008</v>
      </c>
      <c r="P229" s="112">
        <v>651</v>
      </c>
      <c r="Q229" s="124" t="s">
        <v>1185</v>
      </c>
      <c r="R229" s="342">
        <v>58</v>
      </c>
      <c r="S229" s="343">
        <v>6</v>
      </c>
      <c r="T229" s="342">
        <v>34</v>
      </c>
      <c r="U229" s="343">
        <v>0</v>
      </c>
      <c r="V229" s="342">
        <v>60</v>
      </c>
      <c r="W229" s="343">
        <v>7</v>
      </c>
      <c r="X229" s="342">
        <v>35</v>
      </c>
      <c r="Y229" s="343" t="s">
        <v>1185</v>
      </c>
      <c r="Z229" s="342">
        <v>65</v>
      </c>
      <c r="AA229" s="344" t="s">
        <v>1185</v>
      </c>
    </row>
    <row r="230" spans="1:27" x14ac:dyDescent="0.2">
      <c r="A230" s="111" t="s">
        <v>484</v>
      </c>
      <c r="B230" s="240" t="s">
        <v>485</v>
      </c>
      <c r="C230" s="130">
        <v>1075</v>
      </c>
      <c r="D230" s="112">
        <v>556</v>
      </c>
      <c r="E230" s="124">
        <v>51</v>
      </c>
      <c r="F230" s="130">
        <v>103</v>
      </c>
      <c r="G230" s="112">
        <v>26</v>
      </c>
      <c r="H230" s="124">
        <v>3</v>
      </c>
      <c r="I230" s="130">
        <v>972</v>
      </c>
      <c r="J230" s="112">
        <v>530</v>
      </c>
      <c r="K230" s="124">
        <v>48</v>
      </c>
      <c r="L230" s="130">
        <v>233</v>
      </c>
      <c r="M230" s="112">
        <v>64</v>
      </c>
      <c r="N230" s="124">
        <v>3</v>
      </c>
      <c r="O230" s="130">
        <v>842</v>
      </c>
      <c r="P230" s="112">
        <v>492</v>
      </c>
      <c r="Q230" s="124">
        <v>48</v>
      </c>
      <c r="R230" s="342">
        <v>52</v>
      </c>
      <c r="S230" s="343">
        <v>5</v>
      </c>
      <c r="T230" s="342">
        <v>25</v>
      </c>
      <c r="U230" s="343">
        <v>3</v>
      </c>
      <c r="V230" s="342">
        <v>55</v>
      </c>
      <c r="W230" s="343">
        <v>5</v>
      </c>
      <c r="X230" s="342">
        <v>27</v>
      </c>
      <c r="Y230" s="343">
        <v>1</v>
      </c>
      <c r="Z230" s="342">
        <v>58</v>
      </c>
      <c r="AA230" s="344">
        <v>6</v>
      </c>
    </row>
    <row r="231" spans="1:27" x14ac:dyDescent="0.2">
      <c r="A231" s="111" t="s">
        <v>486</v>
      </c>
      <c r="B231" s="240" t="s">
        <v>487</v>
      </c>
      <c r="C231" s="130">
        <v>819</v>
      </c>
      <c r="D231" s="112">
        <v>397</v>
      </c>
      <c r="E231" s="124">
        <v>29</v>
      </c>
      <c r="F231" s="130">
        <v>126</v>
      </c>
      <c r="G231" s="112">
        <v>40</v>
      </c>
      <c r="H231" s="124" t="s">
        <v>1185</v>
      </c>
      <c r="I231" s="130">
        <v>693</v>
      </c>
      <c r="J231" s="112">
        <v>357</v>
      </c>
      <c r="K231" s="124" t="s">
        <v>1185</v>
      </c>
      <c r="L231" s="130">
        <v>275</v>
      </c>
      <c r="M231" s="112">
        <v>92</v>
      </c>
      <c r="N231" s="124">
        <v>6</v>
      </c>
      <c r="O231" s="130">
        <v>544</v>
      </c>
      <c r="P231" s="112">
        <v>305</v>
      </c>
      <c r="Q231" s="124">
        <v>23</v>
      </c>
      <c r="R231" s="342">
        <v>48</v>
      </c>
      <c r="S231" s="343">
        <v>4</v>
      </c>
      <c r="T231" s="342">
        <v>32</v>
      </c>
      <c r="U231" s="343" t="s">
        <v>1185</v>
      </c>
      <c r="V231" s="342">
        <v>52</v>
      </c>
      <c r="W231" s="343" t="s">
        <v>1185</v>
      </c>
      <c r="X231" s="342">
        <v>33</v>
      </c>
      <c r="Y231" s="343">
        <v>2</v>
      </c>
      <c r="Z231" s="342">
        <v>56</v>
      </c>
      <c r="AA231" s="344">
        <v>4</v>
      </c>
    </row>
    <row r="232" spans="1:27" x14ac:dyDescent="0.2">
      <c r="A232" s="111" t="s">
        <v>488</v>
      </c>
      <c r="B232" s="240" t="s">
        <v>489</v>
      </c>
      <c r="C232" s="130">
        <v>888</v>
      </c>
      <c r="D232" s="112">
        <v>454</v>
      </c>
      <c r="E232" s="124">
        <v>53</v>
      </c>
      <c r="F232" s="130">
        <v>87</v>
      </c>
      <c r="G232" s="112">
        <v>21</v>
      </c>
      <c r="H232" s="124" t="s">
        <v>1185</v>
      </c>
      <c r="I232" s="130">
        <v>801</v>
      </c>
      <c r="J232" s="112">
        <v>433</v>
      </c>
      <c r="K232" s="124" t="s">
        <v>1185</v>
      </c>
      <c r="L232" s="130">
        <v>222</v>
      </c>
      <c r="M232" s="112">
        <v>78</v>
      </c>
      <c r="N232" s="124">
        <v>7</v>
      </c>
      <c r="O232" s="130">
        <v>666</v>
      </c>
      <c r="P232" s="112">
        <v>376</v>
      </c>
      <c r="Q232" s="124">
        <v>46</v>
      </c>
      <c r="R232" s="342">
        <v>51</v>
      </c>
      <c r="S232" s="343">
        <v>6</v>
      </c>
      <c r="T232" s="342">
        <v>24</v>
      </c>
      <c r="U232" s="343" t="s">
        <v>1185</v>
      </c>
      <c r="V232" s="342">
        <v>54</v>
      </c>
      <c r="W232" s="343" t="s">
        <v>1185</v>
      </c>
      <c r="X232" s="342">
        <v>35</v>
      </c>
      <c r="Y232" s="343">
        <v>3</v>
      </c>
      <c r="Z232" s="342">
        <v>56</v>
      </c>
      <c r="AA232" s="344">
        <v>7</v>
      </c>
    </row>
    <row r="233" spans="1:27" x14ac:dyDescent="0.2">
      <c r="A233" s="111" t="s">
        <v>492</v>
      </c>
      <c r="B233" s="240" t="s">
        <v>493</v>
      </c>
      <c r="C233" s="130">
        <v>471</v>
      </c>
      <c r="D233" s="112">
        <v>218</v>
      </c>
      <c r="E233" s="124">
        <v>19</v>
      </c>
      <c r="F233" s="130">
        <v>60</v>
      </c>
      <c r="G233" s="112">
        <v>22</v>
      </c>
      <c r="H233" s="124" t="s">
        <v>1185</v>
      </c>
      <c r="I233" s="130">
        <v>411</v>
      </c>
      <c r="J233" s="112">
        <v>196</v>
      </c>
      <c r="K233" s="124" t="s">
        <v>1185</v>
      </c>
      <c r="L233" s="130">
        <v>131</v>
      </c>
      <c r="M233" s="112">
        <v>50</v>
      </c>
      <c r="N233" s="124" t="s">
        <v>1185</v>
      </c>
      <c r="O233" s="130">
        <v>340</v>
      </c>
      <c r="P233" s="112">
        <v>168</v>
      </c>
      <c r="Q233" s="124" t="s">
        <v>1185</v>
      </c>
      <c r="R233" s="342">
        <v>46</v>
      </c>
      <c r="S233" s="343">
        <v>4</v>
      </c>
      <c r="T233" s="342">
        <v>37</v>
      </c>
      <c r="U233" s="343" t="s">
        <v>1185</v>
      </c>
      <c r="V233" s="342">
        <v>48</v>
      </c>
      <c r="W233" s="343" t="s">
        <v>1185</v>
      </c>
      <c r="X233" s="342">
        <v>38</v>
      </c>
      <c r="Y233" s="343" t="s">
        <v>1185</v>
      </c>
      <c r="Z233" s="342">
        <v>49</v>
      </c>
      <c r="AA233" s="344" t="s">
        <v>1185</v>
      </c>
    </row>
    <row r="234" spans="1:27" x14ac:dyDescent="0.2">
      <c r="A234" s="111" t="s">
        <v>496</v>
      </c>
      <c r="B234" s="240" t="s">
        <v>497</v>
      </c>
      <c r="C234" s="130">
        <v>979</v>
      </c>
      <c r="D234" s="112">
        <v>499</v>
      </c>
      <c r="E234" s="124">
        <v>52</v>
      </c>
      <c r="F234" s="130">
        <v>93</v>
      </c>
      <c r="G234" s="112">
        <v>22</v>
      </c>
      <c r="H234" s="124" t="s">
        <v>1185</v>
      </c>
      <c r="I234" s="130">
        <v>886</v>
      </c>
      <c r="J234" s="112">
        <v>477</v>
      </c>
      <c r="K234" s="124" t="s">
        <v>1185</v>
      </c>
      <c r="L234" s="130">
        <v>192</v>
      </c>
      <c r="M234" s="112">
        <v>57</v>
      </c>
      <c r="N234" s="124" t="s">
        <v>1185</v>
      </c>
      <c r="O234" s="130">
        <v>787</v>
      </c>
      <c r="P234" s="112">
        <v>442</v>
      </c>
      <c r="Q234" s="124" t="s">
        <v>1185</v>
      </c>
      <c r="R234" s="342">
        <v>51</v>
      </c>
      <c r="S234" s="343">
        <v>5</v>
      </c>
      <c r="T234" s="342">
        <v>24</v>
      </c>
      <c r="U234" s="343" t="s">
        <v>1185</v>
      </c>
      <c r="V234" s="342">
        <v>54</v>
      </c>
      <c r="W234" s="343" t="s">
        <v>1185</v>
      </c>
      <c r="X234" s="342">
        <v>30</v>
      </c>
      <c r="Y234" s="343" t="s">
        <v>1185</v>
      </c>
      <c r="Z234" s="342">
        <v>56</v>
      </c>
      <c r="AA234" s="344" t="s">
        <v>1185</v>
      </c>
    </row>
    <row r="235" spans="1:27" x14ac:dyDescent="0.2">
      <c r="A235" s="111" t="s">
        <v>498</v>
      </c>
      <c r="B235" s="240" t="s">
        <v>499</v>
      </c>
      <c r="C235" s="130">
        <v>1216</v>
      </c>
      <c r="D235" s="112">
        <v>573</v>
      </c>
      <c r="E235" s="124">
        <v>68</v>
      </c>
      <c r="F235" s="130">
        <v>103</v>
      </c>
      <c r="G235" s="112">
        <v>26</v>
      </c>
      <c r="H235" s="124" t="s">
        <v>1185</v>
      </c>
      <c r="I235" s="130">
        <v>1113</v>
      </c>
      <c r="J235" s="112">
        <v>547</v>
      </c>
      <c r="K235" s="124" t="s">
        <v>1185</v>
      </c>
      <c r="L235" s="130">
        <v>255</v>
      </c>
      <c r="M235" s="112">
        <v>73</v>
      </c>
      <c r="N235" s="124">
        <v>4</v>
      </c>
      <c r="O235" s="130">
        <v>961</v>
      </c>
      <c r="P235" s="112">
        <v>500</v>
      </c>
      <c r="Q235" s="124">
        <v>64</v>
      </c>
      <c r="R235" s="342">
        <v>47</v>
      </c>
      <c r="S235" s="343">
        <v>6</v>
      </c>
      <c r="T235" s="342">
        <v>25</v>
      </c>
      <c r="U235" s="343" t="s">
        <v>1185</v>
      </c>
      <c r="V235" s="342">
        <v>49</v>
      </c>
      <c r="W235" s="343" t="s">
        <v>1185</v>
      </c>
      <c r="X235" s="342">
        <v>29</v>
      </c>
      <c r="Y235" s="343">
        <v>2</v>
      </c>
      <c r="Z235" s="342">
        <v>52</v>
      </c>
      <c r="AA235" s="344">
        <v>7</v>
      </c>
    </row>
    <row r="236" spans="1:27" x14ac:dyDescent="0.2">
      <c r="A236" s="111" t="s">
        <v>500</v>
      </c>
      <c r="B236" s="240" t="s">
        <v>501</v>
      </c>
      <c r="C236" s="130">
        <v>1269</v>
      </c>
      <c r="D236" s="112">
        <v>679</v>
      </c>
      <c r="E236" s="124">
        <v>70</v>
      </c>
      <c r="F236" s="130">
        <v>129</v>
      </c>
      <c r="G236" s="112">
        <v>42</v>
      </c>
      <c r="H236" s="124" t="s">
        <v>1185</v>
      </c>
      <c r="I236" s="130">
        <v>1140</v>
      </c>
      <c r="J236" s="112">
        <v>637</v>
      </c>
      <c r="K236" s="124" t="s">
        <v>1185</v>
      </c>
      <c r="L236" s="130">
        <v>276</v>
      </c>
      <c r="M236" s="112">
        <v>98</v>
      </c>
      <c r="N236" s="124">
        <v>3</v>
      </c>
      <c r="O236" s="130">
        <v>993</v>
      </c>
      <c r="P236" s="112">
        <v>581</v>
      </c>
      <c r="Q236" s="124">
        <v>67</v>
      </c>
      <c r="R236" s="342">
        <v>54</v>
      </c>
      <c r="S236" s="343">
        <v>6</v>
      </c>
      <c r="T236" s="342">
        <v>33</v>
      </c>
      <c r="U236" s="343" t="s">
        <v>1185</v>
      </c>
      <c r="V236" s="342">
        <v>56</v>
      </c>
      <c r="W236" s="343" t="s">
        <v>1185</v>
      </c>
      <c r="X236" s="342">
        <v>36</v>
      </c>
      <c r="Y236" s="343">
        <v>1</v>
      </c>
      <c r="Z236" s="342">
        <v>59</v>
      </c>
      <c r="AA236" s="344">
        <v>7</v>
      </c>
    </row>
    <row r="237" spans="1:27" x14ac:dyDescent="0.2">
      <c r="A237" s="111" t="s">
        <v>502</v>
      </c>
      <c r="B237" s="240" t="s">
        <v>503</v>
      </c>
      <c r="C237" s="130">
        <v>1113</v>
      </c>
      <c r="D237" s="112">
        <v>496</v>
      </c>
      <c r="E237" s="124">
        <v>37</v>
      </c>
      <c r="F237" s="130">
        <v>243</v>
      </c>
      <c r="G237" s="112">
        <v>67</v>
      </c>
      <c r="H237" s="124">
        <v>3</v>
      </c>
      <c r="I237" s="130">
        <v>870</v>
      </c>
      <c r="J237" s="112">
        <v>429</v>
      </c>
      <c r="K237" s="124">
        <v>34</v>
      </c>
      <c r="L237" s="130">
        <v>411</v>
      </c>
      <c r="M237" s="112">
        <v>122</v>
      </c>
      <c r="N237" s="124">
        <v>4</v>
      </c>
      <c r="O237" s="130">
        <v>702</v>
      </c>
      <c r="P237" s="112">
        <v>374</v>
      </c>
      <c r="Q237" s="124">
        <v>33</v>
      </c>
      <c r="R237" s="342">
        <v>45</v>
      </c>
      <c r="S237" s="343">
        <v>3</v>
      </c>
      <c r="T237" s="342">
        <v>28</v>
      </c>
      <c r="U237" s="343">
        <v>1</v>
      </c>
      <c r="V237" s="342">
        <v>49</v>
      </c>
      <c r="W237" s="343">
        <v>4</v>
      </c>
      <c r="X237" s="342">
        <v>30</v>
      </c>
      <c r="Y237" s="343">
        <v>1</v>
      </c>
      <c r="Z237" s="342">
        <v>53</v>
      </c>
      <c r="AA237" s="344">
        <v>5</v>
      </c>
    </row>
    <row r="238" spans="1:27" x14ac:dyDescent="0.2">
      <c r="A238" s="111" t="s">
        <v>504</v>
      </c>
      <c r="B238" s="240" t="s">
        <v>505</v>
      </c>
      <c r="C238" s="130">
        <v>1268</v>
      </c>
      <c r="D238" s="112">
        <v>823</v>
      </c>
      <c r="E238" s="124">
        <v>135</v>
      </c>
      <c r="F238" s="130">
        <v>91</v>
      </c>
      <c r="G238" s="112">
        <v>29</v>
      </c>
      <c r="H238" s="124">
        <v>3</v>
      </c>
      <c r="I238" s="130">
        <v>1177</v>
      </c>
      <c r="J238" s="112">
        <v>794</v>
      </c>
      <c r="K238" s="124">
        <v>132</v>
      </c>
      <c r="L238" s="130">
        <v>207</v>
      </c>
      <c r="M238" s="112">
        <v>72</v>
      </c>
      <c r="N238" s="124">
        <v>10</v>
      </c>
      <c r="O238" s="130">
        <v>1061</v>
      </c>
      <c r="P238" s="112">
        <v>751</v>
      </c>
      <c r="Q238" s="124">
        <v>125</v>
      </c>
      <c r="R238" s="342">
        <v>65</v>
      </c>
      <c r="S238" s="343">
        <v>11</v>
      </c>
      <c r="T238" s="342">
        <v>32</v>
      </c>
      <c r="U238" s="343">
        <v>3</v>
      </c>
      <c r="V238" s="342">
        <v>67</v>
      </c>
      <c r="W238" s="343">
        <v>11</v>
      </c>
      <c r="X238" s="342">
        <v>35</v>
      </c>
      <c r="Y238" s="343">
        <v>5</v>
      </c>
      <c r="Z238" s="342">
        <v>71</v>
      </c>
      <c r="AA238" s="344">
        <v>12</v>
      </c>
    </row>
    <row r="239" spans="1:27" x14ac:dyDescent="0.2">
      <c r="A239" s="111" t="s">
        <v>508</v>
      </c>
      <c r="B239" s="240" t="s">
        <v>509</v>
      </c>
      <c r="C239" s="130">
        <v>806</v>
      </c>
      <c r="D239" s="112">
        <v>491</v>
      </c>
      <c r="E239" s="124">
        <v>70</v>
      </c>
      <c r="F239" s="130">
        <v>51</v>
      </c>
      <c r="G239" s="112">
        <v>14</v>
      </c>
      <c r="H239" s="124" t="s">
        <v>1185</v>
      </c>
      <c r="I239" s="130">
        <v>755</v>
      </c>
      <c r="J239" s="112">
        <v>477</v>
      </c>
      <c r="K239" s="124" t="s">
        <v>1185</v>
      </c>
      <c r="L239" s="130">
        <v>132</v>
      </c>
      <c r="M239" s="112">
        <v>45</v>
      </c>
      <c r="N239" s="124">
        <v>4</v>
      </c>
      <c r="O239" s="130">
        <v>674</v>
      </c>
      <c r="P239" s="112">
        <v>446</v>
      </c>
      <c r="Q239" s="124">
        <v>66</v>
      </c>
      <c r="R239" s="342">
        <v>61</v>
      </c>
      <c r="S239" s="343">
        <v>9</v>
      </c>
      <c r="T239" s="342">
        <v>27</v>
      </c>
      <c r="U239" s="343" t="s">
        <v>1185</v>
      </c>
      <c r="V239" s="342">
        <v>63</v>
      </c>
      <c r="W239" s="343" t="s">
        <v>1185</v>
      </c>
      <c r="X239" s="342">
        <v>34</v>
      </c>
      <c r="Y239" s="343">
        <v>3</v>
      </c>
      <c r="Z239" s="342">
        <v>66</v>
      </c>
      <c r="AA239" s="344">
        <v>10</v>
      </c>
    </row>
    <row r="240" spans="1:27" x14ac:dyDescent="0.2">
      <c r="A240" s="111" t="s">
        <v>510</v>
      </c>
      <c r="B240" s="240" t="s">
        <v>511</v>
      </c>
      <c r="C240" s="130">
        <v>1243</v>
      </c>
      <c r="D240" s="112">
        <v>733</v>
      </c>
      <c r="E240" s="124">
        <v>100</v>
      </c>
      <c r="F240" s="130">
        <v>107</v>
      </c>
      <c r="G240" s="112">
        <v>23</v>
      </c>
      <c r="H240" s="124">
        <v>0</v>
      </c>
      <c r="I240" s="130">
        <v>1136</v>
      </c>
      <c r="J240" s="112">
        <v>710</v>
      </c>
      <c r="K240" s="124">
        <v>100</v>
      </c>
      <c r="L240" s="130">
        <v>261</v>
      </c>
      <c r="M240" s="112">
        <v>81</v>
      </c>
      <c r="N240" s="124">
        <v>3</v>
      </c>
      <c r="O240" s="130">
        <v>982</v>
      </c>
      <c r="P240" s="112">
        <v>652</v>
      </c>
      <c r="Q240" s="124">
        <v>97</v>
      </c>
      <c r="R240" s="342">
        <v>59</v>
      </c>
      <c r="S240" s="343">
        <v>8</v>
      </c>
      <c r="T240" s="342">
        <v>21</v>
      </c>
      <c r="U240" s="343">
        <v>0</v>
      </c>
      <c r="V240" s="342">
        <v>63</v>
      </c>
      <c r="W240" s="343">
        <v>9</v>
      </c>
      <c r="X240" s="342">
        <v>31</v>
      </c>
      <c r="Y240" s="343">
        <v>1</v>
      </c>
      <c r="Z240" s="342">
        <v>66</v>
      </c>
      <c r="AA240" s="344">
        <v>10</v>
      </c>
    </row>
    <row r="241" spans="1:27" x14ac:dyDescent="0.2">
      <c r="A241" s="111" t="s">
        <v>512</v>
      </c>
      <c r="B241" s="240" t="s">
        <v>513</v>
      </c>
      <c r="C241" s="130">
        <v>760</v>
      </c>
      <c r="D241" s="112">
        <v>448</v>
      </c>
      <c r="E241" s="124">
        <v>57</v>
      </c>
      <c r="F241" s="130">
        <v>54</v>
      </c>
      <c r="G241" s="112">
        <v>12</v>
      </c>
      <c r="H241" s="124">
        <v>0</v>
      </c>
      <c r="I241" s="130">
        <v>706</v>
      </c>
      <c r="J241" s="112">
        <v>436</v>
      </c>
      <c r="K241" s="124">
        <v>57</v>
      </c>
      <c r="L241" s="130">
        <v>118</v>
      </c>
      <c r="M241" s="112">
        <v>39</v>
      </c>
      <c r="N241" s="124" t="s">
        <v>1185</v>
      </c>
      <c r="O241" s="130">
        <v>642</v>
      </c>
      <c r="P241" s="112">
        <v>409</v>
      </c>
      <c r="Q241" s="124" t="s">
        <v>1185</v>
      </c>
      <c r="R241" s="342">
        <v>59</v>
      </c>
      <c r="S241" s="343">
        <v>8</v>
      </c>
      <c r="T241" s="342">
        <v>22</v>
      </c>
      <c r="U241" s="343">
        <v>0</v>
      </c>
      <c r="V241" s="342">
        <v>62</v>
      </c>
      <c r="W241" s="343">
        <v>8</v>
      </c>
      <c r="X241" s="342">
        <v>33</v>
      </c>
      <c r="Y241" s="343" t="s">
        <v>1185</v>
      </c>
      <c r="Z241" s="342">
        <v>64</v>
      </c>
      <c r="AA241" s="344" t="s">
        <v>1185</v>
      </c>
    </row>
    <row r="242" spans="1:27" x14ac:dyDescent="0.2">
      <c r="A242" s="111" t="s">
        <v>514</v>
      </c>
      <c r="B242" s="240" t="s">
        <v>515</v>
      </c>
      <c r="C242" s="130">
        <v>1361</v>
      </c>
      <c r="D242" s="112">
        <v>778</v>
      </c>
      <c r="E242" s="124">
        <v>85</v>
      </c>
      <c r="F242" s="130">
        <v>113</v>
      </c>
      <c r="G242" s="112">
        <v>46</v>
      </c>
      <c r="H242" s="124">
        <v>0</v>
      </c>
      <c r="I242" s="130">
        <v>1248</v>
      </c>
      <c r="J242" s="112">
        <v>732</v>
      </c>
      <c r="K242" s="124">
        <v>85</v>
      </c>
      <c r="L242" s="130">
        <v>272</v>
      </c>
      <c r="M242" s="112">
        <v>115</v>
      </c>
      <c r="N242" s="124">
        <v>3</v>
      </c>
      <c r="O242" s="130">
        <v>1089</v>
      </c>
      <c r="P242" s="112">
        <v>663</v>
      </c>
      <c r="Q242" s="124">
        <v>82</v>
      </c>
      <c r="R242" s="342">
        <v>57</v>
      </c>
      <c r="S242" s="343">
        <v>6</v>
      </c>
      <c r="T242" s="342">
        <v>41</v>
      </c>
      <c r="U242" s="343">
        <v>0</v>
      </c>
      <c r="V242" s="342">
        <v>59</v>
      </c>
      <c r="W242" s="343">
        <v>7</v>
      </c>
      <c r="X242" s="342">
        <v>42</v>
      </c>
      <c r="Y242" s="343">
        <v>1</v>
      </c>
      <c r="Z242" s="342">
        <v>61</v>
      </c>
      <c r="AA242" s="344">
        <v>8</v>
      </c>
    </row>
    <row r="243" spans="1:27" x14ac:dyDescent="0.2">
      <c r="A243" s="111" t="s">
        <v>516</v>
      </c>
      <c r="B243" s="240" t="s">
        <v>517</v>
      </c>
      <c r="C243" s="130">
        <v>688</v>
      </c>
      <c r="D243" s="112">
        <v>403</v>
      </c>
      <c r="E243" s="124">
        <v>65</v>
      </c>
      <c r="F243" s="130">
        <v>72</v>
      </c>
      <c r="G243" s="112">
        <v>27</v>
      </c>
      <c r="H243" s="124" t="s">
        <v>1185</v>
      </c>
      <c r="I243" s="130">
        <v>616</v>
      </c>
      <c r="J243" s="112">
        <v>376</v>
      </c>
      <c r="K243" s="124" t="s">
        <v>1185</v>
      </c>
      <c r="L243" s="130">
        <v>163</v>
      </c>
      <c r="M243" s="112">
        <v>68</v>
      </c>
      <c r="N243" s="124">
        <v>5</v>
      </c>
      <c r="O243" s="130">
        <v>525</v>
      </c>
      <c r="P243" s="112">
        <v>335</v>
      </c>
      <c r="Q243" s="124">
        <v>60</v>
      </c>
      <c r="R243" s="342">
        <v>59</v>
      </c>
      <c r="S243" s="343">
        <v>9</v>
      </c>
      <c r="T243" s="342">
        <v>38</v>
      </c>
      <c r="U243" s="343" t="s">
        <v>1185</v>
      </c>
      <c r="V243" s="342">
        <v>61</v>
      </c>
      <c r="W243" s="343" t="s">
        <v>1185</v>
      </c>
      <c r="X243" s="342">
        <v>42</v>
      </c>
      <c r="Y243" s="343">
        <v>3</v>
      </c>
      <c r="Z243" s="342">
        <v>64</v>
      </c>
      <c r="AA243" s="344">
        <v>11</v>
      </c>
    </row>
    <row r="244" spans="1:27" x14ac:dyDescent="0.2">
      <c r="A244" s="111" t="s">
        <v>518</v>
      </c>
      <c r="B244" s="240" t="s">
        <v>519</v>
      </c>
      <c r="C244" s="130">
        <v>982</v>
      </c>
      <c r="D244" s="112">
        <v>563</v>
      </c>
      <c r="E244" s="124">
        <v>68</v>
      </c>
      <c r="F244" s="130">
        <v>99</v>
      </c>
      <c r="G244" s="112">
        <v>29</v>
      </c>
      <c r="H244" s="124" t="s">
        <v>1185</v>
      </c>
      <c r="I244" s="130">
        <v>883</v>
      </c>
      <c r="J244" s="112">
        <v>534</v>
      </c>
      <c r="K244" s="124" t="s">
        <v>1185</v>
      </c>
      <c r="L244" s="130">
        <v>191</v>
      </c>
      <c r="M244" s="112">
        <v>71</v>
      </c>
      <c r="N244" s="124">
        <v>3</v>
      </c>
      <c r="O244" s="130">
        <v>791</v>
      </c>
      <c r="P244" s="112">
        <v>492</v>
      </c>
      <c r="Q244" s="124">
        <v>65</v>
      </c>
      <c r="R244" s="342">
        <v>57</v>
      </c>
      <c r="S244" s="343">
        <v>7</v>
      </c>
      <c r="T244" s="342">
        <v>29</v>
      </c>
      <c r="U244" s="343" t="s">
        <v>1185</v>
      </c>
      <c r="V244" s="342">
        <v>60</v>
      </c>
      <c r="W244" s="343" t="s">
        <v>1185</v>
      </c>
      <c r="X244" s="342">
        <v>37</v>
      </c>
      <c r="Y244" s="343">
        <v>2</v>
      </c>
      <c r="Z244" s="342">
        <v>62</v>
      </c>
      <c r="AA244" s="344">
        <v>8</v>
      </c>
    </row>
    <row r="245" spans="1:27" x14ac:dyDescent="0.2">
      <c r="A245" s="111" t="s">
        <v>520</v>
      </c>
      <c r="B245" s="240" t="s">
        <v>521</v>
      </c>
      <c r="C245" s="130">
        <v>947</v>
      </c>
      <c r="D245" s="112">
        <v>507</v>
      </c>
      <c r="E245" s="124">
        <v>72</v>
      </c>
      <c r="F245" s="130">
        <v>55</v>
      </c>
      <c r="G245" s="112">
        <v>14</v>
      </c>
      <c r="H245" s="124" t="s">
        <v>1185</v>
      </c>
      <c r="I245" s="130">
        <v>892</v>
      </c>
      <c r="J245" s="112">
        <v>493</v>
      </c>
      <c r="K245" s="124" t="s">
        <v>1185</v>
      </c>
      <c r="L245" s="130">
        <v>158</v>
      </c>
      <c r="M245" s="112">
        <v>54</v>
      </c>
      <c r="N245" s="124">
        <v>8</v>
      </c>
      <c r="O245" s="130">
        <v>789</v>
      </c>
      <c r="P245" s="112">
        <v>453</v>
      </c>
      <c r="Q245" s="124">
        <v>64</v>
      </c>
      <c r="R245" s="342">
        <v>54</v>
      </c>
      <c r="S245" s="343">
        <v>8</v>
      </c>
      <c r="T245" s="342">
        <v>25</v>
      </c>
      <c r="U245" s="343" t="s">
        <v>1185</v>
      </c>
      <c r="V245" s="342">
        <v>55</v>
      </c>
      <c r="W245" s="343" t="s">
        <v>1185</v>
      </c>
      <c r="X245" s="342">
        <v>34</v>
      </c>
      <c r="Y245" s="343">
        <v>5</v>
      </c>
      <c r="Z245" s="342">
        <v>57</v>
      </c>
      <c r="AA245" s="344">
        <v>8</v>
      </c>
    </row>
    <row r="246" spans="1:27" x14ac:dyDescent="0.2">
      <c r="A246" s="111" t="s">
        <v>522</v>
      </c>
      <c r="B246" s="240" t="s">
        <v>523</v>
      </c>
      <c r="C246" s="130">
        <v>823</v>
      </c>
      <c r="D246" s="112">
        <v>505</v>
      </c>
      <c r="E246" s="124">
        <v>51</v>
      </c>
      <c r="F246" s="130">
        <v>68</v>
      </c>
      <c r="G246" s="112">
        <v>22</v>
      </c>
      <c r="H246" s="124">
        <v>0</v>
      </c>
      <c r="I246" s="130">
        <v>755</v>
      </c>
      <c r="J246" s="112">
        <v>483</v>
      </c>
      <c r="K246" s="124">
        <v>51</v>
      </c>
      <c r="L246" s="130">
        <v>160</v>
      </c>
      <c r="M246" s="112">
        <v>63</v>
      </c>
      <c r="N246" s="124">
        <v>3</v>
      </c>
      <c r="O246" s="130">
        <v>663</v>
      </c>
      <c r="P246" s="112">
        <v>442</v>
      </c>
      <c r="Q246" s="124">
        <v>48</v>
      </c>
      <c r="R246" s="342">
        <v>61</v>
      </c>
      <c r="S246" s="343">
        <v>6</v>
      </c>
      <c r="T246" s="342">
        <v>32</v>
      </c>
      <c r="U246" s="343">
        <v>0</v>
      </c>
      <c r="V246" s="342">
        <v>64</v>
      </c>
      <c r="W246" s="343">
        <v>7</v>
      </c>
      <c r="X246" s="342">
        <v>39</v>
      </c>
      <c r="Y246" s="343">
        <v>2</v>
      </c>
      <c r="Z246" s="342">
        <v>67</v>
      </c>
      <c r="AA246" s="344">
        <v>7</v>
      </c>
    </row>
    <row r="247" spans="1:27" x14ac:dyDescent="0.2">
      <c r="A247" s="111" t="s">
        <v>524</v>
      </c>
      <c r="B247" s="240" t="s">
        <v>525</v>
      </c>
      <c r="C247" s="130">
        <v>1221</v>
      </c>
      <c r="D247" s="112">
        <v>808</v>
      </c>
      <c r="E247" s="124">
        <v>155</v>
      </c>
      <c r="F247" s="130">
        <v>80</v>
      </c>
      <c r="G247" s="112">
        <v>27</v>
      </c>
      <c r="H247" s="124" t="s">
        <v>1185</v>
      </c>
      <c r="I247" s="130">
        <v>1141</v>
      </c>
      <c r="J247" s="112">
        <v>781</v>
      </c>
      <c r="K247" s="124" t="s">
        <v>1185</v>
      </c>
      <c r="L247" s="130">
        <v>201</v>
      </c>
      <c r="M247" s="112">
        <v>84</v>
      </c>
      <c r="N247" s="124" t="s">
        <v>1185</v>
      </c>
      <c r="O247" s="130">
        <v>1020</v>
      </c>
      <c r="P247" s="112">
        <v>724</v>
      </c>
      <c r="Q247" s="124" t="s">
        <v>1185</v>
      </c>
      <c r="R247" s="342">
        <v>66</v>
      </c>
      <c r="S247" s="343">
        <v>13</v>
      </c>
      <c r="T247" s="342">
        <v>34</v>
      </c>
      <c r="U247" s="343" t="s">
        <v>1185</v>
      </c>
      <c r="V247" s="342">
        <v>68</v>
      </c>
      <c r="W247" s="343" t="s">
        <v>1185</v>
      </c>
      <c r="X247" s="342">
        <v>42</v>
      </c>
      <c r="Y247" s="343" t="s">
        <v>1185</v>
      </c>
      <c r="Z247" s="342">
        <v>71</v>
      </c>
      <c r="AA247" s="344" t="s">
        <v>1185</v>
      </c>
    </row>
    <row r="248" spans="1:27" x14ac:dyDescent="0.2">
      <c r="A248" s="111" t="s">
        <v>526</v>
      </c>
      <c r="B248" s="240" t="s">
        <v>527</v>
      </c>
      <c r="C248" s="130">
        <v>987</v>
      </c>
      <c r="D248" s="112">
        <v>564</v>
      </c>
      <c r="E248" s="124">
        <v>67</v>
      </c>
      <c r="F248" s="130">
        <v>84</v>
      </c>
      <c r="G248" s="112">
        <v>32</v>
      </c>
      <c r="H248" s="124">
        <v>0</v>
      </c>
      <c r="I248" s="130">
        <v>903</v>
      </c>
      <c r="J248" s="112">
        <v>532</v>
      </c>
      <c r="K248" s="124">
        <v>67</v>
      </c>
      <c r="L248" s="130">
        <v>191</v>
      </c>
      <c r="M248" s="112">
        <v>72</v>
      </c>
      <c r="N248" s="124" t="s">
        <v>1185</v>
      </c>
      <c r="O248" s="130">
        <v>796</v>
      </c>
      <c r="P248" s="112">
        <v>492</v>
      </c>
      <c r="Q248" s="124" t="s">
        <v>1185</v>
      </c>
      <c r="R248" s="342">
        <v>57</v>
      </c>
      <c r="S248" s="343">
        <v>7</v>
      </c>
      <c r="T248" s="342">
        <v>38</v>
      </c>
      <c r="U248" s="343">
        <v>0</v>
      </c>
      <c r="V248" s="342">
        <v>59</v>
      </c>
      <c r="W248" s="343">
        <v>7</v>
      </c>
      <c r="X248" s="342">
        <v>38</v>
      </c>
      <c r="Y248" s="343" t="s">
        <v>1185</v>
      </c>
      <c r="Z248" s="342">
        <v>62</v>
      </c>
      <c r="AA248" s="344" t="s">
        <v>1185</v>
      </c>
    </row>
    <row r="249" spans="1:27" x14ac:dyDescent="0.2">
      <c r="A249" s="111" t="s">
        <v>528</v>
      </c>
      <c r="B249" s="240" t="s">
        <v>529</v>
      </c>
      <c r="C249" s="130">
        <v>776</v>
      </c>
      <c r="D249" s="112">
        <v>384</v>
      </c>
      <c r="E249" s="124">
        <v>45</v>
      </c>
      <c r="F249" s="130">
        <v>77</v>
      </c>
      <c r="G249" s="112">
        <v>17</v>
      </c>
      <c r="H249" s="124" t="s">
        <v>1185</v>
      </c>
      <c r="I249" s="130">
        <v>699</v>
      </c>
      <c r="J249" s="112">
        <v>367</v>
      </c>
      <c r="K249" s="124" t="s">
        <v>1185</v>
      </c>
      <c r="L249" s="130">
        <v>194</v>
      </c>
      <c r="M249" s="112">
        <v>66</v>
      </c>
      <c r="N249" s="124" t="s">
        <v>1185</v>
      </c>
      <c r="O249" s="130">
        <v>582</v>
      </c>
      <c r="P249" s="112">
        <v>318</v>
      </c>
      <c r="Q249" s="124" t="s">
        <v>1185</v>
      </c>
      <c r="R249" s="342">
        <v>49</v>
      </c>
      <c r="S249" s="343">
        <v>6</v>
      </c>
      <c r="T249" s="342">
        <v>22</v>
      </c>
      <c r="U249" s="343" t="s">
        <v>1185</v>
      </c>
      <c r="V249" s="342">
        <v>53</v>
      </c>
      <c r="W249" s="343" t="s">
        <v>1185</v>
      </c>
      <c r="X249" s="342">
        <v>34</v>
      </c>
      <c r="Y249" s="343" t="s">
        <v>1185</v>
      </c>
      <c r="Z249" s="342">
        <v>55</v>
      </c>
      <c r="AA249" s="344" t="s">
        <v>1185</v>
      </c>
    </row>
    <row r="250" spans="1:27" x14ac:dyDescent="0.2">
      <c r="A250" s="111" t="s">
        <v>532</v>
      </c>
      <c r="B250" s="240" t="s">
        <v>533</v>
      </c>
      <c r="C250" s="130">
        <v>1296</v>
      </c>
      <c r="D250" s="112">
        <v>672</v>
      </c>
      <c r="E250" s="124">
        <v>74</v>
      </c>
      <c r="F250" s="130">
        <v>204</v>
      </c>
      <c r="G250" s="112">
        <v>59</v>
      </c>
      <c r="H250" s="124">
        <v>3</v>
      </c>
      <c r="I250" s="130">
        <v>1092</v>
      </c>
      <c r="J250" s="112">
        <v>613</v>
      </c>
      <c r="K250" s="124">
        <v>71</v>
      </c>
      <c r="L250" s="130">
        <v>425</v>
      </c>
      <c r="M250" s="112">
        <v>138</v>
      </c>
      <c r="N250" s="124">
        <v>10</v>
      </c>
      <c r="O250" s="130">
        <v>871</v>
      </c>
      <c r="P250" s="112">
        <v>534</v>
      </c>
      <c r="Q250" s="124">
        <v>64</v>
      </c>
      <c r="R250" s="342">
        <v>52</v>
      </c>
      <c r="S250" s="343">
        <v>6</v>
      </c>
      <c r="T250" s="342">
        <v>29</v>
      </c>
      <c r="U250" s="343">
        <v>1</v>
      </c>
      <c r="V250" s="342">
        <v>56</v>
      </c>
      <c r="W250" s="343">
        <v>7</v>
      </c>
      <c r="X250" s="342">
        <v>32</v>
      </c>
      <c r="Y250" s="343">
        <v>2</v>
      </c>
      <c r="Z250" s="342">
        <v>61</v>
      </c>
      <c r="AA250" s="344">
        <v>7</v>
      </c>
    </row>
    <row r="251" spans="1:27" x14ac:dyDescent="0.2">
      <c r="A251" s="111" t="s">
        <v>534</v>
      </c>
      <c r="B251" s="240" t="s">
        <v>535</v>
      </c>
      <c r="C251" s="130">
        <v>1163</v>
      </c>
      <c r="D251" s="112">
        <v>668</v>
      </c>
      <c r="E251" s="124">
        <v>81</v>
      </c>
      <c r="F251" s="130">
        <v>122</v>
      </c>
      <c r="G251" s="112">
        <v>41</v>
      </c>
      <c r="H251" s="124" t="s">
        <v>1185</v>
      </c>
      <c r="I251" s="130">
        <v>1041</v>
      </c>
      <c r="J251" s="112">
        <v>627</v>
      </c>
      <c r="K251" s="124" t="s">
        <v>1185</v>
      </c>
      <c r="L251" s="130">
        <v>291</v>
      </c>
      <c r="M251" s="112">
        <v>115</v>
      </c>
      <c r="N251" s="124" t="s">
        <v>1185</v>
      </c>
      <c r="O251" s="130">
        <v>872</v>
      </c>
      <c r="P251" s="112">
        <v>553</v>
      </c>
      <c r="Q251" s="124" t="s">
        <v>1185</v>
      </c>
      <c r="R251" s="342">
        <v>57</v>
      </c>
      <c r="S251" s="343">
        <v>7</v>
      </c>
      <c r="T251" s="342">
        <v>34</v>
      </c>
      <c r="U251" s="343" t="s">
        <v>1185</v>
      </c>
      <c r="V251" s="342">
        <v>60</v>
      </c>
      <c r="W251" s="343" t="s">
        <v>1185</v>
      </c>
      <c r="X251" s="342">
        <v>40</v>
      </c>
      <c r="Y251" s="343" t="s">
        <v>1185</v>
      </c>
      <c r="Z251" s="342">
        <v>63</v>
      </c>
      <c r="AA251" s="344" t="s">
        <v>1185</v>
      </c>
    </row>
    <row r="252" spans="1:27" x14ac:dyDescent="0.2">
      <c r="A252" s="111" t="s">
        <v>536</v>
      </c>
      <c r="B252" s="240" t="s">
        <v>537</v>
      </c>
      <c r="C252" s="130">
        <v>1261</v>
      </c>
      <c r="D252" s="112">
        <v>763</v>
      </c>
      <c r="E252" s="124">
        <v>131</v>
      </c>
      <c r="F252" s="130">
        <v>104</v>
      </c>
      <c r="G252" s="112">
        <v>27</v>
      </c>
      <c r="H252" s="124">
        <v>6</v>
      </c>
      <c r="I252" s="130">
        <v>1157</v>
      </c>
      <c r="J252" s="112">
        <v>736</v>
      </c>
      <c r="K252" s="124">
        <v>125</v>
      </c>
      <c r="L252" s="130">
        <v>237</v>
      </c>
      <c r="M252" s="112">
        <v>90</v>
      </c>
      <c r="N252" s="124">
        <v>15</v>
      </c>
      <c r="O252" s="130">
        <v>1024</v>
      </c>
      <c r="P252" s="112">
        <v>673</v>
      </c>
      <c r="Q252" s="124">
        <v>116</v>
      </c>
      <c r="R252" s="342">
        <v>61</v>
      </c>
      <c r="S252" s="343">
        <v>10</v>
      </c>
      <c r="T252" s="342">
        <v>26</v>
      </c>
      <c r="U252" s="343">
        <v>6</v>
      </c>
      <c r="V252" s="342">
        <v>64</v>
      </c>
      <c r="W252" s="343">
        <v>11</v>
      </c>
      <c r="X252" s="342">
        <v>38</v>
      </c>
      <c r="Y252" s="343">
        <v>6</v>
      </c>
      <c r="Z252" s="342">
        <v>66</v>
      </c>
      <c r="AA252" s="344">
        <v>11</v>
      </c>
    </row>
    <row r="253" spans="1:27" x14ac:dyDescent="0.2">
      <c r="A253" s="111" t="s">
        <v>538</v>
      </c>
      <c r="B253" s="240" t="s">
        <v>539</v>
      </c>
      <c r="C253" s="130">
        <v>1334</v>
      </c>
      <c r="D253" s="112">
        <v>843</v>
      </c>
      <c r="E253" s="124">
        <v>122</v>
      </c>
      <c r="F253" s="130">
        <v>96</v>
      </c>
      <c r="G253" s="112">
        <v>39</v>
      </c>
      <c r="H253" s="124">
        <v>3</v>
      </c>
      <c r="I253" s="130">
        <v>1238</v>
      </c>
      <c r="J253" s="112">
        <v>804</v>
      </c>
      <c r="K253" s="124">
        <v>119</v>
      </c>
      <c r="L253" s="130">
        <v>231</v>
      </c>
      <c r="M253" s="112">
        <v>101</v>
      </c>
      <c r="N253" s="124">
        <v>8</v>
      </c>
      <c r="O253" s="130">
        <v>1103</v>
      </c>
      <c r="P253" s="112">
        <v>742</v>
      </c>
      <c r="Q253" s="124">
        <v>114</v>
      </c>
      <c r="R253" s="342">
        <v>63</v>
      </c>
      <c r="S253" s="343">
        <v>9</v>
      </c>
      <c r="T253" s="342">
        <v>41</v>
      </c>
      <c r="U253" s="343">
        <v>3</v>
      </c>
      <c r="V253" s="342">
        <v>65</v>
      </c>
      <c r="W253" s="343">
        <v>10</v>
      </c>
      <c r="X253" s="342">
        <v>44</v>
      </c>
      <c r="Y253" s="343">
        <v>3</v>
      </c>
      <c r="Z253" s="342">
        <v>67</v>
      </c>
      <c r="AA253" s="344">
        <v>10</v>
      </c>
    </row>
    <row r="254" spans="1:27" x14ac:dyDescent="0.2">
      <c r="A254" s="111" t="s">
        <v>540</v>
      </c>
      <c r="B254" s="240" t="s">
        <v>541</v>
      </c>
      <c r="C254" s="130">
        <v>587</v>
      </c>
      <c r="D254" s="112">
        <v>293</v>
      </c>
      <c r="E254" s="124">
        <v>18</v>
      </c>
      <c r="F254" s="130">
        <v>67</v>
      </c>
      <c r="G254" s="112">
        <v>18</v>
      </c>
      <c r="H254" s="124">
        <v>0</v>
      </c>
      <c r="I254" s="130">
        <v>520</v>
      </c>
      <c r="J254" s="112">
        <v>275</v>
      </c>
      <c r="K254" s="124">
        <v>18</v>
      </c>
      <c r="L254" s="130">
        <v>160</v>
      </c>
      <c r="M254" s="112">
        <v>45</v>
      </c>
      <c r="N254" s="124" t="s">
        <v>1185</v>
      </c>
      <c r="O254" s="130">
        <v>427</v>
      </c>
      <c r="P254" s="112">
        <v>248</v>
      </c>
      <c r="Q254" s="124" t="s">
        <v>1185</v>
      </c>
      <c r="R254" s="342">
        <v>50</v>
      </c>
      <c r="S254" s="343">
        <v>3</v>
      </c>
      <c r="T254" s="342">
        <v>27</v>
      </c>
      <c r="U254" s="343">
        <v>0</v>
      </c>
      <c r="V254" s="342">
        <v>53</v>
      </c>
      <c r="W254" s="343">
        <v>3</v>
      </c>
      <c r="X254" s="342">
        <v>28</v>
      </c>
      <c r="Y254" s="343" t="s">
        <v>1185</v>
      </c>
      <c r="Z254" s="342">
        <v>58</v>
      </c>
      <c r="AA254" s="344" t="s">
        <v>1185</v>
      </c>
    </row>
    <row r="255" spans="1:27" x14ac:dyDescent="0.2">
      <c r="A255" s="111" t="s">
        <v>544</v>
      </c>
      <c r="B255" s="240" t="s">
        <v>545</v>
      </c>
      <c r="C255" s="130">
        <v>1395</v>
      </c>
      <c r="D255" s="112">
        <v>517</v>
      </c>
      <c r="E255" s="124">
        <v>25</v>
      </c>
      <c r="F255" s="130">
        <v>143</v>
      </c>
      <c r="G255" s="112">
        <v>31</v>
      </c>
      <c r="H255" s="124" t="s">
        <v>1185</v>
      </c>
      <c r="I255" s="130">
        <v>1252</v>
      </c>
      <c r="J255" s="112">
        <v>486</v>
      </c>
      <c r="K255" s="124" t="s">
        <v>1185</v>
      </c>
      <c r="L255" s="130">
        <v>323</v>
      </c>
      <c r="M255" s="112">
        <v>76</v>
      </c>
      <c r="N255" s="124" t="s">
        <v>1185</v>
      </c>
      <c r="O255" s="130">
        <v>1072</v>
      </c>
      <c r="P255" s="112">
        <v>441</v>
      </c>
      <c r="Q255" s="124" t="s">
        <v>1185</v>
      </c>
      <c r="R255" s="342">
        <v>37</v>
      </c>
      <c r="S255" s="343">
        <v>2</v>
      </c>
      <c r="T255" s="342">
        <v>22</v>
      </c>
      <c r="U255" s="343" t="s">
        <v>1185</v>
      </c>
      <c r="V255" s="342">
        <v>39</v>
      </c>
      <c r="W255" s="343" t="s">
        <v>1185</v>
      </c>
      <c r="X255" s="342">
        <v>24</v>
      </c>
      <c r="Y255" s="343" t="s">
        <v>1185</v>
      </c>
      <c r="Z255" s="342">
        <v>41</v>
      </c>
      <c r="AA255" s="344" t="s">
        <v>1185</v>
      </c>
    </row>
    <row r="256" spans="1:27" x14ac:dyDescent="0.2">
      <c r="A256" s="111" t="s">
        <v>546</v>
      </c>
      <c r="B256" s="240" t="s">
        <v>547</v>
      </c>
      <c r="C256" s="130">
        <v>1077</v>
      </c>
      <c r="D256" s="112">
        <v>458</v>
      </c>
      <c r="E256" s="124">
        <v>23</v>
      </c>
      <c r="F256" s="130">
        <v>98</v>
      </c>
      <c r="G256" s="112">
        <v>20</v>
      </c>
      <c r="H256" s="124" t="s">
        <v>1185</v>
      </c>
      <c r="I256" s="130">
        <v>979</v>
      </c>
      <c r="J256" s="112">
        <v>438</v>
      </c>
      <c r="K256" s="124" t="s">
        <v>1185</v>
      </c>
      <c r="L256" s="130">
        <v>222</v>
      </c>
      <c r="M256" s="112">
        <v>45</v>
      </c>
      <c r="N256" s="124" t="s">
        <v>1185</v>
      </c>
      <c r="O256" s="130">
        <v>855</v>
      </c>
      <c r="P256" s="112">
        <v>413</v>
      </c>
      <c r="Q256" s="124" t="s">
        <v>1185</v>
      </c>
      <c r="R256" s="342">
        <v>43</v>
      </c>
      <c r="S256" s="343">
        <v>2</v>
      </c>
      <c r="T256" s="342">
        <v>20</v>
      </c>
      <c r="U256" s="343" t="s">
        <v>1185</v>
      </c>
      <c r="V256" s="342">
        <v>45</v>
      </c>
      <c r="W256" s="343" t="s">
        <v>1185</v>
      </c>
      <c r="X256" s="342">
        <v>20</v>
      </c>
      <c r="Y256" s="343" t="s">
        <v>1185</v>
      </c>
      <c r="Z256" s="342">
        <v>48</v>
      </c>
      <c r="AA256" s="344" t="s">
        <v>1185</v>
      </c>
    </row>
    <row r="257" spans="1:27" x14ac:dyDescent="0.2">
      <c r="A257" s="111" t="s">
        <v>548</v>
      </c>
      <c r="B257" s="240" t="s">
        <v>549</v>
      </c>
      <c r="C257" s="130">
        <v>1253</v>
      </c>
      <c r="D257" s="112">
        <v>551</v>
      </c>
      <c r="E257" s="124">
        <v>40</v>
      </c>
      <c r="F257" s="130">
        <v>139</v>
      </c>
      <c r="G257" s="112">
        <v>38</v>
      </c>
      <c r="H257" s="124" t="s">
        <v>1185</v>
      </c>
      <c r="I257" s="130">
        <v>1114</v>
      </c>
      <c r="J257" s="112">
        <v>513</v>
      </c>
      <c r="K257" s="124" t="s">
        <v>1185</v>
      </c>
      <c r="L257" s="130">
        <v>324</v>
      </c>
      <c r="M257" s="112">
        <v>103</v>
      </c>
      <c r="N257" s="124">
        <v>6</v>
      </c>
      <c r="O257" s="130">
        <v>929</v>
      </c>
      <c r="P257" s="112">
        <v>448</v>
      </c>
      <c r="Q257" s="124">
        <v>34</v>
      </c>
      <c r="R257" s="342">
        <v>44</v>
      </c>
      <c r="S257" s="343">
        <v>3</v>
      </c>
      <c r="T257" s="342">
        <v>27</v>
      </c>
      <c r="U257" s="343" t="s">
        <v>1185</v>
      </c>
      <c r="V257" s="342">
        <v>46</v>
      </c>
      <c r="W257" s="343" t="s">
        <v>1185</v>
      </c>
      <c r="X257" s="342">
        <v>32</v>
      </c>
      <c r="Y257" s="343">
        <v>2</v>
      </c>
      <c r="Z257" s="342">
        <v>48</v>
      </c>
      <c r="AA257" s="344">
        <v>4</v>
      </c>
    </row>
    <row r="258" spans="1:27" x14ac:dyDescent="0.2">
      <c r="A258" s="111" t="s">
        <v>550</v>
      </c>
      <c r="B258" s="240" t="s">
        <v>551</v>
      </c>
      <c r="C258" s="130">
        <v>1364</v>
      </c>
      <c r="D258" s="112">
        <v>628</v>
      </c>
      <c r="E258" s="124">
        <v>21</v>
      </c>
      <c r="F258" s="130">
        <v>69</v>
      </c>
      <c r="G258" s="112">
        <v>14</v>
      </c>
      <c r="H258" s="124" t="s">
        <v>1185</v>
      </c>
      <c r="I258" s="130">
        <v>1295</v>
      </c>
      <c r="J258" s="112">
        <v>614</v>
      </c>
      <c r="K258" s="124" t="s">
        <v>1185</v>
      </c>
      <c r="L258" s="130">
        <v>189</v>
      </c>
      <c r="M258" s="112">
        <v>43</v>
      </c>
      <c r="N258" s="124" t="s">
        <v>1185</v>
      </c>
      <c r="O258" s="130">
        <v>1175</v>
      </c>
      <c r="P258" s="112">
        <v>585</v>
      </c>
      <c r="Q258" s="124" t="s">
        <v>1185</v>
      </c>
      <c r="R258" s="342">
        <v>46</v>
      </c>
      <c r="S258" s="343">
        <v>2</v>
      </c>
      <c r="T258" s="342">
        <v>20</v>
      </c>
      <c r="U258" s="343" t="s">
        <v>1185</v>
      </c>
      <c r="V258" s="342">
        <v>47</v>
      </c>
      <c r="W258" s="343" t="s">
        <v>1185</v>
      </c>
      <c r="X258" s="342">
        <v>23</v>
      </c>
      <c r="Y258" s="343" t="s">
        <v>1185</v>
      </c>
      <c r="Z258" s="342">
        <v>50</v>
      </c>
      <c r="AA258" s="344" t="s">
        <v>1185</v>
      </c>
    </row>
    <row r="259" spans="1:27" x14ac:dyDescent="0.2">
      <c r="A259" s="111" t="s">
        <v>552</v>
      </c>
      <c r="B259" s="240" t="s">
        <v>553</v>
      </c>
      <c r="C259" s="130">
        <v>1471</v>
      </c>
      <c r="D259" s="112">
        <v>774</v>
      </c>
      <c r="E259" s="124">
        <v>44</v>
      </c>
      <c r="F259" s="130">
        <v>88</v>
      </c>
      <c r="G259" s="112">
        <v>26</v>
      </c>
      <c r="H259" s="124" t="s">
        <v>1185</v>
      </c>
      <c r="I259" s="130">
        <v>1383</v>
      </c>
      <c r="J259" s="112">
        <v>748</v>
      </c>
      <c r="K259" s="124" t="s">
        <v>1185</v>
      </c>
      <c r="L259" s="130">
        <v>202</v>
      </c>
      <c r="M259" s="112">
        <v>59</v>
      </c>
      <c r="N259" s="124" t="s">
        <v>1185</v>
      </c>
      <c r="O259" s="130">
        <v>1269</v>
      </c>
      <c r="P259" s="112">
        <v>715</v>
      </c>
      <c r="Q259" s="124" t="s">
        <v>1185</v>
      </c>
      <c r="R259" s="342">
        <v>53</v>
      </c>
      <c r="S259" s="343">
        <v>3</v>
      </c>
      <c r="T259" s="342">
        <v>30</v>
      </c>
      <c r="U259" s="343" t="s">
        <v>1185</v>
      </c>
      <c r="V259" s="342">
        <v>54</v>
      </c>
      <c r="W259" s="343" t="s">
        <v>1185</v>
      </c>
      <c r="X259" s="342">
        <v>29</v>
      </c>
      <c r="Y259" s="343" t="s">
        <v>1185</v>
      </c>
      <c r="Z259" s="342">
        <v>56</v>
      </c>
      <c r="AA259" s="344" t="s">
        <v>1185</v>
      </c>
    </row>
    <row r="260" spans="1:27" x14ac:dyDescent="0.2">
      <c r="A260" s="111" t="s">
        <v>554</v>
      </c>
      <c r="B260" s="240" t="s">
        <v>555</v>
      </c>
      <c r="C260" s="130">
        <v>1092</v>
      </c>
      <c r="D260" s="112">
        <v>484</v>
      </c>
      <c r="E260" s="124">
        <v>23</v>
      </c>
      <c r="F260" s="130">
        <v>109</v>
      </c>
      <c r="G260" s="112">
        <v>21</v>
      </c>
      <c r="H260" s="124">
        <v>0</v>
      </c>
      <c r="I260" s="130">
        <v>983</v>
      </c>
      <c r="J260" s="112">
        <v>463</v>
      </c>
      <c r="K260" s="124">
        <v>23</v>
      </c>
      <c r="L260" s="130">
        <v>254</v>
      </c>
      <c r="M260" s="112">
        <v>61</v>
      </c>
      <c r="N260" s="124" t="s">
        <v>1185</v>
      </c>
      <c r="O260" s="130">
        <v>838</v>
      </c>
      <c r="P260" s="112">
        <v>423</v>
      </c>
      <c r="Q260" s="124" t="s">
        <v>1185</v>
      </c>
      <c r="R260" s="342">
        <v>44</v>
      </c>
      <c r="S260" s="343">
        <v>2</v>
      </c>
      <c r="T260" s="342">
        <v>19</v>
      </c>
      <c r="U260" s="343">
        <v>0</v>
      </c>
      <c r="V260" s="342">
        <v>47</v>
      </c>
      <c r="W260" s="343">
        <v>2</v>
      </c>
      <c r="X260" s="342">
        <v>24</v>
      </c>
      <c r="Y260" s="343" t="s">
        <v>1185</v>
      </c>
      <c r="Z260" s="342">
        <v>50</v>
      </c>
      <c r="AA260" s="344" t="s">
        <v>1185</v>
      </c>
    </row>
    <row r="261" spans="1:27" x14ac:dyDescent="0.2">
      <c r="A261" s="111" t="s">
        <v>556</v>
      </c>
      <c r="B261" s="240" t="s">
        <v>557</v>
      </c>
      <c r="C261" s="130">
        <v>1028</v>
      </c>
      <c r="D261" s="112">
        <v>612</v>
      </c>
      <c r="E261" s="124">
        <v>93</v>
      </c>
      <c r="F261" s="130">
        <v>71</v>
      </c>
      <c r="G261" s="112">
        <v>25</v>
      </c>
      <c r="H261" s="124" t="s">
        <v>1185</v>
      </c>
      <c r="I261" s="130">
        <v>957</v>
      </c>
      <c r="J261" s="112">
        <v>587</v>
      </c>
      <c r="K261" s="124" t="s">
        <v>1185</v>
      </c>
      <c r="L261" s="130">
        <v>169</v>
      </c>
      <c r="M261" s="112">
        <v>66</v>
      </c>
      <c r="N261" s="124">
        <v>4</v>
      </c>
      <c r="O261" s="130">
        <v>859</v>
      </c>
      <c r="P261" s="112">
        <v>546</v>
      </c>
      <c r="Q261" s="124">
        <v>89</v>
      </c>
      <c r="R261" s="342">
        <v>60</v>
      </c>
      <c r="S261" s="343">
        <v>9</v>
      </c>
      <c r="T261" s="342">
        <v>35</v>
      </c>
      <c r="U261" s="343" t="s">
        <v>1185</v>
      </c>
      <c r="V261" s="342">
        <v>61</v>
      </c>
      <c r="W261" s="343" t="s">
        <v>1185</v>
      </c>
      <c r="X261" s="342">
        <v>39</v>
      </c>
      <c r="Y261" s="343">
        <v>2</v>
      </c>
      <c r="Z261" s="342">
        <v>64</v>
      </c>
      <c r="AA261" s="344">
        <v>10</v>
      </c>
    </row>
    <row r="262" spans="1:27" x14ac:dyDescent="0.2">
      <c r="A262" s="111" t="s">
        <v>560</v>
      </c>
      <c r="B262" s="240" t="s">
        <v>561</v>
      </c>
      <c r="C262" s="130">
        <v>761</v>
      </c>
      <c r="D262" s="112">
        <v>425</v>
      </c>
      <c r="E262" s="124">
        <v>44</v>
      </c>
      <c r="F262" s="130">
        <v>69</v>
      </c>
      <c r="G262" s="112">
        <v>22</v>
      </c>
      <c r="H262" s="124">
        <v>0</v>
      </c>
      <c r="I262" s="130">
        <v>692</v>
      </c>
      <c r="J262" s="112">
        <v>403</v>
      </c>
      <c r="K262" s="124">
        <v>44</v>
      </c>
      <c r="L262" s="130">
        <v>164</v>
      </c>
      <c r="M262" s="112">
        <v>68</v>
      </c>
      <c r="N262" s="124" t="s">
        <v>1185</v>
      </c>
      <c r="O262" s="130">
        <v>597</v>
      </c>
      <c r="P262" s="112">
        <v>357</v>
      </c>
      <c r="Q262" s="124" t="s">
        <v>1185</v>
      </c>
      <c r="R262" s="342">
        <v>56</v>
      </c>
      <c r="S262" s="343">
        <v>6</v>
      </c>
      <c r="T262" s="342">
        <v>32</v>
      </c>
      <c r="U262" s="343">
        <v>0</v>
      </c>
      <c r="V262" s="342">
        <v>58</v>
      </c>
      <c r="W262" s="343">
        <v>6</v>
      </c>
      <c r="X262" s="342">
        <v>41</v>
      </c>
      <c r="Y262" s="343" t="s">
        <v>1185</v>
      </c>
      <c r="Z262" s="342">
        <v>60</v>
      </c>
      <c r="AA262" s="344" t="s">
        <v>1185</v>
      </c>
    </row>
    <row r="263" spans="1:27" x14ac:dyDescent="0.2">
      <c r="A263" s="111" t="s">
        <v>562</v>
      </c>
      <c r="B263" s="240" t="s">
        <v>563</v>
      </c>
      <c r="C263" s="130">
        <v>947</v>
      </c>
      <c r="D263" s="112">
        <v>368</v>
      </c>
      <c r="E263" s="124">
        <v>9</v>
      </c>
      <c r="F263" s="130">
        <v>128</v>
      </c>
      <c r="G263" s="112">
        <v>23</v>
      </c>
      <c r="H263" s="124">
        <v>0</v>
      </c>
      <c r="I263" s="130">
        <v>819</v>
      </c>
      <c r="J263" s="112">
        <v>345</v>
      </c>
      <c r="K263" s="124">
        <v>9</v>
      </c>
      <c r="L263" s="130">
        <v>304</v>
      </c>
      <c r="M263" s="112">
        <v>72</v>
      </c>
      <c r="N263" s="124">
        <v>0</v>
      </c>
      <c r="O263" s="130">
        <v>643</v>
      </c>
      <c r="P263" s="112">
        <v>296</v>
      </c>
      <c r="Q263" s="124">
        <v>9</v>
      </c>
      <c r="R263" s="342">
        <v>39</v>
      </c>
      <c r="S263" s="343">
        <v>1</v>
      </c>
      <c r="T263" s="342">
        <v>18</v>
      </c>
      <c r="U263" s="343">
        <v>0</v>
      </c>
      <c r="V263" s="342">
        <v>42</v>
      </c>
      <c r="W263" s="343">
        <v>1</v>
      </c>
      <c r="X263" s="342">
        <v>24</v>
      </c>
      <c r="Y263" s="343">
        <v>0</v>
      </c>
      <c r="Z263" s="342">
        <v>46</v>
      </c>
      <c r="AA263" s="344">
        <v>1</v>
      </c>
    </row>
    <row r="264" spans="1:27" x14ac:dyDescent="0.2">
      <c r="A264" s="111" t="s">
        <v>564</v>
      </c>
      <c r="B264" s="240" t="s">
        <v>565</v>
      </c>
      <c r="C264" s="130">
        <v>1034</v>
      </c>
      <c r="D264" s="112">
        <v>524</v>
      </c>
      <c r="E264" s="124">
        <v>59</v>
      </c>
      <c r="F264" s="130">
        <v>164</v>
      </c>
      <c r="G264" s="112">
        <v>46</v>
      </c>
      <c r="H264" s="124" t="s">
        <v>1185</v>
      </c>
      <c r="I264" s="130">
        <v>870</v>
      </c>
      <c r="J264" s="112">
        <v>478</v>
      </c>
      <c r="K264" s="124" t="s">
        <v>1185</v>
      </c>
      <c r="L264" s="130">
        <v>330</v>
      </c>
      <c r="M264" s="112">
        <v>110</v>
      </c>
      <c r="N264" s="124">
        <v>4</v>
      </c>
      <c r="O264" s="130">
        <v>704</v>
      </c>
      <c r="P264" s="112">
        <v>414</v>
      </c>
      <c r="Q264" s="124">
        <v>55</v>
      </c>
      <c r="R264" s="342">
        <v>51</v>
      </c>
      <c r="S264" s="343">
        <v>6</v>
      </c>
      <c r="T264" s="342">
        <v>28</v>
      </c>
      <c r="U264" s="343" t="s">
        <v>1185</v>
      </c>
      <c r="V264" s="342">
        <v>55</v>
      </c>
      <c r="W264" s="343" t="s">
        <v>1185</v>
      </c>
      <c r="X264" s="342">
        <v>33</v>
      </c>
      <c r="Y264" s="343">
        <v>1</v>
      </c>
      <c r="Z264" s="342">
        <v>59</v>
      </c>
      <c r="AA264" s="344">
        <v>8</v>
      </c>
    </row>
    <row r="265" spans="1:27" x14ac:dyDescent="0.2">
      <c r="A265" s="111" t="s">
        <v>566</v>
      </c>
      <c r="B265" s="240" t="s">
        <v>567</v>
      </c>
      <c r="C265" s="130">
        <v>1196</v>
      </c>
      <c r="D265" s="112">
        <v>493</v>
      </c>
      <c r="E265" s="124">
        <v>43</v>
      </c>
      <c r="F265" s="130">
        <v>103</v>
      </c>
      <c r="G265" s="112">
        <v>16</v>
      </c>
      <c r="H265" s="124">
        <v>0</v>
      </c>
      <c r="I265" s="130">
        <v>1093</v>
      </c>
      <c r="J265" s="112">
        <v>477</v>
      </c>
      <c r="K265" s="124">
        <v>43</v>
      </c>
      <c r="L265" s="130">
        <v>241</v>
      </c>
      <c r="M265" s="112">
        <v>49</v>
      </c>
      <c r="N265" s="124" t="s">
        <v>1185</v>
      </c>
      <c r="O265" s="130">
        <v>955</v>
      </c>
      <c r="P265" s="112">
        <v>444</v>
      </c>
      <c r="Q265" s="124" t="s">
        <v>1185</v>
      </c>
      <c r="R265" s="342">
        <v>41</v>
      </c>
      <c r="S265" s="343">
        <v>4</v>
      </c>
      <c r="T265" s="342">
        <v>16</v>
      </c>
      <c r="U265" s="343">
        <v>0</v>
      </c>
      <c r="V265" s="342">
        <v>44</v>
      </c>
      <c r="W265" s="343">
        <v>4</v>
      </c>
      <c r="X265" s="342">
        <v>20</v>
      </c>
      <c r="Y265" s="343" t="s">
        <v>1185</v>
      </c>
      <c r="Z265" s="342">
        <v>46</v>
      </c>
      <c r="AA265" s="344" t="s">
        <v>1185</v>
      </c>
    </row>
    <row r="266" spans="1:27" x14ac:dyDescent="0.2">
      <c r="A266" s="111" t="s">
        <v>568</v>
      </c>
      <c r="B266" s="240" t="s">
        <v>569</v>
      </c>
      <c r="C266" s="130">
        <v>976</v>
      </c>
      <c r="D266" s="112">
        <v>458</v>
      </c>
      <c r="E266" s="124">
        <v>34</v>
      </c>
      <c r="F266" s="130">
        <v>125</v>
      </c>
      <c r="G266" s="112">
        <v>31</v>
      </c>
      <c r="H266" s="124">
        <v>0</v>
      </c>
      <c r="I266" s="130">
        <v>851</v>
      </c>
      <c r="J266" s="112">
        <v>427</v>
      </c>
      <c r="K266" s="124">
        <v>34</v>
      </c>
      <c r="L266" s="130">
        <v>295</v>
      </c>
      <c r="M266" s="112">
        <v>91</v>
      </c>
      <c r="N266" s="124">
        <v>5</v>
      </c>
      <c r="O266" s="130">
        <v>681</v>
      </c>
      <c r="P266" s="112">
        <v>367</v>
      </c>
      <c r="Q266" s="124">
        <v>29</v>
      </c>
      <c r="R266" s="342">
        <v>47</v>
      </c>
      <c r="S266" s="343">
        <v>3</v>
      </c>
      <c r="T266" s="342">
        <v>25</v>
      </c>
      <c r="U266" s="343">
        <v>0</v>
      </c>
      <c r="V266" s="342">
        <v>50</v>
      </c>
      <c r="W266" s="343">
        <v>4</v>
      </c>
      <c r="X266" s="342">
        <v>31</v>
      </c>
      <c r="Y266" s="343">
        <v>2</v>
      </c>
      <c r="Z266" s="342">
        <v>54</v>
      </c>
      <c r="AA266" s="344">
        <v>4</v>
      </c>
    </row>
    <row r="267" spans="1:27" x14ac:dyDescent="0.2">
      <c r="A267" s="111" t="s">
        <v>570</v>
      </c>
      <c r="B267" s="240" t="s">
        <v>571</v>
      </c>
      <c r="C267" s="130">
        <v>1776</v>
      </c>
      <c r="D267" s="112">
        <v>1205</v>
      </c>
      <c r="E267" s="124">
        <v>197</v>
      </c>
      <c r="F267" s="130">
        <v>110</v>
      </c>
      <c r="G267" s="112">
        <v>40</v>
      </c>
      <c r="H267" s="124" t="s">
        <v>1185</v>
      </c>
      <c r="I267" s="130">
        <v>1666</v>
      </c>
      <c r="J267" s="112">
        <v>1165</v>
      </c>
      <c r="K267" s="124" t="s">
        <v>1185</v>
      </c>
      <c r="L267" s="130">
        <v>266</v>
      </c>
      <c r="M267" s="112">
        <v>113</v>
      </c>
      <c r="N267" s="124">
        <v>5</v>
      </c>
      <c r="O267" s="130">
        <v>1510</v>
      </c>
      <c r="P267" s="112">
        <v>1092</v>
      </c>
      <c r="Q267" s="124">
        <v>192</v>
      </c>
      <c r="R267" s="342">
        <v>68</v>
      </c>
      <c r="S267" s="343">
        <v>11</v>
      </c>
      <c r="T267" s="342">
        <v>36</v>
      </c>
      <c r="U267" s="343" t="s">
        <v>1185</v>
      </c>
      <c r="V267" s="342">
        <v>70</v>
      </c>
      <c r="W267" s="343" t="s">
        <v>1185</v>
      </c>
      <c r="X267" s="342">
        <v>42</v>
      </c>
      <c r="Y267" s="343">
        <v>2</v>
      </c>
      <c r="Z267" s="342">
        <v>72</v>
      </c>
      <c r="AA267" s="344">
        <v>13</v>
      </c>
    </row>
    <row r="268" spans="1:27" x14ac:dyDescent="0.2">
      <c r="A268" s="111" t="s">
        <v>572</v>
      </c>
      <c r="B268" s="240" t="s">
        <v>573</v>
      </c>
      <c r="C268" s="130">
        <v>1207</v>
      </c>
      <c r="D268" s="112">
        <v>700</v>
      </c>
      <c r="E268" s="124">
        <v>82</v>
      </c>
      <c r="F268" s="130">
        <v>135</v>
      </c>
      <c r="G268" s="112">
        <v>51</v>
      </c>
      <c r="H268" s="124" t="s">
        <v>1185</v>
      </c>
      <c r="I268" s="130">
        <v>1072</v>
      </c>
      <c r="J268" s="112">
        <v>649</v>
      </c>
      <c r="K268" s="124" t="s">
        <v>1185</v>
      </c>
      <c r="L268" s="130">
        <v>299</v>
      </c>
      <c r="M268" s="112">
        <v>115</v>
      </c>
      <c r="N268" s="124">
        <v>5</v>
      </c>
      <c r="O268" s="130">
        <v>908</v>
      </c>
      <c r="P268" s="112">
        <v>585</v>
      </c>
      <c r="Q268" s="124">
        <v>77</v>
      </c>
      <c r="R268" s="342">
        <v>58</v>
      </c>
      <c r="S268" s="343">
        <v>7</v>
      </c>
      <c r="T268" s="342">
        <v>38</v>
      </c>
      <c r="U268" s="343" t="s">
        <v>1185</v>
      </c>
      <c r="V268" s="342">
        <v>61</v>
      </c>
      <c r="W268" s="343" t="s">
        <v>1185</v>
      </c>
      <c r="X268" s="342">
        <v>38</v>
      </c>
      <c r="Y268" s="343">
        <v>2</v>
      </c>
      <c r="Z268" s="342">
        <v>64</v>
      </c>
      <c r="AA268" s="344">
        <v>8</v>
      </c>
    </row>
    <row r="269" spans="1:27" x14ac:dyDescent="0.2">
      <c r="A269" s="111" t="s">
        <v>574</v>
      </c>
      <c r="B269" s="240" t="s">
        <v>575</v>
      </c>
      <c r="C269" s="130">
        <v>1711</v>
      </c>
      <c r="D269" s="112">
        <v>1037</v>
      </c>
      <c r="E269" s="124">
        <v>134</v>
      </c>
      <c r="F269" s="130">
        <v>116</v>
      </c>
      <c r="G269" s="112">
        <v>38</v>
      </c>
      <c r="H269" s="124" t="s">
        <v>1185</v>
      </c>
      <c r="I269" s="130">
        <v>1595</v>
      </c>
      <c r="J269" s="112">
        <v>999</v>
      </c>
      <c r="K269" s="124" t="s">
        <v>1185</v>
      </c>
      <c r="L269" s="130">
        <v>294</v>
      </c>
      <c r="M269" s="112">
        <v>118</v>
      </c>
      <c r="N269" s="124">
        <v>10</v>
      </c>
      <c r="O269" s="130">
        <v>1417</v>
      </c>
      <c r="P269" s="112">
        <v>919</v>
      </c>
      <c r="Q269" s="124">
        <v>124</v>
      </c>
      <c r="R269" s="342">
        <v>61</v>
      </c>
      <c r="S269" s="343">
        <v>8</v>
      </c>
      <c r="T269" s="342">
        <v>33</v>
      </c>
      <c r="U269" s="343" t="s">
        <v>1185</v>
      </c>
      <c r="V269" s="342">
        <v>63</v>
      </c>
      <c r="W269" s="343" t="s">
        <v>1185</v>
      </c>
      <c r="X269" s="342">
        <v>40</v>
      </c>
      <c r="Y269" s="343">
        <v>3</v>
      </c>
      <c r="Z269" s="342">
        <v>65</v>
      </c>
      <c r="AA269" s="344">
        <v>9</v>
      </c>
    </row>
    <row r="270" spans="1:27" x14ac:dyDescent="0.2">
      <c r="A270" s="111" t="s">
        <v>576</v>
      </c>
      <c r="B270" s="240" t="s">
        <v>577</v>
      </c>
      <c r="C270" s="130">
        <v>961</v>
      </c>
      <c r="D270" s="112">
        <v>507</v>
      </c>
      <c r="E270" s="124">
        <v>62</v>
      </c>
      <c r="F270" s="130">
        <v>128</v>
      </c>
      <c r="G270" s="112">
        <v>42</v>
      </c>
      <c r="H270" s="124" t="s">
        <v>1185</v>
      </c>
      <c r="I270" s="130">
        <v>833</v>
      </c>
      <c r="J270" s="112">
        <v>465</v>
      </c>
      <c r="K270" s="124" t="s">
        <v>1185</v>
      </c>
      <c r="L270" s="130">
        <v>323</v>
      </c>
      <c r="M270" s="112">
        <v>130</v>
      </c>
      <c r="N270" s="124">
        <v>3</v>
      </c>
      <c r="O270" s="130">
        <v>638</v>
      </c>
      <c r="P270" s="112">
        <v>377</v>
      </c>
      <c r="Q270" s="124">
        <v>59</v>
      </c>
      <c r="R270" s="342">
        <v>53</v>
      </c>
      <c r="S270" s="343">
        <v>6</v>
      </c>
      <c r="T270" s="342">
        <v>33</v>
      </c>
      <c r="U270" s="343" t="s">
        <v>1185</v>
      </c>
      <c r="V270" s="342">
        <v>56</v>
      </c>
      <c r="W270" s="343" t="s">
        <v>1185</v>
      </c>
      <c r="X270" s="342">
        <v>40</v>
      </c>
      <c r="Y270" s="343">
        <v>1</v>
      </c>
      <c r="Z270" s="342">
        <v>59</v>
      </c>
      <c r="AA270" s="344">
        <v>9</v>
      </c>
    </row>
    <row r="271" spans="1:27" x14ac:dyDescent="0.2">
      <c r="A271" s="111" t="s">
        <v>578</v>
      </c>
      <c r="B271" s="240" t="s">
        <v>579</v>
      </c>
      <c r="C271" s="130">
        <v>3540</v>
      </c>
      <c r="D271" s="112">
        <v>1982</v>
      </c>
      <c r="E271" s="124">
        <v>184</v>
      </c>
      <c r="F271" s="130">
        <v>581</v>
      </c>
      <c r="G271" s="112">
        <v>211</v>
      </c>
      <c r="H271" s="124">
        <v>9</v>
      </c>
      <c r="I271" s="130">
        <v>2959</v>
      </c>
      <c r="J271" s="112">
        <v>1771</v>
      </c>
      <c r="K271" s="124">
        <v>175</v>
      </c>
      <c r="L271" s="130">
        <v>1266</v>
      </c>
      <c r="M271" s="112">
        <v>534</v>
      </c>
      <c r="N271" s="124">
        <v>25</v>
      </c>
      <c r="O271" s="130">
        <v>2274</v>
      </c>
      <c r="P271" s="112">
        <v>1448</v>
      </c>
      <c r="Q271" s="124">
        <v>159</v>
      </c>
      <c r="R271" s="342">
        <v>56</v>
      </c>
      <c r="S271" s="343">
        <v>5</v>
      </c>
      <c r="T271" s="342">
        <v>36</v>
      </c>
      <c r="U271" s="343">
        <v>2</v>
      </c>
      <c r="V271" s="342">
        <v>60</v>
      </c>
      <c r="W271" s="343">
        <v>6</v>
      </c>
      <c r="X271" s="342">
        <v>42</v>
      </c>
      <c r="Y271" s="343">
        <v>2</v>
      </c>
      <c r="Z271" s="342">
        <v>64</v>
      </c>
      <c r="AA271" s="344">
        <v>7</v>
      </c>
    </row>
    <row r="272" spans="1:27" x14ac:dyDescent="0.2">
      <c r="A272" s="111" t="s">
        <v>580</v>
      </c>
      <c r="B272" s="240" t="s">
        <v>581</v>
      </c>
      <c r="C272" s="130">
        <v>2240</v>
      </c>
      <c r="D272" s="112">
        <v>1224</v>
      </c>
      <c r="E272" s="124">
        <v>103</v>
      </c>
      <c r="F272" s="130">
        <v>348</v>
      </c>
      <c r="G272" s="112">
        <v>108</v>
      </c>
      <c r="H272" s="124">
        <v>5</v>
      </c>
      <c r="I272" s="130">
        <v>1892</v>
      </c>
      <c r="J272" s="112">
        <v>1116</v>
      </c>
      <c r="K272" s="124">
        <v>98</v>
      </c>
      <c r="L272" s="130">
        <v>668</v>
      </c>
      <c r="M272" s="112">
        <v>246</v>
      </c>
      <c r="N272" s="124">
        <v>14</v>
      </c>
      <c r="O272" s="130">
        <v>1572</v>
      </c>
      <c r="P272" s="112">
        <v>978</v>
      </c>
      <c r="Q272" s="124">
        <v>89</v>
      </c>
      <c r="R272" s="342">
        <v>55</v>
      </c>
      <c r="S272" s="343">
        <v>5</v>
      </c>
      <c r="T272" s="342">
        <v>31</v>
      </c>
      <c r="U272" s="343">
        <v>1</v>
      </c>
      <c r="V272" s="342">
        <v>59</v>
      </c>
      <c r="W272" s="343">
        <v>5</v>
      </c>
      <c r="X272" s="342">
        <v>37</v>
      </c>
      <c r="Y272" s="343">
        <v>2</v>
      </c>
      <c r="Z272" s="342">
        <v>62</v>
      </c>
      <c r="AA272" s="344">
        <v>6</v>
      </c>
    </row>
    <row r="273" spans="1:27" x14ac:dyDescent="0.2">
      <c r="A273" s="111" t="s">
        <v>582</v>
      </c>
      <c r="B273" s="240" t="s">
        <v>583</v>
      </c>
      <c r="C273" s="130">
        <v>5834</v>
      </c>
      <c r="D273" s="112">
        <v>3037</v>
      </c>
      <c r="E273" s="124">
        <v>244</v>
      </c>
      <c r="F273" s="130">
        <v>1685</v>
      </c>
      <c r="G273" s="112">
        <v>707</v>
      </c>
      <c r="H273" s="124">
        <v>25</v>
      </c>
      <c r="I273" s="130">
        <v>4149</v>
      </c>
      <c r="J273" s="112">
        <v>2330</v>
      </c>
      <c r="K273" s="124">
        <v>219</v>
      </c>
      <c r="L273" s="130">
        <v>3154</v>
      </c>
      <c r="M273" s="112">
        <v>1406</v>
      </c>
      <c r="N273" s="124">
        <v>62</v>
      </c>
      <c r="O273" s="130">
        <v>2680</v>
      </c>
      <c r="P273" s="112">
        <v>1631</v>
      </c>
      <c r="Q273" s="124">
        <v>182</v>
      </c>
      <c r="R273" s="342">
        <v>52</v>
      </c>
      <c r="S273" s="343">
        <v>4</v>
      </c>
      <c r="T273" s="342">
        <v>42</v>
      </c>
      <c r="U273" s="343">
        <v>1</v>
      </c>
      <c r="V273" s="342">
        <v>56</v>
      </c>
      <c r="W273" s="343">
        <v>5</v>
      </c>
      <c r="X273" s="342">
        <v>45</v>
      </c>
      <c r="Y273" s="343">
        <v>2</v>
      </c>
      <c r="Z273" s="342">
        <v>61</v>
      </c>
      <c r="AA273" s="344">
        <v>7</v>
      </c>
    </row>
    <row r="274" spans="1:27" x14ac:dyDescent="0.2">
      <c r="A274" s="111" t="s">
        <v>586</v>
      </c>
      <c r="B274" s="240" t="s">
        <v>587</v>
      </c>
      <c r="C274" s="130">
        <v>2680</v>
      </c>
      <c r="D274" s="112">
        <v>1373</v>
      </c>
      <c r="E274" s="124">
        <v>115</v>
      </c>
      <c r="F274" s="130">
        <v>547</v>
      </c>
      <c r="G274" s="112">
        <v>210</v>
      </c>
      <c r="H274" s="124">
        <v>14</v>
      </c>
      <c r="I274" s="130">
        <v>2133</v>
      </c>
      <c r="J274" s="112">
        <v>1163</v>
      </c>
      <c r="K274" s="124">
        <v>101</v>
      </c>
      <c r="L274" s="130">
        <v>1065</v>
      </c>
      <c r="M274" s="112">
        <v>428</v>
      </c>
      <c r="N274" s="124">
        <v>30</v>
      </c>
      <c r="O274" s="130">
        <v>1615</v>
      </c>
      <c r="P274" s="112">
        <v>945</v>
      </c>
      <c r="Q274" s="124">
        <v>85</v>
      </c>
      <c r="R274" s="342">
        <v>51</v>
      </c>
      <c r="S274" s="343">
        <v>4</v>
      </c>
      <c r="T274" s="342">
        <v>38</v>
      </c>
      <c r="U274" s="343">
        <v>3</v>
      </c>
      <c r="V274" s="342">
        <v>55</v>
      </c>
      <c r="W274" s="343">
        <v>5</v>
      </c>
      <c r="X274" s="342">
        <v>40</v>
      </c>
      <c r="Y274" s="343">
        <v>3</v>
      </c>
      <c r="Z274" s="342">
        <v>59</v>
      </c>
      <c r="AA274" s="344">
        <v>5</v>
      </c>
    </row>
    <row r="275" spans="1:27" x14ac:dyDescent="0.2">
      <c r="A275" s="111" t="s">
        <v>588</v>
      </c>
      <c r="B275" s="240" t="s">
        <v>589</v>
      </c>
      <c r="C275" s="130">
        <v>2637</v>
      </c>
      <c r="D275" s="112">
        <v>1502</v>
      </c>
      <c r="E275" s="124">
        <v>137</v>
      </c>
      <c r="F275" s="130">
        <v>571</v>
      </c>
      <c r="G275" s="112">
        <v>232</v>
      </c>
      <c r="H275" s="124">
        <v>10</v>
      </c>
      <c r="I275" s="130">
        <v>2066</v>
      </c>
      <c r="J275" s="112">
        <v>1270</v>
      </c>
      <c r="K275" s="124">
        <v>127</v>
      </c>
      <c r="L275" s="130">
        <v>1180</v>
      </c>
      <c r="M275" s="112">
        <v>529</v>
      </c>
      <c r="N275" s="124">
        <v>25</v>
      </c>
      <c r="O275" s="130">
        <v>1457</v>
      </c>
      <c r="P275" s="112">
        <v>973</v>
      </c>
      <c r="Q275" s="124">
        <v>112</v>
      </c>
      <c r="R275" s="342">
        <v>57</v>
      </c>
      <c r="S275" s="343">
        <v>5</v>
      </c>
      <c r="T275" s="342">
        <v>41</v>
      </c>
      <c r="U275" s="343">
        <v>2</v>
      </c>
      <c r="V275" s="342">
        <v>61</v>
      </c>
      <c r="W275" s="343">
        <v>6</v>
      </c>
      <c r="X275" s="342">
        <v>45</v>
      </c>
      <c r="Y275" s="343">
        <v>2</v>
      </c>
      <c r="Z275" s="342">
        <v>67</v>
      </c>
      <c r="AA275" s="344">
        <v>8</v>
      </c>
    </row>
    <row r="276" spans="1:27" x14ac:dyDescent="0.2">
      <c r="A276" s="111" t="s">
        <v>590</v>
      </c>
      <c r="B276" s="240" t="s">
        <v>591</v>
      </c>
      <c r="C276" s="130">
        <v>3197</v>
      </c>
      <c r="D276" s="112">
        <v>1856</v>
      </c>
      <c r="E276" s="124">
        <v>220</v>
      </c>
      <c r="F276" s="130">
        <v>404</v>
      </c>
      <c r="G276" s="112">
        <v>137</v>
      </c>
      <c r="H276" s="124">
        <v>10</v>
      </c>
      <c r="I276" s="130">
        <v>2793</v>
      </c>
      <c r="J276" s="112">
        <v>1719</v>
      </c>
      <c r="K276" s="124">
        <v>210</v>
      </c>
      <c r="L276" s="130">
        <v>849</v>
      </c>
      <c r="M276" s="112">
        <v>319</v>
      </c>
      <c r="N276" s="124">
        <v>19</v>
      </c>
      <c r="O276" s="130">
        <v>2348</v>
      </c>
      <c r="P276" s="112">
        <v>1537</v>
      </c>
      <c r="Q276" s="124">
        <v>201</v>
      </c>
      <c r="R276" s="342">
        <v>58</v>
      </c>
      <c r="S276" s="343">
        <v>7</v>
      </c>
      <c r="T276" s="342">
        <v>34</v>
      </c>
      <c r="U276" s="343">
        <v>2</v>
      </c>
      <c r="V276" s="342">
        <v>62</v>
      </c>
      <c r="W276" s="343">
        <v>8</v>
      </c>
      <c r="X276" s="342">
        <v>38</v>
      </c>
      <c r="Y276" s="343">
        <v>2</v>
      </c>
      <c r="Z276" s="342">
        <v>65</v>
      </c>
      <c r="AA276" s="344">
        <v>9</v>
      </c>
    </row>
    <row r="277" spans="1:27" x14ac:dyDescent="0.2">
      <c r="A277" s="111" t="s">
        <v>592</v>
      </c>
      <c r="B277" s="240" t="s">
        <v>593</v>
      </c>
      <c r="C277" s="130">
        <v>2569</v>
      </c>
      <c r="D277" s="112">
        <v>1394</v>
      </c>
      <c r="E277" s="124">
        <v>109</v>
      </c>
      <c r="F277" s="130">
        <v>508</v>
      </c>
      <c r="G277" s="112">
        <v>191</v>
      </c>
      <c r="H277" s="124">
        <v>5</v>
      </c>
      <c r="I277" s="130">
        <v>2061</v>
      </c>
      <c r="J277" s="112">
        <v>1203</v>
      </c>
      <c r="K277" s="124">
        <v>104</v>
      </c>
      <c r="L277" s="130">
        <v>948</v>
      </c>
      <c r="M277" s="112">
        <v>393</v>
      </c>
      <c r="N277" s="124">
        <v>13</v>
      </c>
      <c r="O277" s="130">
        <v>1621</v>
      </c>
      <c r="P277" s="112">
        <v>1001</v>
      </c>
      <c r="Q277" s="124">
        <v>96</v>
      </c>
      <c r="R277" s="342">
        <v>54</v>
      </c>
      <c r="S277" s="343">
        <v>4</v>
      </c>
      <c r="T277" s="342">
        <v>38</v>
      </c>
      <c r="U277" s="343">
        <v>1</v>
      </c>
      <c r="V277" s="342">
        <v>58</v>
      </c>
      <c r="W277" s="343">
        <v>5</v>
      </c>
      <c r="X277" s="342">
        <v>41</v>
      </c>
      <c r="Y277" s="343">
        <v>1</v>
      </c>
      <c r="Z277" s="342">
        <v>62</v>
      </c>
      <c r="AA277" s="344">
        <v>6</v>
      </c>
    </row>
    <row r="278" spans="1:27" x14ac:dyDescent="0.2">
      <c r="A278" s="111" t="s">
        <v>594</v>
      </c>
      <c r="B278" s="240" t="s">
        <v>595</v>
      </c>
      <c r="C278" s="130">
        <v>2701</v>
      </c>
      <c r="D278" s="112">
        <v>1791</v>
      </c>
      <c r="E278" s="124">
        <v>261</v>
      </c>
      <c r="F278" s="130">
        <v>306</v>
      </c>
      <c r="G278" s="112">
        <v>118</v>
      </c>
      <c r="H278" s="124">
        <v>7</v>
      </c>
      <c r="I278" s="130">
        <v>2395</v>
      </c>
      <c r="J278" s="112">
        <v>1673</v>
      </c>
      <c r="K278" s="124">
        <v>254</v>
      </c>
      <c r="L278" s="130">
        <v>630</v>
      </c>
      <c r="M278" s="112">
        <v>277</v>
      </c>
      <c r="N278" s="124">
        <v>14</v>
      </c>
      <c r="O278" s="130">
        <v>2071</v>
      </c>
      <c r="P278" s="112">
        <v>1514</v>
      </c>
      <c r="Q278" s="124">
        <v>247</v>
      </c>
      <c r="R278" s="342">
        <v>66</v>
      </c>
      <c r="S278" s="343">
        <v>10</v>
      </c>
      <c r="T278" s="342">
        <v>39</v>
      </c>
      <c r="U278" s="343">
        <v>2</v>
      </c>
      <c r="V278" s="342">
        <v>70</v>
      </c>
      <c r="W278" s="343">
        <v>11</v>
      </c>
      <c r="X278" s="342">
        <v>44</v>
      </c>
      <c r="Y278" s="343">
        <v>2</v>
      </c>
      <c r="Z278" s="342">
        <v>73</v>
      </c>
      <c r="AA278" s="344">
        <v>12</v>
      </c>
    </row>
    <row r="279" spans="1:27" x14ac:dyDescent="0.2">
      <c r="A279" s="111" t="s">
        <v>596</v>
      </c>
      <c r="B279" s="240" t="s">
        <v>597</v>
      </c>
      <c r="C279" s="130">
        <v>3575</v>
      </c>
      <c r="D279" s="112">
        <v>2044</v>
      </c>
      <c r="E279" s="124">
        <v>188</v>
      </c>
      <c r="F279" s="130">
        <v>527</v>
      </c>
      <c r="G279" s="112">
        <v>186</v>
      </c>
      <c r="H279" s="124">
        <v>9</v>
      </c>
      <c r="I279" s="130">
        <v>3048</v>
      </c>
      <c r="J279" s="112">
        <v>1858</v>
      </c>
      <c r="K279" s="124">
        <v>179</v>
      </c>
      <c r="L279" s="130">
        <v>1185</v>
      </c>
      <c r="M279" s="112">
        <v>495</v>
      </c>
      <c r="N279" s="124">
        <v>33</v>
      </c>
      <c r="O279" s="130">
        <v>2390</v>
      </c>
      <c r="P279" s="112">
        <v>1549</v>
      </c>
      <c r="Q279" s="124">
        <v>155</v>
      </c>
      <c r="R279" s="342">
        <v>57</v>
      </c>
      <c r="S279" s="343">
        <v>5</v>
      </c>
      <c r="T279" s="342">
        <v>35</v>
      </c>
      <c r="U279" s="343">
        <v>2</v>
      </c>
      <c r="V279" s="342">
        <v>61</v>
      </c>
      <c r="W279" s="343">
        <v>6</v>
      </c>
      <c r="X279" s="342">
        <v>42</v>
      </c>
      <c r="Y279" s="343">
        <v>3</v>
      </c>
      <c r="Z279" s="342">
        <v>65</v>
      </c>
      <c r="AA279" s="344">
        <v>6</v>
      </c>
    </row>
    <row r="280" spans="1:27" x14ac:dyDescent="0.2">
      <c r="A280" s="111" t="s">
        <v>598</v>
      </c>
      <c r="B280" s="240" t="s">
        <v>599</v>
      </c>
      <c r="C280" s="130">
        <v>1762</v>
      </c>
      <c r="D280" s="112">
        <v>858</v>
      </c>
      <c r="E280" s="124">
        <v>36</v>
      </c>
      <c r="F280" s="130">
        <v>541</v>
      </c>
      <c r="G280" s="112">
        <v>202</v>
      </c>
      <c r="H280" s="124">
        <v>3</v>
      </c>
      <c r="I280" s="130">
        <v>1221</v>
      </c>
      <c r="J280" s="112">
        <v>656</v>
      </c>
      <c r="K280" s="124">
        <v>33</v>
      </c>
      <c r="L280" s="130">
        <v>834</v>
      </c>
      <c r="M280" s="112">
        <v>326</v>
      </c>
      <c r="N280" s="124">
        <v>6</v>
      </c>
      <c r="O280" s="130">
        <v>928</v>
      </c>
      <c r="P280" s="112">
        <v>532</v>
      </c>
      <c r="Q280" s="124">
        <v>30</v>
      </c>
      <c r="R280" s="342">
        <v>49</v>
      </c>
      <c r="S280" s="343">
        <v>2</v>
      </c>
      <c r="T280" s="342">
        <v>37</v>
      </c>
      <c r="U280" s="343">
        <v>1</v>
      </c>
      <c r="V280" s="342">
        <v>54</v>
      </c>
      <c r="W280" s="343">
        <v>3</v>
      </c>
      <c r="X280" s="342">
        <v>39</v>
      </c>
      <c r="Y280" s="343">
        <v>1</v>
      </c>
      <c r="Z280" s="342">
        <v>57</v>
      </c>
      <c r="AA280" s="344">
        <v>3</v>
      </c>
    </row>
    <row r="281" spans="1:27" x14ac:dyDescent="0.2">
      <c r="A281" s="111" t="s">
        <v>600</v>
      </c>
      <c r="B281" s="240" t="s">
        <v>601</v>
      </c>
      <c r="C281" s="130">
        <v>4679</v>
      </c>
      <c r="D281" s="112">
        <v>2129</v>
      </c>
      <c r="E281" s="124">
        <v>146</v>
      </c>
      <c r="F281" s="130">
        <v>1301</v>
      </c>
      <c r="G281" s="112">
        <v>392</v>
      </c>
      <c r="H281" s="124">
        <v>13</v>
      </c>
      <c r="I281" s="130">
        <v>3378</v>
      </c>
      <c r="J281" s="112">
        <v>1737</v>
      </c>
      <c r="K281" s="124">
        <v>133</v>
      </c>
      <c r="L281" s="130">
        <v>2166</v>
      </c>
      <c r="M281" s="112">
        <v>714</v>
      </c>
      <c r="N281" s="124">
        <v>26</v>
      </c>
      <c r="O281" s="130">
        <v>2513</v>
      </c>
      <c r="P281" s="112">
        <v>1415</v>
      </c>
      <c r="Q281" s="124">
        <v>120</v>
      </c>
      <c r="R281" s="342">
        <v>46</v>
      </c>
      <c r="S281" s="343">
        <v>3</v>
      </c>
      <c r="T281" s="342">
        <v>30</v>
      </c>
      <c r="U281" s="343">
        <v>1</v>
      </c>
      <c r="V281" s="342">
        <v>51</v>
      </c>
      <c r="W281" s="343">
        <v>4</v>
      </c>
      <c r="X281" s="342">
        <v>33</v>
      </c>
      <c r="Y281" s="343">
        <v>1</v>
      </c>
      <c r="Z281" s="342">
        <v>56</v>
      </c>
      <c r="AA281" s="344">
        <v>5</v>
      </c>
    </row>
    <row r="282" spans="1:27" x14ac:dyDescent="0.2">
      <c r="A282" s="111" t="s">
        <v>602</v>
      </c>
      <c r="B282" s="240" t="s">
        <v>603</v>
      </c>
      <c r="C282" s="130">
        <v>1960</v>
      </c>
      <c r="D282" s="112">
        <v>1031</v>
      </c>
      <c r="E282" s="124">
        <v>80</v>
      </c>
      <c r="F282" s="130">
        <v>375</v>
      </c>
      <c r="G282" s="112">
        <v>133</v>
      </c>
      <c r="H282" s="124">
        <v>3</v>
      </c>
      <c r="I282" s="130">
        <v>1585</v>
      </c>
      <c r="J282" s="112">
        <v>898</v>
      </c>
      <c r="K282" s="124">
        <v>77</v>
      </c>
      <c r="L282" s="130">
        <v>730</v>
      </c>
      <c r="M282" s="112">
        <v>287</v>
      </c>
      <c r="N282" s="124">
        <v>6</v>
      </c>
      <c r="O282" s="130">
        <v>1230</v>
      </c>
      <c r="P282" s="112">
        <v>744</v>
      </c>
      <c r="Q282" s="124">
        <v>74</v>
      </c>
      <c r="R282" s="342">
        <v>53</v>
      </c>
      <c r="S282" s="343">
        <v>4</v>
      </c>
      <c r="T282" s="342">
        <v>35</v>
      </c>
      <c r="U282" s="343">
        <v>1</v>
      </c>
      <c r="V282" s="342">
        <v>57</v>
      </c>
      <c r="W282" s="343">
        <v>5</v>
      </c>
      <c r="X282" s="342">
        <v>39</v>
      </c>
      <c r="Y282" s="343">
        <v>1</v>
      </c>
      <c r="Z282" s="342">
        <v>60</v>
      </c>
      <c r="AA282" s="344">
        <v>6</v>
      </c>
    </row>
    <row r="283" spans="1:27" x14ac:dyDescent="0.2">
      <c r="A283" s="111" t="s">
        <v>604</v>
      </c>
      <c r="B283" s="240" t="s">
        <v>605</v>
      </c>
      <c r="C283" s="130">
        <v>2769</v>
      </c>
      <c r="D283" s="112">
        <v>1546</v>
      </c>
      <c r="E283" s="124">
        <v>88</v>
      </c>
      <c r="F283" s="130">
        <v>426</v>
      </c>
      <c r="G283" s="112">
        <v>157</v>
      </c>
      <c r="H283" s="124">
        <v>3</v>
      </c>
      <c r="I283" s="130">
        <v>2343</v>
      </c>
      <c r="J283" s="112">
        <v>1389</v>
      </c>
      <c r="K283" s="124">
        <v>85</v>
      </c>
      <c r="L283" s="130">
        <v>818</v>
      </c>
      <c r="M283" s="112">
        <v>344</v>
      </c>
      <c r="N283" s="124">
        <v>18</v>
      </c>
      <c r="O283" s="130">
        <v>1951</v>
      </c>
      <c r="P283" s="112">
        <v>1202</v>
      </c>
      <c r="Q283" s="124">
        <v>70</v>
      </c>
      <c r="R283" s="342">
        <v>56</v>
      </c>
      <c r="S283" s="343">
        <v>3</v>
      </c>
      <c r="T283" s="342">
        <v>37</v>
      </c>
      <c r="U283" s="343">
        <v>1</v>
      </c>
      <c r="V283" s="342">
        <v>59</v>
      </c>
      <c r="W283" s="343">
        <v>4</v>
      </c>
      <c r="X283" s="342">
        <v>42</v>
      </c>
      <c r="Y283" s="343">
        <v>2</v>
      </c>
      <c r="Z283" s="342">
        <v>62</v>
      </c>
      <c r="AA283" s="344">
        <v>4</v>
      </c>
    </row>
    <row r="284" spans="1:27" x14ac:dyDescent="0.2">
      <c r="A284" s="111" t="s">
        <v>606</v>
      </c>
      <c r="B284" s="240" t="s">
        <v>607</v>
      </c>
      <c r="C284" s="130">
        <v>3599</v>
      </c>
      <c r="D284" s="112">
        <v>1775</v>
      </c>
      <c r="E284" s="124">
        <v>133</v>
      </c>
      <c r="F284" s="130">
        <v>638</v>
      </c>
      <c r="G284" s="112">
        <v>172</v>
      </c>
      <c r="H284" s="124">
        <v>3</v>
      </c>
      <c r="I284" s="130">
        <v>2961</v>
      </c>
      <c r="J284" s="112">
        <v>1603</v>
      </c>
      <c r="K284" s="124">
        <v>130</v>
      </c>
      <c r="L284" s="130">
        <v>1310</v>
      </c>
      <c r="M284" s="112">
        <v>424</v>
      </c>
      <c r="N284" s="124">
        <v>12</v>
      </c>
      <c r="O284" s="130">
        <v>2289</v>
      </c>
      <c r="P284" s="112">
        <v>1351</v>
      </c>
      <c r="Q284" s="124">
        <v>121</v>
      </c>
      <c r="R284" s="342">
        <v>49</v>
      </c>
      <c r="S284" s="343">
        <v>4</v>
      </c>
      <c r="T284" s="342">
        <v>27</v>
      </c>
      <c r="U284" s="343">
        <v>0</v>
      </c>
      <c r="V284" s="342">
        <v>54</v>
      </c>
      <c r="W284" s="343">
        <v>4</v>
      </c>
      <c r="X284" s="342">
        <v>32</v>
      </c>
      <c r="Y284" s="343">
        <v>1</v>
      </c>
      <c r="Z284" s="342">
        <v>59</v>
      </c>
      <c r="AA284" s="344">
        <v>5</v>
      </c>
    </row>
    <row r="285" spans="1:27" x14ac:dyDescent="0.2">
      <c r="A285" s="111" t="s">
        <v>608</v>
      </c>
      <c r="B285" s="240" t="s">
        <v>609</v>
      </c>
      <c r="C285" s="130">
        <v>2581</v>
      </c>
      <c r="D285" s="112">
        <v>1364</v>
      </c>
      <c r="E285" s="124">
        <v>104</v>
      </c>
      <c r="F285" s="130">
        <v>528</v>
      </c>
      <c r="G285" s="112">
        <v>202</v>
      </c>
      <c r="H285" s="124">
        <v>4</v>
      </c>
      <c r="I285" s="130">
        <v>2053</v>
      </c>
      <c r="J285" s="112">
        <v>1162</v>
      </c>
      <c r="K285" s="124">
        <v>100</v>
      </c>
      <c r="L285" s="130">
        <v>975</v>
      </c>
      <c r="M285" s="112">
        <v>396</v>
      </c>
      <c r="N285" s="124">
        <v>14</v>
      </c>
      <c r="O285" s="130">
        <v>1606</v>
      </c>
      <c r="P285" s="112">
        <v>968</v>
      </c>
      <c r="Q285" s="124">
        <v>90</v>
      </c>
      <c r="R285" s="342">
        <v>53</v>
      </c>
      <c r="S285" s="343">
        <v>4</v>
      </c>
      <c r="T285" s="342">
        <v>38</v>
      </c>
      <c r="U285" s="343">
        <v>1</v>
      </c>
      <c r="V285" s="342">
        <v>57</v>
      </c>
      <c r="W285" s="343">
        <v>5</v>
      </c>
      <c r="X285" s="342">
        <v>41</v>
      </c>
      <c r="Y285" s="343">
        <v>1</v>
      </c>
      <c r="Z285" s="342">
        <v>60</v>
      </c>
      <c r="AA285" s="344">
        <v>6</v>
      </c>
    </row>
    <row r="286" spans="1:27" x14ac:dyDescent="0.2">
      <c r="A286" s="111" t="s">
        <v>612</v>
      </c>
      <c r="B286" s="240" t="s">
        <v>613</v>
      </c>
      <c r="C286" s="130">
        <v>3057</v>
      </c>
      <c r="D286" s="112">
        <v>1650</v>
      </c>
      <c r="E286" s="124">
        <v>133</v>
      </c>
      <c r="F286" s="130">
        <v>530</v>
      </c>
      <c r="G286" s="112">
        <v>184</v>
      </c>
      <c r="H286" s="124">
        <v>3</v>
      </c>
      <c r="I286" s="130">
        <v>2527</v>
      </c>
      <c r="J286" s="112">
        <v>1466</v>
      </c>
      <c r="K286" s="124">
        <v>130</v>
      </c>
      <c r="L286" s="130">
        <v>1111</v>
      </c>
      <c r="M286" s="112">
        <v>448</v>
      </c>
      <c r="N286" s="124">
        <v>13</v>
      </c>
      <c r="O286" s="130">
        <v>1946</v>
      </c>
      <c r="P286" s="112">
        <v>1202</v>
      </c>
      <c r="Q286" s="124">
        <v>120</v>
      </c>
      <c r="R286" s="342">
        <v>54</v>
      </c>
      <c r="S286" s="343">
        <v>4</v>
      </c>
      <c r="T286" s="342">
        <v>35</v>
      </c>
      <c r="U286" s="343">
        <v>1</v>
      </c>
      <c r="V286" s="342">
        <v>58</v>
      </c>
      <c r="W286" s="343">
        <v>5</v>
      </c>
      <c r="X286" s="342">
        <v>40</v>
      </c>
      <c r="Y286" s="343">
        <v>1</v>
      </c>
      <c r="Z286" s="342">
        <v>62</v>
      </c>
      <c r="AA286" s="344">
        <v>6</v>
      </c>
    </row>
    <row r="287" spans="1:27" x14ac:dyDescent="0.2">
      <c r="A287" s="111" t="s">
        <v>614</v>
      </c>
      <c r="B287" s="240" t="s">
        <v>615</v>
      </c>
      <c r="C287" s="130">
        <v>5824</v>
      </c>
      <c r="D287" s="112">
        <v>3034</v>
      </c>
      <c r="E287" s="124">
        <v>299</v>
      </c>
      <c r="F287" s="130">
        <v>1173</v>
      </c>
      <c r="G287" s="112">
        <v>377</v>
      </c>
      <c r="H287" s="124">
        <v>16</v>
      </c>
      <c r="I287" s="130">
        <v>4651</v>
      </c>
      <c r="J287" s="112">
        <v>2657</v>
      </c>
      <c r="K287" s="124">
        <v>283</v>
      </c>
      <c r="L287" s="130">
        <v>2114</v>
      </c>
      <c r="M287" s="112">
        <v>774</v>
      </c>
      <c r="N287" s="124">
        <v>35</v>
      </c>
      <c r="O287" s="130">
        <v>3710</v>
      </c>
      <c r="P287" s="112">
        <v>2260</v>
      </c>
      <c r="Q287" s="124">
        <v>264</v>
      </c>
      <c r="R287" s="342">
        <v>52</v>
      </c>
      <c r="S287" s="343">
        <v>5</v>
      </c>
      <c r="T287" s="342">
        <v>32</v>
      </c>
      <c r="U287" s="343">
        <v>1</v>
      </c>
      <c r="V287" s="342">
        <v>57</v>
      </c>
      <c r="W287" s="343">
        <v>6</v>
      </c>
      <c r="X287" s="342">
        <v>37</v>
      </c>
      <c r="Y287" s="343">
        <v>2</v>
      </c>
      <c r="Z287" s="342">
        <v>61</v>
      </c>
      <c r="AA287" s="344">
        <v>7</v>
      </c>
    </row>
    <row r="288" spans="1:27" x14ac:dyDescent="0.2">
      <c r="A288" s="111" t="s">
        <v>616</v>
      </c>
      <c r="B288" s="240" t="s">
        <v>617</v>
      </c>
      <c r="C288" s="130">
        <v>2587</v>
      </c>
      <c r="D288" s="112">
        <v>1462</v>
      </c>
      <c r="E288" s="124">
        <v>164</v>
      </c>
      <c r="F288" s="130">
        <v>629</v>
      </c>
      <c r="G288" s="112">
        <v>257</v>
      </c>
      <c r="H288" s="124">
        <v>11</v>
      </c>
      <c r="I288" s="130">
        <v>1958</v>
      </c>
      <c r="J288" s="112">
        <v>1205</v>
      </c>
      <c r="K288" s="124">
        <v>153</v>
      </c>
      <c r="L288" s="130">
        <v>1142</v>
      </c>
      <c r="M288" s="112">
        <v>491</v>
      </c>
      <c r="N288" s="124">
        <v>26</v>
      </c>
      <c r="O288" s="130">
        <v>1445</v>
      </c>
      <c r="P288" s="112">
        <v>971</v>
      </c>
      <c r="Q288" s="124">
        <v>138</v>
      </c>
      <c r="R288" s="342">
        <v>57</v>
      </c>
      <c r="S288" s="343">
        <v>6</v>
      </c>
      <c r="T288" s="342">
        <v>41</v>
      </c>
      <c r="U288" s="343">
        <v>2</v>
      </c>
      <c r="V288" s="342">
        <v>62</v>
      </c>
      <c r="W288" s="343">
        <v>8</v>
      </c>
      <c r="X288" s="342">
        <v>43</v>
      </c>
      <c r="Y288" s="343">
        <v>2</v>
      </c>
      <c r="Z288" s="342">
        <v>67</v>
      </c>
      <c r="AA288" s="344">
        <v>10</v>
      </c>
    </row>
    <row r="289" spans="1:27" x14ac:dyDescent="0.2">
      <c r="A289" s="111" t="s">
        <v>618</v>
      </c>
      <c r="B289" s="240" t="s">
        <v>619</v>
      </c>
      <c r="C289" s="130">
        <v>2241</v>
      </c>
      <c r="D289" s="112">
        <v>1263</v>
      </c>
      <c r="E289" s="124">
        <v>131</v>
      </c>
      <c r="F289" s="130">
        <v>324</v>
      </c>
      <c r="G289" s="112">
        <v>118</v>
      </c>
      <c r="H289" s="124">
        <v>3</v>
      </c>
      <c r="I289" s="130">
        <v>1917</v>
      </c>
      <c r="J289" s="112">
        <v>1145</v>
      </c>
      <c r="K289" s="124">
        <v>128</v>
      </c>
      <c r="L289" s="130">
        <v>731</v>
      </c>
      <c r="M289" s="112">
        <v>307</v>
      </c>
      <c r="N289" s="124">
        <v>7</v>
      </c>
      <c r="O289" s="130">
        <v>1510</v>
      </c>
      <c r="P289" s="112">
        <v>956</v>
      </c>
      <c r="Q289" s="124">
        <v>124</v>
      </c>
      <c r="R289" s="342">
        <v>56</v>
      </c>
      <c r="S289" s="343">
        <v>6</v>
      </c>
      <c r="T289" s="342">
        <v>36</v>
      </c>
      <c r="U289" s="343">
        <v>1</v>
      </c>
      <c r="V289" s="342">
        <v>60</v>
      </c>
      <c r="W289" s="343">
        <v>7</v>
      </c>
      <c r="X289" s="342">
        <v>42</v>
      </c>
      <c r="Y289" s="343">
        <v>1</v>
      </c>
      <c r="Z289" s="342">
        <v>63</v>
      </c>
      <c r="AA289" s="344">
        <v>8</v>
      </c>
    </row>
    <row r="290" spans="1:27" x14ac:dyDescent="0.2">
      <c r="A290" s="111" t="s">
        <v>620</v>
      </c>
      <c r="B290" s="240" t="s">
        <v>621</v>
      </c>
      <c r="C290" s="130">
        <v>1534</v>
      </c>
      <c r="D290" s="112">
        <v>881</v>
      </c>
      <c r="E290" s="124">
        <v>100</v>
      </c>
      <c r="F290" s="130">
        <v>329</v>
      </c>
      <c r="G290" s="112">
        <v>139</v>
      </c>
      <c r="H290" s="124">
        <v>8</v>
      </c>
      <c r="I290" s="130">
        <v>1205</v>
      </c>
      <c r="J290" s="112">
        <v>742</v>
      </c>
      <c r="K290" s="124">
        <v>92</v>
      </c>
      <c r="L290" s="130">
        <v>677</v>
      </c>
      <c r="M290" s="112">
        <v>311</v>
      </c>
      <c r="N290" s="124">
        <v>22</v>
      </c>
      <c r="O290" s="130">
        <v>857</v>
      </c>
      <c r="P290" s="112">
        <v>570</v>
      </c>
      <c r="Q290" s="124">
        <v>78</v>
      </c>
      <c r="R290" s="342">
        <v>57</v>
      </c>
      <c r="S290" s="343">
        <v>7</v>
      </c>
      <c r="T290" s="342">
        <v>42</v>
      </c>
      <c r="U290" s="343">
        <v>2</v>
      </c>
      <c r="V290" s="342">
        <v>62</v>
      </c>
      <c r="W290" s="343">
        <v>8</v>
      </c>
      <c r="X290" s="342">
        <v>46</v>
      </c>
      <c r="Y290" s="343">
        <v>3</v>
      </c>
      <c r="Z290" s="342">
        <v>67</v>
      </c>
      <c r="AA290" s="344">
        <v>9</v>
      </c>
    </row>
    <row r="291" spans="1:27" x14ac:dyDescent="0.2">
      <c r="A291" s="111" t="s">
        <v>622</v>
      </c>
      <c r="B291" s="240" t="s">
        <v>623</v>
      </c>
      <c r="C291" s="130">
        <v>2977</v>
      </c>
      <c r="D291" s="112">
        <v>1802</v>
      </c>
      <c r="E291" s="124">
        <v>194</v>
      </c>
      <c r="F291" s="130">
        <v>657</v>
      </c>
      <c r="G291" s="112">
        <v>286</v>
      </c>
      <c r="H291" s="124">
        <v>17</v>
      </c>
      <c r="I291" s="130">
        <v>2320</v>
      </c>
      <c r="J291" s="112">
        <v>1516</v>
      </c>
      <c r="K291" s="124">
        <v>177</v>
      </c>
      <c r="L291" s="130">
        <v>1165</v>
      </c>
      <c r="M291" s="112">
        <v>553</v>
      </c>
      <c r="N291" s="124">
        <v>38</v>
      </c>
      <c r="O291" s="130">
        <v>1812</v>
      </c>
      <c r="P291" s="112">
        <v>1249</v>
      </c>
      <c r="Q291" s="124">
        <v>156</v>
      </c>
      <c r="R291" s="342">
        <v>61</v>
      </c>
      <c r="S291" s="343">
        <v>7</v>
      </c>
      <c r="T291" s="342">
        <v>44</v>
      </c>
      <c r="U291" s="343">
        <v>3</v>
      </c>
      <c r="V291" s="342">
        <v>65</v>
      </c>
      <c r="W291" s="343">
        <v>8</v>
      </c>
      <c r="X291" s="342">
        <v>47</v>
      </c>
      <c r="Y291" s="343">
        <v>3</v>
      </c>
      <c r="Z291" s="342">
        <v>69</v>
      </c>
      <c r="AA291" s="344">
        <v>9</v>
      </c>
    </row>
    <row r="292" spans="1:27" x14ac:dyDescent="0.2">
      <c r="A292" s="111" t="s">
        <v>624</v>
      </c>
      <c r="B292" s="240" t="s">
        <v>625</v>
      </c>
      <c r="C292" s="130">
        <v>14522</v>
      </c>
      <c r="D292" s="112">
        <v>6898</v>
      </c>
      <c r="E292" s="124">
        <v>384</v>
      </c>
      <c r="F292" s="130">
        <v>4028</v>
      </c>
      <c r="G292" s="112">
        <v>1444</v>
      </c>
      <c r="H292" s="124">
        <v>31</v>
      </c>
      <c r="I292" s="130">
        <v>10494</v>
      </c>
      <c r="J292" s="112">
        <v>5454</v>
      </c>
      <c r="K292" s="124">
        <v>353</v>
      </c>
      <c r="L292" s="130">
        <v>7150</v>
      </c>
      <c r="M292" s="112">
        <v>2754</v>
      </c>
      <c r="N292" s="124">
        <v>78</v>
      </c>
      <c r="O292" s="130">
        <v>7372</v>
      </c>
      <c r="P292" s="112">
        <v>4144</v>
      </c>
      <c r="Q292" s="124">
        <v>306</v>
      </c>
      <c r="R292" s="342">
        <v>48</v>
      </c>
      <c r="S292" s="343">
        <v>3</v>
      </c>
      <c r="T292" s="342">
        <v>36</v>
      </c>
      <c r="U292" s="343">
        <v>1</v>
      </c>
      <c r="V292" s="342">
        <v>52</v>
      </c>
      <c r="W292" s="343">
        <v>3</v>
      </c>
      <c r="X292" s="342">
        <v>39</v>
      </c>
      <c r="Y292" s="343">
        <v>1</v>
      </c>
      <c r="Z292" s="342">
        <v>56</v>
      </c>
      <c r="AA292" s="344">
        <v>4</v>
      </c>
    </row>
    <row r="293" spans="1:27" x14ac:dyDescent="0.2">
      <c r="A293" s="111" t="s">
        <v>626</v>
      </c>
      <c r="B293" s="240" t="s">
        <v>627</v>
      </c>
      <c r="C293" s="130">
        <v>3791</v>
      </c>
      <c r="D293" s="112">
        <v>1869</v>
      </c>
      <c r="E293" s="124">
        <v>140</v>
      </c>
      <c r="F293" s="130">
        <v>775</v>
      </c>
      <c r="G293" s="112">
        <v>285</v>
      </c>
      <c r="H293" s="124">
        <v>14</v>
      </c>
      <c r="I293" s="130">
        <v>3016</v>
      </c>
      <c r="J293" s="112">
        <v>1584</v>
      </c>
      <c r="K293" s="124">
        <v>126</v>
      </c>
      <c r="L293" s="130">
        <v>1481</v>
      </c>
      <c r="M293" s="112">
        <v>569</v>
      </c>
      <c r="N293" s="124">
        <v>27</v>
      </c>
      <c r="O293" s="130">
        <v>2310</v>
      </c>
      <c r="P293" s="112">
        <v>1300</v>
      </c>
      <c r="Q293" s="124">
        <v>113</v>
      </c>
      <c r="R293" s="342">
        <v>49</v>
      </c>
      <c r="S293" s="343">
        <v>4</v>
      </c>
      <c r="T293" s="342">
        <v>37</v>
      </c>
      <c r="U293" s="343">
        <v>2</v>
      </c>
      <c r="V293" s="342">
        <v>53</v>
      </c>
      <c r="W293" s="343">
        <v>4</v>
      </c>
      <c r="X293" s="342">
        <v>38</v>
      </c>
      <c r="Y293" s="343">
        <v>2</v>
      </c>
      <c r="Z293" s="342">
        <v>56</v>
      </c>
      <c r="AA293" s="344">
        <v>5</v>
      </c>
    </row>
    <row r="294" spans="1:27" x14ac:dyDescent="0.2">
      <c r="A294" s="111" t="s">
        <v>628</v>
      </c>
      <c r="B294" s="240" t="s">
        <v>629</v>
      </c>
      <c r="C294" s="130">
        <v>3678</v>
      </c>
      <c r="D294" s="112">
        <v>1790</v>
      </c>
      <c r="E294" s="124">
        <v>137</v>
      </c>
      <c r="F294" s="130">
        <v>637</v>
      </c>
      <c r="G294" s="112">
        <v>191</v>
      </c>
      <c r="H294" s="124">
        <v>13</v>
      </c>
      <c r="I294" s="130">
        <v>3041</v>
      </c>
      <c r="J294" s="112">
        <v>1599</v>
      </c>
      <c r="K294" s="124">
        <v>124</v>
      </c>
      <c r="L294" s="130">
        <v>1173</v>
      </c>
      <c r="M294" s="112">
        <v>377</v>
      </c>
      <c r="N294" s="124">
        <v>24</v>
      </c>
      <c r="O294" s="130">
        <v>2505</v>
      </c>
      <c r="P294" s="112">
        <v>1413</v>
      </c>
      <c r="Q294" s="124">
        <v>113</v>
      </c>
      <c r="R294" s="342">
        <v>49</v>
      </c>
      <c r="S294" s="343">
        <v>4</v>
      </c>
      <c r="T294" s="342">
        <v>30</v>
      </c>
      <c r="U294" s="343">
        <v>2</v>
      </c>
      <c r="V294" s="342">
        <v>53</v>
      </c>
      <c r="W294" s="343">
        <v>4</v>
      </c>
      <c r="X294" s="342">
        <v>32</v>
      </c>
      <c r="Y294" s="343">
        <v>2</v>
      </c>
      <c r="Z294" s="342">
        <v>56</v>
      </c>
      <c r="AA294" s="344">
        <v>5</v>
      </c>
    </row>
    <row r="295" spans="1:27" x14ac:dyDescent="0.2">
      <c r="A295" s="111" t="s">
        <v>630</v>
      </c>
      <c r="B295" s="240" t="s">
        <v>631</v>
      </c>
      <c r="C295" s="130">
        <v>4072</v>
      </c>
      <c r="D295" s="112">
        <v>2067</v>
      </c>
      <c r="E295" s="124">
        <v>163</v>
      </c>
      <c r="F295" s="130">
        <v>974</v>
      </c>
      <c r="G295" s="112">
        <v>348</v>
      </c>
      <c r="H295" s="124">
        <v>14</v>
      </c>
      <c r="I295" s="130">
        <v>3098</v>
      </c>
      <c r="J295" s="112">
        <v>1719</v>
      </c>
      <c r="K295" s="124">
        <v>149</v>
      </c>
      <c r="L295" s="130">
        <v>1775</v>
      </c>
      <c r="M295" s="112">
        <v>693</v>
      </c>
      <c r="N295" s="124">
        <v>27</v>
      </c>
      <c r="O295" s="130">
        <v>2297</v>
      </c>
      <c r="P295" s="112">
        <v>1374</v>
      </c>
      <c r="Q295" s="124">
        <v>136</v>
      </c>
      <c r="R295" s="342">
        <v>51</v>
      </c>
      <c r="S295" s="343">
        <v>4</v>
      </c>
      <c r="T295" s="342">
        <v>36</v>
      </c>
      <c r="U295" s="343">
        <v>1</v>
      </c>
      <c r="V295" s="342">
        <v>55</v>
      </c>
      <c r="W295" s="343">
        <v>5</v>
      </c>
      <c r="X295" s="342">
        <v>39</v>
      </c>
      <c r="Y295" s="343">
        <v>2</v>
      </c>
      <c r="Z295" s="342">
        <v>60</v>
      </c>
      <c r="AA295" s="344">
        <v>6</v>
      </c>
    </row>
    <row r="296" spans="1:27" x14ac:dyDescent="0.2">
      <c r="A296" s="111" t="s">
        <v>632</v>
      </c>
      <c r="B296" s="240" t="s">
        <v>633</v>
      </c>
      <c r="C296" s="130">
        <v>2571</v>
      </c>
      <c r="D296" s="112">
        <v>1485</v>
      </c>
      <c r="E296" s="124">
        <v>176</v>
      </c>
      <c r="F296" s="130">
        <v>370</v>
      </c>
      <c r="G296" s="112">
        <v>140</v>
      </c>
      <c r="H296" s="124">
        <v>7</v>
      </c>
      <c r="I296" s="130">
        <v>2201</v>
      </c>
      <c r="J296" s="112">
        <v>1345</v>
      </c>
      <c r="K296" s="124">
        <v>169</v>
      </c>
      <c r="L296" s="130">
        <v>681</v>
      </c>
      <c r="M296" s="112">
        <v>265</v>
      </c>
      <c r="N296" s="124">
        <v>10</v>
      </c>
      <c r="O296" s="130">
        <v>1890</v>
      </c>
      <c r="P296" s="112">
        <v>1220</v>
      </c>
      <c r="Q296" s="124">
        <v>166</v>
      </c>
      <c r="R296" s="342">
        <v>58</v>
      </c>
      <c r="S296" s="343">
        <v>7</v>
      </c>
      <c r="T296" s="342">
        <v>38</v>
      </c>
      <c r="U296" s="343">
        <v>2</v>
      </c>
      <c r="V296" s="342">
        <v>61</v>
      </c>
      <c r="W296" s="343">
        <v>8</v>
      </c>
      <c r="X296" s="342">
        <v>39</v>
      </c>
      <c r="Y296" s="343">
        <v>1</v>
      </c>
      <c r="Z296" s="342">
        <v>65</v>
      </c>
      <c r="AA296" s="344">
        <v>9</v>
      </c>
    </row>
    <row r="297" spans="1:27" x14ac:dyDescent="0.2">
      <c r="A297" s="111" t="s">
        <v>634</v>
      </c>
      <c r="B297" s="240" t="s">
        <v>635</v>
      </c>
      <c r="C297" s="130">
        <v>3412</v>
      </c>
      <c r="D297" s="112">
        <v>1698</v>
      </c>
      <c r="E297" s="124">
        <v>153</v>
      </c>
      <c r="F297" s="130">
        <v>763</v>
      </c>
      <c r="G297" s="112">
        <v>238</v>
      </c>
      <c r="H297" s="124">
        <v>11</v>
      </c>
      <c r="I297" s="130">
        <v>2649</v>
      </c>
      <c r="J297" s="112">
        <v>1460</v>
      </c>
      <c r="K297" s="124">
        <v>142</v>
      </c>
      <c r="L297" s="130">
        <v>1434</v>
      </c>
      <c r="M297" s="112">
        <v>525</v>
      </c>
      <c r="N297" s="124">
        <v>32</v>
      </c>
      <c r="O297" s="130">
        <v>1978</v>
      </c>
      <c r="P297" s="112">
        <v>1173</v>
      </c>
      <c r="Q297" s="124">
        <v>121</v>
      </c>
      <c r="R297" s="342">
        <v>50</v>
      </c>
      <c r="S297" s="343">
        <v>4</v>
      </c>
      <c r="T297" s="342">
        <v>31</v>
      </c>
      <c r="U297" s="343">
        <v>1</v>
      </c>
      <c r="V297" s="342">
        <v>55</v>
      </c>
      <c r="W297" s="343">
        <v>5</v>
      </c>
      <c r="X297" s="342">
        <v>37</v>
      </c>
      <c r="Y297" s="343">
        <v>2</v>
      </c>
      <c r="Z297" s="342">
        <v>59</v>
      </c>
      <c r="AA297" s="344">
        <v>6</v>
      </c>
    </row>
    <row r="298" spans="1:27" x14ac:dyDescent="0.2">
      <c r="A298" s="111" t="s">
        <v>636</v>
      </c>
      <c r="B298" s="240" t="s">
        <v>637</v>
      </c>
      <c r="C298" s="130">
        <v>2867</v>
      </c>
      <c r="D298" s="112">
        <v>1512</v>
      </c>
      <c r="E298" s="124">
        <v>113</v>
      </c>
      <c r="F298" s="130">
        <v>698</v>
      </c>
      <c r="G298" s="112">
        <v>259</v>
      </c>
      <c r="H298" s="124">
        <v>10</v>
      </c>
      <c r="I298" s="130">
        <v>2169</v>
      </c>
      <c r="J298" s="112">
        <v>1253</v>
      </c>
      <c r="K298" s="124">
        <v>103</v>
      </c>
      <c r="L298" s="130">
        <v>1312</v>
      </c>
      <c r="M298" s="112">
        <v>551</v>
      </c>
      <c r="N298" s="124">
        <v>24</v>
      </c>
      <c r="O298" s="130">
        <v>1555</v>
      </c>
      <c r="P298" s="112">
        <v>961</v>
      </c>
      <c r="Q298" s="124">
        <v>89</v>
      </c>
      <c r="R298" s="342">
        <v>53</v>
      </c>
      <c r="S298" s="343">
        <v>4</v>
      </c>
      <c r="T298" s="342">
        <v>37</v>
      </c>
      <c r="U298" s="343">
        <v>1</v>
      </c>
      <c r="V298" s="342">
        <v>58</v>
      </c>
      <c r="W298" s="343">
        <v>5</v>
      </c>
      <c r="X298" s="342">
        <v>42</v>
      </c>
      <c r="Y298" s="343">
        <v>2</v>
      </c>
      <c r="Z298" s="342">
        <v>62</v>
      </c>
      <c r="AA298" s="344">
        <v>6</v>
      </c>
    </row>
    <row r="299" spans="1:27" x14ac:dyDescent="0.2">
      <c r="A299" s="111" t="s">
        <v>640</v>
      </c>
      <c r="B299" s="240" t="s">
        <v>641</v>
      </c>
      <c r="C299" s="130">
        <v>2642</v>
      </c>
      <c r="D299" s="112">
        <v>1243</v>
      </c>
      <c r="E299" s="124">
        <v>84</v>
      </c>
      <c r="F299" s="130">
        <v>397</v>
      </c>
      <c r="G299" s="112">
        <v>102</v>
      </c>
      <c r="H299" s="124">
        <v>3</v>
      </c>
      <c r="I299" s="130">
        <v>2245</v>
      </c>
      <c r="J299" s="112">
        <v>1141</v>
      </c>
      <c r="K299" s="124">
        <v>81</v>
      </c>
      <c r="L299" s="130">
        <v>859</v>
      </c>
      <c r="M299" s="112">
        <v>253</v>
      </c>
      <c r="N299" s="124">
        <v>6</v>
      </c>
      <c r="O299" s="130">
        <v>1783</v>
      </c>
      <c r="P299" s="112">
        <v>990</v>
      </c>
      <c r="Q299" s="124">
        <v>78</v>
      </c>
      <c r="R299" s="342">
        <v>47</v>
      </c>
      <c r="S299" s="343">
        <v>3</v>
      </c>
      <c r="T299" s="342">
        <v>26</v>
      </c>
      <c r="U299" s="343">
        <v>1</v>
      </c>
      <c r="V299" s="342">
        <v>51</v>
      </c>
      <c r="W299" s="343">
        <v>4</v>
      </c>
      <c r="X299" s="342">
        <v>29</v>
      </c>
      <c r="Y299" s="343">
        <v>1</v>
      </c>
      <c r="Z299" s="342">
        <v>56</v>
      </c>
      <c r="AA299" s="344">
        <v>4</v>
      </c>
    </row>
    <row r="300" spans="1:27" x14ac:dyDescent="0.2">
      <c r="A300" s="111" t="s">
        <v>642</v>
      </c>
      <c r="B300" s="240" t="s">
        <v>643</v>
      </c>
      <c r="C300" s="130">
        <v>5100</v>
      </c>
      <c r="D300" s="112">
        <v>2483</v>
      </c>
      <c r="E300" s="124">
        <v>154</v>
      </c>
      <c r="F300" s="130">
        <v>1079</v>
      </c>
      <c r="G300" s="112">
        <v>349</v>
      </c>
      <c r="H300" s="124">
        <v>9</v>
      </c>
      <c r="I300" s="130">
        <v>4021</v>
      </c>
      <c r="J300" s="112">
        <v>2134</v>
      </c>
      <c r="K300" s="124">
        <v>145</v>
      </c>
      <c r="L300" s="130">
        <v>1606</v>
      </c>
      <c r="M300" s="112">
        <v>564</v>
      </c>
      <c r="N300" s="124">
        <v>15</v>
      </c>
      <c r="O300" s="130">
        <v>3494</v>
      </c>
      <c r="P300" s="112">
        <v>1919</v>
      </c>
      <c r="Q300" s="124">
        <v>139</v>
      </c>
      <c r="R300" s="342">
        <v>49</v>
      </c>
      <c r="S300" s="343">
        <v>3</v>
      </c>
      <c r="T300" s="342">
        <v>32</v>
      </c>
      <c r="U300" s="343">
        <v>1</v>
      </c>
      <c r="V300" s="342">
        <v>53</v>
      </c>
      <c r="W300" s="343">
        <v>4</v>
      </c>
      <c r="X300" s="342">
        <v>35</v>
      </c>
      <c r="Y300" s="343">
        <v>1</v>
      </c>
      <c r="Z300" s="342">
        <v>55</v>
      </c>
      <c r="AA300" s="344">
        <v>4</v>
      </c>
    </row>
    <row r="301" spans="1:27" x14ac:dyDescent="0.2">
      <c r="A301" s="111" t="s">
        <v>644</v>
      </c>
      <c r="B301" s="240" t="s">
        <v>645</v>
      </c>
      <c r="C301" s="130">
        <v>8304</v>
      </c>
      <c r="D301" s="112">
        <v>3967</v>
      </c>
      <c r="E301" s="124">
        <v>333</v>
      </c>
      <c r="F301" s="130">
        <v>1481</v>
      </c>
      <c r="G301" s="112">
        <v>388</v>
      </c>
      <c r="H301" s="124">
        <v>10</v>
      </c>
      <c r="I301" s="130">
        <v>6823</v>
      </c>
      <c r="J301" s="112">
        <v>3579</v>
      </c>
      <c r="K301" s="124">
        <v>323</v>
      </c>
      <c r="L301" s="130">
        <v>3127</v>
      </c>
      <c r="M301" s="112">
        <v>974</v>
      </c>
      <c r="N301" s="124">
        <v>32</v>
      </c>
      <c r="O301" s="130">
        <v>5177</v>
      </c>
      <c r="P301" s="112">
        <v>2993</v>
      </c>
      <c r="Q301" s="124">
        <v>301</v>
      </c>
      <c r="R301" s="342">
        <v>48</v>
      </c>
      <c r="S301" s="343">
        <v>4</v>
      </c>
      <c r="T301" s="342">
        <v>26</v>
      </c>
      <c r="U301" s="343">
        <v>1</v>
      </c>
      <c r="V301" s="342">
        <v>52</v>
      </c>
      <c r="W301" s="343">
        <v>5</v>
      </c>
      <c r="X301" s="342">
        <v>31</v>
      </c>
      <c r="Y301" s="343">
        <v>1</v>
      </c>
      <c r="Z301" s="342">
        <v>58</v>
      </c>
      <c r="AA301" s="344">
        <v>6</v>
      </c>
    </row>
    <row r="302" spans="1:27" x14ac:dyDescent="0.2">
      <c r="A302" s="111" t="s">
        <v>646</v>
      </c>
      <c r="B302" s="240" t="s">
        <v>647</v>
      </c>
      <c r="C302" s="130">
        <v>3603</v>
      </c>
      <c r="D302" s="112">
        <v>1806</v>
      </c>
      <c r="E302" s="124">
        <v>159</v>
      </c>
      <c r="F302" s="130">
        <v>537</v>
      </c>
      <c r="G302" s="112">
        <v>149</v>
      </c>
      <c r="H302" s="124">
        <v>3</v>
      </c>
      <c r="I302" s="130">
        <v>3066</v>
      </c>
      <c r="J302" s="112">
        <v>1657</v>
      </c>
      <c r="K302" s="124">
        <v>156</v>
      </c>
      <c r="L302" s="130">
        <v>1185</v>
      </c>
      <c r="M302" s="112">
        <v>390</v>
      </c>
      <c r="N302" s="124">
        <v>11</v>
      </c>
      <c r="O302" s="130">
        <v>2418</v>
      </c>
      <c r="P302" s="112">
        <v>1416</v>
      </c>
      <c r="Q302" s="124">
        <v>148</v>
      </c>
      <c r="R302" s="342">
        <v>50</v>
      </c>
      <c r="S302" s="343">
        <v>4</v>
      </c>
      <c r="T302" s="342">
        <v>28</v>
      </c>
      <c r="U302" s="343">
        <v>1</v>
      </c>
      <c r="V302" s="342">
        <v>54</v>
      </c>
      <c r="W302" s="343">
        <v>5</v>
      </c>
      <c r="X302" s="342">
        <v>33</v>
      </c>
      <c r="Y302" s="343">
        <v>1</v>
      </c>
      <c r="Z302" s="342">
        <v>59</v>
      </c>
      <c r="AA302" s="344">
        <v>6</v>
      </c>
    </row>
    <row r="303" spans="1:27" x14ac:dyDescent="0.2">
      <c r="A303" s="111" t="s">
        <v>648</v>
      </c>
      <c r="B303" s="240" t="s">
        <v>649</v>
      </c>
      <c r="C303" s="130">
        <v>1976</v>
      </c>
      <c r="D303" s="112">
        <v>1214</v>
      </c>
      <c r="E303" s="124">
        <v>137</v>
      </c>
      <c r="F303" s="130">
        <v>373</v>
      </c>
      <c r="G303" s="112">
        <v>171</v>
      </c>
      <c r="H303" s="124">
        <v>8</v>
      </c>
      <c r="I303" s="130">
        <v>1603</v>
      </c>
      <c r="J303" s="112">
        <v>1043</v>
      </c>
      <c r="K303" s="124">
        <v>129</v>
      </c>
      <c r="L303" s="130">
        <v>712</v>
      </c>
      <c r="M303" s="112">
        <v>348</v>
      </c>
      <c r="N303" s="124">
        <v>19</v>
      </c>
      <c r="O303" s="130">
        <v>1264</v>
      </c>
      <c r="P303" s="112">
        <v>866</v>
      </c>
      <c r="Q303" s="124">
        <v>118</v>
      </c>
      <c r="R303" s="342">
        <v>61</v>
      </c>
      <c r="S303" s="343">
        <v>7</v>
      </c>
      <c r="T303" s="342">
        <v>46</v>
      </c>
      <c r="U303" s="343">
        <v>2</v>
      </c>
      <c r="V303" s="342">
        <v>65</v>
      </c>
      <c r="W303" s="343">
        <v>8</v>
      </c>
      <c r="X303" s="342">
        <v>49</v>
      </c>
      <c r="Y303" s="343">
        <v>3</v>
      </c>
      <c r="Z303" s="342">
        <v>69</v>
      </c>
      <c r="AA303" s="344">
        <v>9</v>
      </c>
    </row>
    <row r="304" spans="1:27" x14ac:dyDescent="0.2">
      <c r="A304" s="111" t="s">
        <v>650</v>
      </c>
      <c r="B304" s="240" t="s">
        <v>651</v>
      </c>
      <c r="C304" s="130">
        <v>28</v>
      </c>
      <c r="D304" s="112">
        <v>25</v>
      </c>
      <c r="E304" s="124" t="s">
        <v>1185</v>
      </c>
      <c r="F304" s="130">
        <v>7</v>
      </c>
      <c r="G304" s="112">
        <v>5</v>
      </c>
      <c r="H304" s="124">
        <v>0</v>
      </c>
      <c r="I304" s="130">
        <v>21</v>
      </c>
      <c r="J304" s="112">
        <v>20</v>
      </c>
      <c r="K304" s="124" t="s">
        <v>1185</v>
      </c>
      <c r="L304" s="130">
        <v>12</v>
      </c>
      <c r="M304" s="112">
        <v>10</v>
      </c>
      <c r="N304" s="124">
        <v>0</v>
      </c>
      <c r="O304" s="130">
        <v>16</v>
      </c>
      <c r="P304" s="112">
        <v>15</v>
      </c>
      <c r="Q304" s="124" t="s">
        <v>1185</v>
      </c>
      <c r="R304" s="342">
        <v>89</v>
      </c>
      <c r="S304" s="343" t="s">
        <v>1185</v>
      </c>
      <c r="T304" s="342">
        <v>71</v>
      </c>
      <c r="U304" s="343">
        <v>0</v>
      </c>
      <c r="V304" s="342">
        <v>95</v>
      </c>
      <c r="W304" s="343" t="s">
        <v>1185</v>
      </c>
      <c r="X304" s="342">
        <v>83</v>
      </c>
      <c r="Y304" s="343">
        <v>0</v>
      </c>
      <c r="Z304" s="342">
        <v>94</v>
      </c>
      <c r="AA304" s="344" t="s">
        <v>1185</v>
      </c>
    </row>
    <row r="305" spans="1:27" x14ac:dyDescent="0.2">
      <c r="A305" s="111" t="s">
        <v>652</v>
      </c>
      <c r="B305" s="240" t="s">
        <v>653</v>
      </c>
      <c r="C305" s="130">
        <v>3046</v>
      </c>
      <c r="D305" s="112">
        <v>1773</v>
      </c>
      <c r="E305" s="124">
        <v>181</v>
      </c>
      <c r="F305" s="130">
        <v>674</v>
      </c>
      <c r="G305" s="112">
        <v>308</v>
      </c>
      <c r="H305" s="124">
        <v>10</v>
      </c>
      <c r="I305" s="130">
        <v>2372</v>
      </c>
      <c r="J305" s="112">
        <v>1465</v>
      </c>
      <c r="K305" s="124">
        <v>171</v>
      </c>
      <c r="L305" s="130">
        <v>1357</v>
      </c>
      <c r="M305" s="112">
        <v>685</v>
      </c>
      <c r="N305" s="124">
        <v>39</v>
      </c>
      <c r="O305" s="130">
        <v>1689</v>
      </c>
      <c r="P305" s="112">
        <v>1088</v>
      </c>
      <c r="Q305" s="124">
        <v>142</v>
      </c>
      <c r="R305" s="342">
        <v>58</v>
      </c>
      <c r="S305" s="343">
        <v>6</v>
      </c>
      <c r="T305" s="342">
        <v>46</v>
      </c>
      <c r="U305" s="343">
        <v>1</v>
      </c>
      <c r="V305" s="342">
        <v>62</v>
      </c>
      <c r="W305" s="343">
        <v>7</v>
      </c>
      <c r="X305" s="342">
        <v>50</v>
      </c>
      <c r="Y305" s="343">
        <v>3</v>
      </c>
      <c r="Z305" s="342">
        <v>64</v>
      </c>
      <c r="AA305" s="344">
        <v>8</v>
      </c>
    </row>
    <row r="306" spans="1:27" x14ac:dyDescent="0.2">
      <c r="A306" s="111" t="s">
        <v>654</v>
      </c>
      <c r="B306" s="240" t="s">
        <v>655</v>
      </c>
      <c r="C306" s="130">
        <v>3609</v>
      </c>
      <c r="D306" s="112">
        <v>2132</v>
      </c>
      <c r="E306" s="124">
        <v>288</v>
      </c>
      <c r="F306" s="130">
        <v>665</v>
      </c>
      <c r="G306" s="112">
        <v>305</v>
      </c>
      <c r="H306" s="124">
        <v>23</v>
      </c>
      <c r="I306" s="130">
        <v>2944</v>
      </c>
      <c r="J306" s="112">
        <v>1827</v>
      </c>
      <c r="K306" s="124">
        <v>265</v>
      </c>
      <c r="L306" s="130">
        <v>1281</v>
      </c>
      <c r="M306" s="112">
        <v>591</v>
      </c>
      <c r="N306" s="124">
        <v>39</v>
      </c>
      <c r="O306" s="130">
        <v>2328</v>
      </c>
      <c r="P306" s="112">
        <v>1541</v>
      </c>
      <c r="Q306" s="124">
        <v>249</v>
      </c>
      <c r="R306" s="342">
        <v>59</v>
      </c>
      <c r="S306" s="343">
        <v>8</v>
      </c>
      <c r="T306" s="342">
        <v>46</v>
      </c>
      <c r="U306" s="343">
        <v>3</v>
      </c>
      <c r="V306" s="342">
        <v>62</v>
      </c>
      <c r="W306" s="343">
        <v>9</v>
      </c>
      <c r="X306" s="342">
        <v>46</v>
      </c>
      <c r="Y306" s="343">
        <v>3</v>
      </c>
      <c r="Z306" s="342">
        <v>66</v>
      </c>
      <c r="AA306" s="344">
        <v>11</v>
      </c>
    </row>
    <row r="307" spans="1:27" x14ac:dyDescent="0.2">
      <c r="A307" s="111" t="s">
        <v>656</v>
      </c>
      <c r="B307" s="240" t="s">
        <v>657</v>
      </c>
      <c r="C307" s="130">
        <v>2972</v>
      </c>
      <c r="D307" s="112">
        <v>1752</v>
      </c>
      <c r="E307" s="124">
        <v>176</v>
      </c>
      <c r="F307" s="130">
        <v>353</v>
      </c>
      <c r="G307" s="112">
        <v>132</v>
      </c>
      <c r="H307" s="124">
        <v>8</v>
      </c>
      <c r="I307" s="130">
        <v>2619</v>
      </c>
      <c r="J307" s="112">
        <v>1620</v>
      </c>
      <c r="K307" s="124">
        <v>168</v>
      </c>
      <c r="L307" s="130">
        <v>767</v>
      </c>
      <c r="M307" s="112">
        <v>322</v>
      </c>
      <c r="N307" s="124">
        <v>16</v>
      </c>
      <c r="O307" s="130">
        <v>2205</v>
      </c>
      <c r="P307" s="112">
        <v>1430</v>
      </c>
      <c r="Q307" s="124">
        <v>160</v>
      </c>
      <c r="R307" s="342">
        <v>59</v>
      </c>
      <c r="S307" s="343">
        <v>6</v>
      </c>
      <c r="T307" s="342">
        <v>37</v>
      </c>
      <c r="U307" s="343">
        <v>2</v>
      </c>
      <c r="V307" s="342">
        <v>62</v>
      </c>
      <c r="W307" s="343">
        <v>6</v>
      </c>
      <c r="X307" s="342">
        <v>42</v>
      </c>
      <c r="Y307" s="343">
        <v>2</v>
      </c>
      <c r="Z307" s="342">
        <v>65</v>
      </c>
      <c r="AA307" s="344">
        <v>7</v>
      </c>
    </row>
    <row r="308" spans="1:27" x14ac:dyDescent="0.2">
      <c r="A308" s="111" t="s">
        <v>658</v>
      </c>
      <c r="B308" s="240" t="s">
        <v>659</v>
      </c>
      <c r="C308" s="130">
        <v>3492</v>
      </c>
      <c r="D308" s="112">
        <v>1913</v>
      </c>
      <c r="E308" s="124">
        <v>208</v>
      </c>
      <c r="F308" s="130">
        <v>562</v>
      </c>
      <c r="G308" s="112">
        <v>234</v>
      </c>
      <c r="H308" s="124">
        <v>11</v>
      </c>
      <c r="I308" s="130">
        <v>2930</v>
      </c>
      <c r="J308" s="112">
        <v>1679</v>
      </c>
      <c r="K308" s="124">
        <v>197</v>
      </c>
      <c r="L308" s="130">
        <v>1321</v>
      </c>
      <c r="M308" s="112">
        <v>633</v>
      </c>
      <c r="N308" s="124">
        <v>37</v>
      </c>
      <c r="O308" s="130">
        <v>2171</v>
      </c>
      <c r="P308" s="112">
        <v>1280</v>
      </c>
      <c r="Q308" s="124">
        <v>171</v>
      </c>
      <c r="R308" s="342">
        <v>55</v>
      </c>
      <c r="S308" s="343">
        <v>6</v>
      </c>
      <c r="T308" s="342">
        <v>42</v>
      </c>
      <c r="U308" s="343">
        <v>2</v>
      </c>
      <c r="V308" s="342">
        <v>57</v>
      </c>
      <c r="W308" s="343">
        <v>7</v>
      </c>
      <c r="X308" s="342">
        <v>48</v>
      </c>
      <c r="Y308" s="343">
        <v>3</v>
      </c>
      <c r="Z308" s="342">
        <v>59</v>
      </c>
      <c r="AA308" s="344">
        <v>8</v>
      </c>
    </row>
    <row r="309" spans="1:27" x14ac:dyDescent="0.2">
      <c r="A309" s="111" t="s">
        <v>660</v>
      </c>
      <c r="B309" s="240" t="s">
        <v>661</v>
      </c>
      <c r="C309" s="130">
        <v>3402</v>
      </c>
      <c r="D309" s="112">
        <v>2276</v>
      </c>
      <c r="E309" s="124">
        <v>310</v>
      </c>
      <c r="F309" s="130">
        <v>359</v>
      </c>
      <c r="G309" s="112">
        <v>166</v>
      </c>
      <c r="H309" s="124">
        <v>10</v>
      </c>
      <c r="I309" s="130">
        <v>3043</v>
      </c>
      <c r="J309" s="112">
        <v>2110</v>
      </c>
      <c r="K309" s="124">
        <v>300</v>
      </c>
      <c r="L309" s="130">
        <v>853</v>
      </c>
      <c r="M309" s="112">
        <v>422</v>
      </c>
      <c r="N309" s="124">
        <v>22</v>
      </c>
      <c r="O309" s="130">
        <v>2549</v>
      </c>
      <c r="P309" s="112">
        <v>1854</v>
      </c>
      <c r="Q309" s="124">
        <v>288</v>
      </c>
      <c r="R309" s="342">
        <v>67</v>
      </c>
      <c r="S309" s="343">
        <v>9</v>
      </c>
      <c r="T309" s="342">
        <v>46</v>
      </c>
      <c r="U309" s="343">
        <v>3</v>
      </c>
      <c r="V309" s="342">
        <v>69</v>
      </c>
      <c r="W309" s="343">
        <v>10</v>
      </c>
      <c r="X309" s="342">
        <v>49</v>
      </c>
      <c r="Y309" s="343">
        <v>3</v>
      </c>
      <c r="Z309" s="342">
        <v>73</v>
      </c>
      <c r="AA309" s="344">
        <v>11</v>
      </c>
    </row>
    <row r="310" spans="1:27" x14ac:dyDescent="0.2">
      <c r="A310" s="111" t="s">
        <v>662</v>
      </c>
      <c r="B310" s="240" t="s">
        <v>663</v>
      </c>
      <c r="C310" s="130">
        <v>1509</v>
      </c>
      <c r="D310" s="112">
        <v>918</v>
      </c>
      <c r="E310" s="124">
        <v>114</v>
      </c>
      <c r="F310" s="130">
        <v>432</v>
      </c>
      <c r="G310" s="112">
        <v>212</v>
      </c>
      <c r="H310" s="124">
        <v>13</v>
      </c>
      <c r="I310" s="130">
        <v>1077</v>
      </c>
      <c r="J310" s="112">
        <v>706</v>
      </c>
      <c r="K310" s="124">
        <v>101</v>
      </c>
      <c r="L310" s="130">
        <v>861</v>
      </c>
      <c r="M310" s="112">
        <v>454</v>
      </c>
      <c r="N310" s="124">
        <v>24</v>
      </c>
      <c r="O310" s="130">
        <v>648</v>
      </c>
      <c r="P310" s="112">
        <v>464</v>
      </c>
      <c r="Q310" s="124">
        <v>90</v>
      </c>
      <c r="R310" s="342">
        <v>61</v>
      </c>
      <c r="S310" s="343">
        <v>8</v>
      </c>
      <c r="T310" s="342">
        <v>49</v>
      </c>
      <c r="U310" s="343">
        <v>3</v>
      </c>
      <c r="V310" s="342">
        <v>66</v>
      </c>
      <c r="W310" s="343">
        <v>9</v>
      </c>
      <c r="X310" s="342">
        <v>53</v>
      </c>
      <c r="Y310" s="343">
        <v>3</v>
      </c>
      <c r="Z310" s="342">
        <v>72</v>
      </c>
      <c r="AA310" s="344">
        <v>14</v>
      </c>
    </row>
    <row r="311" spans="1:27" x14ac:dyDescent="0.2">
      <c r="A311" s="111" t="s">
        <v>664</v>
      </c>
      <c r="B311" s="240" t="s">
        <v>665</v>
      </c>
      <c r="C311" s="130">
        <v>4160</v>
      </c>
      <c r="D311" s="112">
        <v>2302</v>
      </c>
      <c r="E311" s="124">
        <v>240</v>
      </c>
      <c r="F311" s="130">
        <v>920</v>
      </c>
      <c r="G311" s="112">
        <v>358</v>
      </c>
      <c r="H311" s="124">
        <v>18</v>
      </c>
      <c r="I311" s="130">
        <v>3240</v>
      </c>
      <c r="J311" s="112">
        <v>1944</v>
      </c>
      <c r="K311" s="124">
        <v>222</v>
      </c>
      <c r="L311" s="130">
        <v>1600</v>
      </c>
      <c r="M311" s="112">
        <v>658</v>
      </c>
      <c r="N311" s="124">
        <v>35</v>
      </c>
      <c r="O311" s="130">
        <v>2560</v>
      </c>
      <c r="P311" s="112">
        <v>1644</v>
      </c>
      <c r="Q311" s="124">
        <v>205</v>
      </c>
      <c r="R311" s="342">
        <v>55</v>
      </c>
      <c r="S311" s="343">
        <v>6</v>
      </c>
      <c r="T311" s="342">
        <v>39</v>
      </c>
      <c r="U311" s="343">
        <v>2</v>
      </c>
      <c r="V311" s="342">
        <v>60</v>
      </c>
      <c r="W311" s="343">
        <v>7</v>
      </c>
      <c r="X311" s="342">
        <v>41</v>
      </c>
      <c r="Y311" s="343">
        <v>2</v>
      </c>
      <c r="Z311" s="342">
        <v>64</v>
      </c>
      <c r="AA311" s="344">
        <v>8</v>
      </c>
    </row>
    <row r="312" spans="1:27" x14ac:dyDescent="0.2">
      <c r="A312" s="111" t="s">
        <v>666</v>
      </c>
      <c r="B312" s="240" t="s">
        <v>667</v>
      </c>
      <c r="C312" s="130">
        <v>3849</v>
      </c>
      <c r="D312" s="112">
        <v>2095</v>
      </c>
      <c r="E312" s="124">
        <v>215</v>
      </c>
      <c r="F312" s="130">
        <v>643</v>
      </c>
      <c r="G312" s="112">
        <v>258</v>
      </c>
      <c r="H312" s="124">
        <v>13</v>
      </c>
      <c r="I312" s="130">
        <v>3206</v>
      </c>
      <c r="J312" s="112">
        <v>1837</v>
      </c>
      <c r="K312" s="124">
        <v>202</v>
      </c>
      <c r="L312" s="130">
        <v>1393</v>
      </c>
      <c r="M312" s="112">
        <v>619</v>
      </c>
      <c r="N312" s="124">
        <v>36</v>
      </c>
      <c r="O312" s="130">
        <v>2456</v>
      </c>
      <c r="P312" s="112">
        <v>1476</v>
      </c>
      <c r="Q312" s="124">
        <v>179</v>
      </c>
      <c r="R312" s="342">
        <v>54</v>
      </c>
      <c r="S312" s="343">
        <v>6</v>
      </c>
      <c r="T312" s="342">
        <v>40</v>
      </c>
      <c r="U312" s="343">
        <v>2</v>
      </c>
      <c r="V312" s="342">
        <v>57</v>
      </c>
      <c r="W312" s="343">
        <v>6</v>
      </c>
      <c r="X312" s="342">
        <v>44</v>
      </c>
      <c r="Y312" s="343">
        <v>3</v>
      </c>
      <c r="Z312" s="342">
        <v>60</v>
      </c>
      <c r="AA312" s="344">
        <v>7</v>
      </c>
    </row>
    <row r="313" spans="1:27" x14ac:dyDescent="0.2">
      <c r="A313" s="111" t="s">
        <v>668</v>
      </c>
      <c r="B313" s="240" t="s">
        <v>669</v>
      </c>
      <c r="C313" s="130">
        <v>4151</v>
      </c>
      <c r="D313" s="112">
        <v>2167</v>
      </c>
      <c r="E313" s="124">
        <v>223</v>
      </c>
      <c r="F313" s="130">
        <v>795</v>
      </c>
      <c r="G313" s="112">
        <v>288</v>
      </c>
      <c r="H313" s="124">
        <v>14</v>
      </c>
      <c r="I313" s="130">
        <v>3356</v>
      </c>
      <c r="J313" s="112">
        <v>1879</v>
      </c>
      <c r="K313" s="124">
        <v>209</v>
      </c>
      <c r="L313" s="130">
        <v>1830</v>
      </c>
      <c r="M313" s="112">
        <v>738</v>
      </c>
      <c r="N313" s="124">
        <v>39</v>
      </c>
      <c r="O313" s="130">
        <v>2321</v>
      </c>
      <c r="P313" s="112">
        <v>1429</v>
      </c>
      <c r="Q313" s="124">
        <v>184</v>
      </c>
      <c r="R313" s="342">
        <v>52</v>
      </c>
      <c r="S313" s="343">
        <v>5</v>
      </c>
      <c r="T313" s="342">
        <v>36</v>
      </c>
      <c r="U313" s="343">
        <v>2</v>
      </c>
      <c r="V313" s="342">
        <v>56</v>
      </c>
      <c r="W313" s="343">
        <v>6</v>
      </c>
      <c r="X313" s="342">
        <v>40</v>
      </c>
      <c r="Y313" s="343">
        <v>2</v>
      </c>
      <c r="Z313" s="342">
        <v>62</v>
      </c>
      <c r="AA313" s="344">
        <v>8</v>
      </c>
    </row>
    <row r="314" spans="1:27" x14ac:dyDescent="0.2">
      <c r="A314" s="111" t="s">
        <v>670</v>
      </c>
      <c r="B314" s="240" t="s">
        <v>671</v>
      </c>
      <c r="C314" s="130">
        <v>2930</v>
      </c>
      <c r="D314" s="112">
        <v>1861</v>
      </c>
      <c r="E314" s="124">
        <v>289</v>
      </c>
      <c r="F314" s="130">
        <v>627</v>
      </c>
      <c r="G314" s="112">
        <v>303</v>
      </c>
      <c r="H314" s="124">
        <v>32</v>
      </c>
      <c r="I314" s="130">
        <v>2303</v>
      </c>
      <c r="J314" s="112">
        <v>1558</v>
      </c>
      <c r="K314" s="124">
        <v>257</v>
      </c>
      <c r="L314" s="130">
        <v>1313</v>
      </c>
      <c r="M314" s="112">
        <v>689</v>
      </c>
      <c r="N314" s="124">
        <v>71</v>
      </c>
      <c r="O314" s="130">
        <v>1617</v>
      </c>
      <c r="P314" s="112">
        <v>1172</v>
      </c>
      <c r="Q314" s="124">
        <v>218</v>
      </c>
      <c r="R314" s="342">
        <v>64</v>
      </c>
      <c r="S314" s="343">
        <v>10</v>
      </c>
      <c r="T314" s="342">
        <v>48</v>
      </c>
      <c r="U314" s="343">
        <v>5</v>
      </c>
      <c r="V314" s="342">
        <v>68</v>
      </c>
      <c r="W314" s="343">
        <v>11</v>
      </c>
      <c r="X314" s="342">
        <v>52</v>
      </c>
      <c r="Y314" s="343">
        <v>5</v>
      </c>
      <c r="Z314" s="342">
        <v>72</v>
      </c>
      <c r="AA314" s="344">
        <v>13</v>
      </c>
    </row>
    <row r="315" spans="1:27" x14ac:dyDescent="0.2">
      <c r="A315" s="111" t="s">
        <v>672</v>
      </c>
      <c r="B315" s="240" t="s">
        <v>673</v>
      </c>
      <c r="C315" s="130">
        <v>2429</v>
      </c>
      <c r="D315" s="112">
        <v>1544</v>
      </c>
      <c r="E315" s="124">
        <v>210</v>
      </c>
      <c r="F315" s="130">
        <v>785</v>
      </c>
      <c r="G315" s="112">
        <v>423</v>
      </c>
      <c r="H315" s="124">
        <v>22</v>
      </c>
      <c r="I315" s="130">
        <v>1644</v>
      </c>
      <c r="J315" s="112">
        <v>1121</v>
      </c>
      <c r="K315" s="124">
        <v>188</v>
      </c>
      <c r="L315" s="130">
        <v>1333</v>
      </c>
      <c r="M315" s="112">
        <v>735</v>
      </c>
      <c r="N315" s="124">
        <v>45</v>
      </c>
      <c r="O315" s="130">
        <v>1096</v>
      </c>
      <c r="P315" s="112">
        <v>809</v>
      </c>
      <c r="Q315" s="124">
        <v>165</v>
      </c>
      <c r="R315" s="342">
        <v>64</v>
      </c>
      <c r="S315" s="343">
        <v>9</v>
      </c>
      <c r="T315" s="342">
        <v>54</v>
      </c>
      <c r="U315" s="343">
        <v>3</v>
      </c>
      <c r="V315" s="342">
        <v>68</v>
      </c>
      <c r="W315" s="343">
        <v>11</v>
      </c>
      <c r="X315" s="342">
        <v>55</v>
      </c>
      <c r="Y315" s="343">
        <v>3</v>
      </c>
      <c r="Z315" s="342">
        <v>74</v>
      </c>
      <c r="AA315" s="344">
        <v>15</v>
      </c>
    </row>
    <row r="316" spans="1:27" x14ac:dyDescent="0.2">
      <c r="A316" s="111" t="s">
        <v>674</v>
      </c>
      <c r="B316" s="240" t="s">
        <v>675</v>
      </c>
      <c r="C316" s="130">
        <v>1270</v>
      </c>
      <c r="D316" s="112">
        <v>775</v>
      </c>
      <c r="E316" s="124">
        <v>101</v>
      </c>
      <c r="F316" s="130">
        <v>326</v>
      </c>
      <c r="G316" s="112">
        <v>152</v>
      </c>
      <c r="H316" s="124">
        <v>4</v>
      </c>
      <c r="I316" s="130">
        <v>944</v>
      </c>
      <c r="J316" s="112">
        <v>623</v>
      </c>
      <c r="K316" s="124">
        <v>97</v>
      </c>
      <c r="L316" s="130">
        <v>685</v>
      </c>
      <c r="M316" s="112">
        <v>359</v>
      </c>
      <c r="N316" s="124">
        <v>14</v>
      </c>
      <c r="O316" s="130">
        <v>585</v>
      </c>
      <c r="P316" s="112">
        <v>416</v>
      </c>
      <c r="Q316" s="124">
        <v>87</v>
      </c>
      <c r="R316" s="342">
        <v>61</v>
      </c>
      <c r="S316" s="343">
        <v>8</v>
      </c>
      <c r="T316" s="342">
        <v>47</v>
      </c>
      <c r="U316" s="343">
        <v>1</v>
      </c>
      <c r="V316" s="342">
        <v>66</v>
      </c>
      <c r="W316" s="343">
        <v>10</v>
      </c>
      <c r="X316" s="342">
        <v>52</v>
      </c>
      <c r="Y316" s="343">
        <v>2</v>
      </c>
      <c r="Z316" s="342">
        <v>71</v>
      </c>
      <c r="AA316" s="344">
        <v>15</v>
      </c>
    </row>
    <row r="317" spans="1:27" x14ac:dyDescent="0.2">
      <c r="A317" s="111" t="s">
        <v>676</v>
      </c>
      <c r="B317" s="240" t="s">
        <v>677</v>
      </c>
      <c r="C317" s="130">
        <v>2852</v>
      </c>
      <c r="D317" s="112">
        <v>1585</v>
      </c>
      <c r="E317" s="124">
        <v>252</v>
      </c>
      <c r="F317" s="130">
        <v>576</v>
      </c>
      <c r="G317" s="112">
        <v>229</v>
      </c>
      <c r="H317" s="124">
        <v>15</v>
      </c>
      <c r="I317" s="130">
        <v>2276</v>
      </c>
      <c r="J317" s="112">
        <v>1356</v>
      </c>
      <c r="K317" s="124">
        <v>237</v>
      </c>
      <c r="L317" s="130">
        <v>1279</v>
      </c>
      <c r="M317" s="112">
        <v>554</v>
      </c>
      <c r="N317" s="124">
        <v>36</v>
      </c>
      <c r="O317" s="130">
        <v>1573</v>
      </c>
      <c r="P317" s="112">
        <v>1031</v>
      </c>
      <c r="Q317" s="124">
        <v>216</v>
      </c>
      <c r="R317" s="342">
        <v>56</v>
      </c>
      <c r="S317" s="343">
        <v>9</v>
      </c>
      <c r="T317" s="342">
        <v>40</v>
      </c>
      <c r="U317" s="343">
        <v>3</v>
      </c>
      <c r="V317" s="342">
        <v>60</v>
      </c>
      <c r="W317" s="343">
        <v>10</v>
      </c>
      <c r="X317" s="342">
        <v>43</v>
      </c>
      <c r="Y317" s="343">
        <v>3</v>
      </c>
      <c r="Z317" s="342">
        <v>66</v>
      </c>
      <c r="AA317" s="344">
        <v>14</v>
      </c>
    </row>
    <row r="318" spans="1:27" x14ac:dyDescent="0.2">
      <c r="A318" s="111" t="s">
        <v>678</v>
      </c>
      <c r="B318" s="240" t="s">
        <v>679</v>
      </c>
      <c r="C318" s="130">
        <v>2668</v>
      </c>
      <c r="D318" s="112">
        <v>1643</v>
      </c>
      <c r="E318" s="124">
        <v>172</v>
      </c>
      <c r="F318" s="130">
        <v>307</v>
      </c>
      <c r="G318" s="112">
        <v>134</v>
      </c>
      <c r="H318" s="124">
        <v>9</v>
      </c>
      <c r="I318" s="130">
        <v>2361</v>
      </c>
      <c r="J318" s="112">
        <v>1509</v>
      </c>
      <c r="K318" s="124">
        <v>163</v>
      </c>
      <c r="L318" s="130">
        <v>698</v>
      </c>
      <c r="M318" s="112">
        <v>329</v>
      </c>
      <c r="N318" s="124">
        <v>19</v>
      </c>
      <c r="O318" s="130">
        <v>1970</v>
      </c>
      <c r="P318" s="112">
        <v>1314</v>
      </c>
      <c r="Q318" s="124">
        <v>153</v>
      </c>
      <c r="R318" s="342">
        <v>62</v>
      </c>
      <c r="S318" s="343">
        <v>6</v>
      </c>
      <c r="T318" s="342">
        <v>44</v>
      </c>
      <c r="U318" s="343">
        <v>3</v>
      </c>
      <c r="V318" s="342">
        <v>64</v>
      </c>
      <c r="W318" s="343">
        <v>7</v>
      </c>
      <c r="X318" s="342">
        <v>47</v>
      </c>
      <c r="Y318" s="343">
        <v>3</v>
      </c>
      <c r="Z318" s="342">
        <v>67</v>
      </c>
      <c r="AA318" s="344">
        <v>8</v>
      </c>
    </row>
    <row r="319" spans="1:27" x14ac:dyDescent="0.2">
      <c r="A319" s="111" t="s">
        <v>680</v>
      </c>
      <c r="B319" s="240" t="s">
        <v>681</v>
      </c>
      <c r="C319" s="130">
        <v>2856</v>
      </c>
      <c r="D319" s="112">
        <v>1787</v>
      </c>
      <c r="E319" s="124">
        <v>173</v>
      </c>
      <c r="F319" s="130">
        <v>355</v>
      </c>
      <c r="G319" s="112">
        <v>172</v>
      </c>
      <c r="H319" s="124">
        <v>5</v>
      </c>
      <c r="I319" s="130">
        <v>2501</v>
      </c>
      <c r="J319" s="112">
        <v>1615</v>
      </c>
      <c r="K319" s="124">
        <v>168</v>
      </c>
      <c r="L319" s="130">
        <v>840</v>
      </c>
      <c r="M319" s="112">
        <v>437</v>
      </c>
      <c r="N319" s="124">
        <v>20</v>
      </c>
      <c r="O319" s="130">
        <v>2016</v>
      </c>
      <c r="P319" s="112">
        <v>1350</v>
      </c>
      <c r="Q319" s="124">
        <v>153</v>
      </c>
      <c r="R319" s="342">
        <v>63</v>
      </c>
      <c r="S319" s="343">
        <v>6</v>
      </c>
      <c r="T319" s="342">
        <v>48</v>
      </c>
      <c r="U319" s="343">
        <v>1</v>
      </c>
      <c r="V319" s="342">
        <v>65</v>
      </c>
      <c r="W319" s="343">
        <v>7</v>
      </c>
      <c r="X319" s="342">
        <v>52</v>
      </c>
      <c r="Y319" s="343">
        <v>2</v>
      </c>
      <c r="Z319" s="342">
        <v>67</v>
      </c>
      <c r="AA319" s="344">
        <v>8</v>
      </c>
    </row>
    <row r="320" spans="1:27" x14ac:dyDescent="0.2">
      <c r="A320" s="111" t="s">
        <v>682</v>
      </c>
      <c r="B320" s="240" t="s">
        <v>683</v>
      </c>
      <c r="C320" s="130">
        <v>3471</v>
      </c>
      <c r="D320" s="112">
        <v>1993</v>
      </c>
      <c r="E320" s="124">
        <v>249</v>
      </c>
      <c r="F320" s="130">
        <v>516</v>
      </c>
      <c r="G320" s="112">
        <v>209</v>
      </c>
      <c r="H320" s="124">
        <v>8</v>
      </c>
      <c r="I320" s="130">
        <v>2955</v>
      </c>
      <c r="J320" s="112">
        <v>1784</v>
      </c>
      <c r="K320" s="124">
        <v>241</v>
      </c>
      <c r="L320" s="130">
        <v>1043</v>
      </c>
      <c r="M320" s="112">
        <v>474</v>
      </c>
      <c r="N320" s="124">
        <v>31</v>
      </c>
      <c r="O320" s="130">
        <v>2428</v>
      </c>
      <c r="P320" s="112">
        <v>1519</v>
      </c>
      <c r="Q320" s="124">
        <v>218</v>
      </c>
      <c r="R320" s="342">
        <v>57</v>
      </c>
      <c r="S320" s="343">
        <v>7</v>
      </c>
      <c r="T320" s="342">
        <v>41</v>
      </c>
      <c r="U320" s="343">
        <v>2</v>
      </c>
      <c r="V320" s="342">
        <v>60</v>
      </c>
      <c r="W320" s="343">
        <v>8</v>
      </c>
      <c r="X320" s="342">
        <v>45</v>
      </c>
      <c r="Y320" s="343">
        <v>3</v>
      </c>
      <c r="Z320" s="342">
        <v>63</v>
      </c>
      <c r="AA320" s="344">
        <v>9</v>
      </c>
    </row>
    <row r="321" spans="1:27" x14ac:dyDescent="0.2">
      <c r="A321" s="111" t="s">
        <v>684</v>
      </c>
      <c r="B321" s="240" t="s">
        <v>685</v>
      </c>
      <c r="C321" s="130">
        <v>2677</v>
      </c>
      <c r="D321" s="112">
        <v>1584</v>
      </c>
      <c r="E321" s="124">
        <v>256</v>
      </c>
      <c r="F321" s="130">
        <v>455</v>
      </c>
      <c r="G321" s="112">
        <v>195</v>
      </c>
      <c r="H321" s="124">
        <v>18</v>
      </c>
      <c r="I321" s="130">
        <v>2222</v>
      </c>
      <c r="J321" s="112">
        <v>1389</v>
      </c>
      <c r="K321" s="124">
        <v>238</v>
      </c>
      <c r="L321" s="130">
        <v>934</v>
      </c>
      <c r="M321" s="112">
        <v>441</v>
      </c>
      <c r="N321" s="124">
        <v>40</v>
      </c>
      <c r="O321" s="130">
        <v>1743</v>
      </c>
      <c r="P321" s="112">
        <v>1143</v>
      </c>
      <c r="Q321" s="124">
        <v>216</v>
      </c>
      <c r="R321" s="342">
        <v>59</v>
      </c>
      <c r="S321" s="343">
        <v>10</v>
      </c>
      <c r="T321" s="342">
        <v>43</v>
      </c>
      <c r="U321" s="343">
        <v>4</v>
      </c>
      <c r="V321" s="342">
        <v>63</v>
      </c>
      <c r="W321" s="343">
        <v>11</v>
      </c>
      <c r="X321" s="342">
        <v>47</v>
      </c>
      <c r="Y321" s="343">
        <v>4</v>
      </c>
      <c r="Z321" s="342">
        <v>66</v>
      </c>
      <c r="AA321" s="344">
        <v>12</v>
      </c>
    </row>
    <row r="322" spans="1:27" x14ac:dyDescent="0.2">
      <c r="A322" s="111" t="s">
        <v>686</v>
      </c>
      <c r="B322" s="240" t="s">
        <v>687</v>
      </c>
      <c r="C322" s="130">
        <v>1761</v>
      </c>
      <c r="D322" s="112">
        <v>1012</v>
      </c>
      <c r="E322" s="124">
        <v>155</v>
      </c>
      <c r="F322" s="130">
        <v>531</v>
      </c>
      <c r="G322" s="112">
        <v>234</v>
      </c>
      <c r="H322" s="124">
        <v>13</v>
      </c>
      <c r="I322" s="130">
        <v>1230</v>
      </c>
      <c r="J322" s="112">
        <v>778</v>
      </c>
      <c r="K322" s="124">
        <v>142</v>
      </c>
      <c r="L322" s="130">
        <v>1164</v>
      </c>
      <c r="M322" s="112">
        <v>586</v>
      </c>
      <c r="N322" s="124">
        <v>44</v>
      </c>
      <c r="O322" s="130">
        <v>597</v>
      </c>
      <c r="P322" s="112">
        <v>426</v>
      </c>
      <c r="Q322" s="124">
        <v>111</v>
      </c>
      <c r="R322" s="342">
        <v>57</v>
      </c>
      <c r="S322" s="343">
        <v>9</v>
      </c>
      <c r="T322" s="342">
        <v>44</v>
      </c>
      <c r="U322" s="343">
        <v>2</v>
      </c>
      <c r="V322" s="342">
        <v>63</v>
      </c>
      <c r="W322" s="343">
        <v>12</v>
      </c>
      <c r="X322" s="342">
        <v>50</v>
      </c>
      <c r="Y322" s="343">
        <v>4</v>
      </c>
      <c r="Z322" s="342">
        <v>71</v>
      </c>
      <c r="AA322" s="344">
        <v>19</v>
      </c>
    </row>
    <row r="323" spans="1:27" x14ac:dyDescent="0.2">
      <c r="A323" s="111" t="s">
        <v>688</v>
      </c>
      <c r="B323" s="240" t="s">
        <v>689</v>
      </c>
      <c r="C323" s="130">
        <v>912</v>
      </c>
      <c r="D323" s="112">
        <v>635</v>
      </c>
      <c r="E323" s="124">
        <v>108</v>
      </c>
      <c r="F323" s="130">
        <v>196</v>
      </c>
      <c r="G323" s="112">
        <v>116</v>
      </c>
      <c r="H323" s="124">
        <v>12</v>
      </c>
      <c r="I323" s="130">
        <v>716</v>
      </c>
      <c r="J323" s="112">
        <v>519</v>
      </c>
      <c r="K323" s="124">
        <v>96</v>
      </c>
      <c r="L323" s="130">
        <v>448</v>
      </c>
      <c r="M323" s="112">
        <v>268</v>
      </c>
      <c r="N323" s="124">
        <v>24</v>
      </c>
      <c r="O323" s="130">
        <v>464</v>
      </c>
      <c r="P323" s="112">
        <v>367</v>
      </c>
      <c r="Q323" s="124">
        <v>84</v>
      </c>
      <c r="R323" s="342">
        <v>70</v>
      </c>
      <c r="S323" s="343">
        <v>12</v>
      </c>
      <c r="T323" s="342">
        <v>59</v>
      </c>
      <c r="U323" s="343">
        <v>6</v>
      </c>
      <c r="V323" s="342">
        <v>72</v>
      </c>
      <c r="W323" s="343">
        <v>13</v>
      </c>
      <c r="X323" s="342">
        <v>60</v>
      </c>
      <c r="Y323" s="343">
        <v>5</v>
      </c>
      <c r="Z323" s="342">
        <v>79</v>
      </c>
      <c r="AA323" s="344">
        <v>18</v>
      </c>
    </row>
    <row r="324" spans="1:27" x14ac:dyDescent="0.2">
      <c r="A324" s="111" t="s">
        <v>690</v>
      </c>
      <c r="B324" s="240" t="s">
        <v>691</v>
      </c>
      <c r="C324" s="130">
        <v>1656</v>
      </c>
      <c r="D324" s="112">
        <v>1002</v>
      </c>
      <c r="E324" s="124">
        <v>128</v>
      </c>
      <c r="F324" s="130">
        <v>156</v>
      </c>
      <c r="G324" s="112">
        <v>56</v>
      </c>
      <c r="H324" s="124">
        <v>3</v>
      </c>
      <c r="I324" s="130">
        <v>1500</v>
      </c>
      <c r="J324" s="112">
        <v>946</v>
      </c>
      <c r="K324" s="124">
        <v>125</v>
      </c>
      <c r="L324" s="130">
        <v>324</v>
      </c>
      <c r="M324" s="112">
        <v>123</v>
      </c>
      <c r="N324" s="124">
        <v>8</v>
      </c>
      <c r="O324" s="130">
        <v>1332</v>
      </c>
      <c r="P324" s="112">
        <v>879</v>
      </c>
      <c r="Q324" s="124">
        <v>120</v>
      </c>
      <c r="R324" s="342">
        <v>61</v>
      </c>
      <c r="S324" s="343">
        <v>8</v>
      </c>
      <c r="T324" s="342">
        <v>36</v>
      </c>
      <c r="U324" s="343">
        <v>2</v>
      </c>
      <c r="V324" s="342">
        <v>63</v>
      </c>
      <c r="W324" s="343">
        <v>8</v>
      </c>
      <c r="X324" s="342">
        <v>38</v>
      </c>
      <c r="Y324" s="343">
        <v>2</v>
      </c>
      <c r="Z324" s="342">
        <v>66</v>
      </c>
      <c r="AA324" s="344">
        <v>9</v>
      </c>
    </row>
    <row r="325" spans="1:27" x14ac:dyDescent="0.2">
      <c r="A325" s="111" t="s">
        <v>692</v>
      </c>
      <c r="B325" s="240" t="s">
        <v>693</v>
      </c>
      <c r="C325" s="130">
        <v>2720</v>
      </c>
      <c r="D325" s="112">
        <v>1691</v>
      </c>
      <c r="E325" s="124">
        <v>220</v>
      </c>
      <c r="F325" s="130">
        <v>692</v>
      </c>
      <c r="G325" s="112">
        <v>354</v>
      </c>
      <c r="H325" s="124">
        <v>27</v>
      </c>
      <c r="I325" s="130">
        <v>2028</v>
      </c>
      <c r="J325" s="112">
        <v>1337</v>
      </c>
      <c r="K325" s="124">
        <v>193</v>
      </c>
      <c r="L325" s="130">
        <v>1405</v>
      </c>
      <c r="M325" s="112">
        <v>764</v>
      </c>
      <c r="N325" s="124">
        <v>68</v>
      </c>
      <c r="O325" s="130">
        <v>1315</v>
      </c>
      <c r="P325" s="112">
        <v>927</v>
      </c>
      <c r="Q325" s="124">
        <v>152</v>
      </c>
      <c r="R325" s="342">
        <v>62</v>
      </c>
      <c r="S325" s="343">
        <v>8</v>
      </c>
      <c r="T325" s="342">
        <v>51</v>
      </c>
      <c r="U325" s="343">
        <v>4</v>
      </c>
      <c r="V325" s="342">
        <v>66</v>
      </c>
      <c r="W325" s="343">
        <v>10</v>
      </c>
      <c r="X325" s="342">
        <v>54</v>
      </c>
      <c r="Y325" s="343">
        <v>5</v>
      </c>
      <c r="Z325" s="342">
        <v>70</v>
      </c>
      <c r="AA325" s="344">
        <v>12</v>
      </c>
    </row>
    <row r="326" spans="1:27" x14ac:dyDescent="0.2">
      <c r="A326" s="111" t="s">
        <v>694</v>
      </c>
      <c r="B326" s="240" t="s">
        <v>695</v>
      </c>
      <c r="C326" s="130">
        <v>3185</v>
      </c>
      <c r="D326" s="112">
        <v>1772</v>
      </c>
      <c r="E326" s="124">
        <v>191</v>
      </c>
      <c r="F326" s="130">
        <v>681</v>
      </c>
      <c r="G326" s="112">
        <v>269</v>
      </c>
      <c r="H326" s="124">
        <v>10</v>
      </c>
      <c r="I326" s="130">
        <v>2504</v>
      </c>
      <c r="J326" s="112">
        <v>1503</v>
      </c>
      <c r="K326" s="124">
        <v>181</v>
      </c>
      <c r="L326" s="130">
        <v>1485</v>
      </c>
      <c r="M326" s="112">
        <v>646</v>
      </c>
      <c r="N326" s="124">
        <v>35</v>
      </c>
      <c r="O326" s="130">
        <v>1700</v>
      </c>
      <c r="P326" s="112">
        <v>1126</v>
      </c>
      <c r="Q326" s="124">
        <v>156</v>
      </c>
      <c r="R326" s="342">
        <v>56</v>
      </c>
      <c r="S326" s="343">
        <v>6</v>
      </c>
      <c r="T326" s="342">
        <v>40</v>
      </c>
      <c r="U326" s="343">
        <v>1</v>
      </c>
      <c r="V326" s="342">
        <v>60</v>
      </c>
      <c r="W326" s="343">
        <v>7</v>
      </c>
      <c r="X326" s="342">
        <v>44</v>
      </c>
      <c r="Y326" s="343">
        <v>2</v>
      </c>
      <c r="Z326" s="342">
        <v>66</v>
      </c>
      <c r="AA326" s="344">
        <v>9</v>
      </c>
    </row>
    <row r="327" spans="1:27" x14ac:dyDescent="0.2">
      <c r="A327" s="111" t="s">
        <v>696</v>
      </c>
      <c r="B327" s="240" t="s">
        <v>697</v>
      </c>
      <c r="C327" s="130">
        <v>2013</v>
      </c>
      <c r="D327" s="112">
        <v>1148</v>
      </c>
      <c r="E327" s="124">
        <v>138</v>
      </c>
      <c r="F327" s="130">
        <v>289</v>
      </c>
      <c r="G327" s="112">
        <v>118</v>
      </c>
      <c r="H327" s="124">
        <v>3</v>
      </c>
      <c r="I327" s="130">
        <v>1724</v>
      </c>
      <c r="J327" s="112">
        <v>1030</v>
      </c>
      <c r="K327" s="124">
        <v>135</v>
      </c>
      <c r="L327" s="130">
        <v>528</v>
      </c>
      <c r="M327" s="112">
        <v>236</v>
      </c>
      <c r="N327" s="124">
        <v>12</v>
      </c>
      <c r="O327" s="130">
        <v>1485</v>
      </c>
      <c r="P327" s="112">
        <v>912</v>
      </c>
      <c r="Q327" s="124">
        <v>126</v>
      </c>
      <c r="R327" s="342">
        <v>57</v>
      </c>
      <c r="S327" s="343">
        <v>7</v>
      </c>
      <c r="T327" s="342">
        <v>41</v>
      </c>
      <c r="U327" s="343">
        <v>1</v>
      </c>
      <c r="V327" s="342">
        <v>60</v>
      </c>
      <c r="W327" s="343">
        <v>8</v>
      </c>
      <c r="X327" s="342">
        <v>45</v>
      </c>
      <c r="Y327" s="343">
        <v>2</v>
      </c>
      <c r="Z327" s="342">
        <v>61</v>
      </c>
      <c r="AA327" s="344">
        <v>8</v>
      </c>
    </row>
    <row r="328" spans="1:27" x14ac:dyDescent="0.2">
      <c r="A328" s="111" t="s">
        <v>698</v>
      </c>
      <c r="B328" s="240" t="s">
        <v>699</v>
      </c>
      <c r="C328" s="130">
        <v>4396</v>
      </c>
      <c r="D328" s="112">
        <v>2723</v>
      </c>
      <c r="E328" s="124">
        <v>325</v>
      </c>
      <c r="F328" s="130">
        <v>873</v>
      </c>
      <c r="G328" s="112">
        <v>493</v>
      </c>
      <c r="H328" s="124">
        <v>34</v>
      </c>
      <c r="I328" s="130">
        <v>3523</v>
      </c>
      <c r="J328" s="112">
        <v>2230</v>
      </c>
      <c r="K328" s="124">
        <v>291</v>
      </c>
      <c r="L328" s="130">
        <v>2242</v>
      </c>
      <c r="M328" s="112">
        <v>1277</v>
      </c>
      <c r="N328" s="124">
        <v>116</v>
      </c>
      <c r="O328" s="130">
        <v>2154</v>
      </c>
      <c r="P328" s="112">
        <v>1446</v>
      </c>
      <c r="Q328" s="124">
        <v>209</v>
      </c>
      <c r="R328" s="342">
        <v>62</v>
      </c>
      <c r="S328" s="343">
        <v>7</v>
      </c>
      <c r="T328" s="342">
        <v>56</v>
      </c>
      <c r="U328" s="343">
        <v>4</v>
      </c>
      <c r="V328" s="342">
        <v>63</v>
      </c>
      <c r="W328" s="343">
        <v>8</v>
      </c>
      <c r="X328" s="342">
        <v>57</v>
      </c>
      <c r="Y328" s="343">
        <v>5</v>
      </c>
      <c r="Z328" s="342">
        <v>67</v>
      </c>
      <c r="AA328" s="344">
        <v>10</v>
      </c>
    </row>
    <row r="329" spans="1:27" x14ac:dyDescent="0.2">
      <c r="A329" s="111" t="s">
        <v>700</v>
      </c>
      <c r="B329" s="240" t="s">
        <v>701</v>
      </c>
      <c r="C329" s="130">
        <v>3692</v>
      </c>
      <c r="D329" s="112">
        <v>2141</v>
      </c>
      <c r="E329" s="124">
        <v>314</v>
      </c>
      <c r="F329" s="130">
        <v>735</v>
      </c>
      <c r="G329" s="112">
        <v>318</v>
      </c>
      <c r="H329" s="124">
        <v>19</v>
      </c>
      <c r="I329" s="130">
        <v>2957</v>
      </c>
      <c r="J329" s="112">
        <v>1823</v>
      </c>
      <c r="K329" s="124">
        <v>295</v>
      </c>
      <c r="L329" s="130">
        <v>1114</v>
      </c>
      <c r="M329" s="112">
        <v>522</v>
      </c>
      <c r="N329" s="124">
        <v>32</v>
      </c>
      <c r="O329" s="130">
        <v>2578</v>
      </c>
      <c r="P329" s="112">
        <v>1619</v>
      </c>
      <c r="Q329" s="124">
        <v>282</v>
      </c>
      <c r="R329" s="342">
        <v>58</v>
      </c>
      <c r="S329" s="343">
        <v>9</v>
      </c>
      <c r="T329" s="342">
        <v>43</v>
      </c>
      <c r="U329" s="343">
        <v>3</v>
      </c>
      <c r="V329" s="342">
        <v>62</v>
      </c>
      <c r="W329" s="343">
        <v>10</v>
      </c>
      <c r="X329" s="342">
        <v>47</v>
      </c>
      <c r="Y329" s="343">
        <v>3</v>
      </c>
      <c r="Z329" s="342">
        <v>63</v>
      </c>
      <c r="AA329" s="344">
        <v>11</v>
      </c>
    </row>
    <row r="330" spans="1:27" x14ac:dyDescent="0.2">
      <c r="A330" s="111" t="s">
        <v>702</v>
      </c>
      <c r="B330" s="240" t="s">
        <v>703</v>
      </c>
      <c r="C330" s="130">
        <v>1988</v>
      </c>
      <c r="D330" s="112">
        <v>1333</v>
      </c>
      <c r="E330" s="124">
        <v>236</v>
      </c>
      <c r="F330" s="130">
        <v>174</v>
      </c>
      <c r="G330" s="112">
        <v>58</v>
      </c>
      <c r="H330" s="124" t="s">
        <v>1185</v>
      </c>
      <c r="I330" s="130">
        <v>1814</v>
      </c>
      <c r="J330" s="112">
        <v>1275</v>
      </c>
      <c r="K330" s="124" t="s">
        <v>1185</v>
      </c>
      <c r="L330" s="130">
        <v>355</v>
      </c>
      <c r="M330" s="112">
        <v>136</v>
      </c>
      <c r="N330" s="124">
        <v>7</v>
      </c>
      <c r="O330" s="130">
        <v>1633</v>
      </c>
      <c r="P330" s="112">
        <v>1197</v>
      </c>
      <c r="Q330" s="124">
        <v>229</v>
      </c>
      <c r="R330" s="342">
        <v>67</v>
      </c>
      <c r="S330" s="343">
        <v>12</v>
      </c>
      <c r="T330" s="342">
        <v>33</v>
      </c>
      <c r="U330" s="343" t="s">
        <v>1185</v>
      </c>
      <c r="V330" s="342">
        <v>70</v>
      </c>
      <c r="W330" s="343" t="s">
        <v>1185</v>
      </c>
      <c r="X330" s="342">
        <v>38</v>
      </c>
      <c r="Y330" s="343">
        <v>2</v>
      </c>
      <c r="Z330" s="342">
        <v>73</v>
      </c>
      <c r="AA330" s="344">
        <v>14</v>
      </c>
    </row>
    <row r="331" spans="1:27" x14ac:dyDescent="0.2">
      <c r="A331" s="111" t="s">
        <v>704</v>
      </c>
      <c r="B331" s="240" t="s">
        <v>705</v>
      </c>
      <c r="C331" s="130">
        <v>3110</v>
      </c>
      <c r="D331" s="112">
        <v>1793</v>
      </c>
      <c r="E331" s="124">
        <v>230</v>
      </c>
      <c r="F331" s="130">
        <v>649</v>
      </c>
      <c r="G331" s="112">
        <v>311</v>
      </c>
      <c r="H331" s="124">
        <v>19</v>
      </c>
      <c r="I331" s="130">
        <v>2461</v>
      </c>
      <c r="J331" s="112">
        <v>1482</v>
      </c>
      <c r="K331" s="124">
        <v>211</v>
      </c>
      <c r="L331" s="130">
        <v>1596</v>
      </c>
      <c r="M331" s="112">
        <v>805</v>
      </c>
      <c r="N331" s="124">
        <v>62</v>
      </c>
      <c r="O331" s="130">
        <v>1514</v>
      </c>
      <c r="P331" s="112">
        <v>988</v>
      </c>
      <c r="Q331" s="124">
        <v>168</v>
      </c>
      <c r="R331" s="342">
        <v>58</v>
      </c>
      <c r="S331" s="343">
        <v>7</v>
      </c>
      <c r="T331" s="342">
        <v>48</v>
      </c>
      <c r="U331" s="343">
        <v>3</v>
      </c>
      <c r="V331" s="342">
        <v>60</v>
      </c>
      <c r="W331" s="343">
        <v>9</v>
      </c>
      <c r="X331" s="342">
        <v>50</v>
      </c>
      <c r="Y331" s="343">
        <v>4</v>
      </c>
      <c r="Z331" s="342">
        <v>65</v>
      </c>
      <c r="AA331" s="344">
        <v>11</v>
      </c>
    </row>
    <row r="332" spans="1:27" x14ac:dyDescent="0.2">
      <c r="A332" s="111" t="s">
        <v>706</v>
      </c>
      <c r="B332" s="240" t="s">
        <v>707</v>
      </c>
      <c r="C332" s="130">
        <v>2093</v>
      </c>
      <c r="D332" s="112">
        <v>1342</v>
      </c>
      <c r="E332" s="124">
        <v>252</v>
      </c>
      <c r="F332" s="130">
        <v>255</v>
      </c>
      <c r="G332" s="112">
        <v>120</v>
      </c>
      <c r="H332" s="124">
        <v>7</v>
      </c>
      <c r="I332" s="130">
        <v>1838</v>
      </c>
      <c r="J332" s="112">
        <v>1222</v>
      </c>
      <c r="K332" s="124">
        <v>245</v>
      </c>
      <c r="L332" s="130">
        <v>519</v>
      </c>
      <c r="M332" s="112">
        <v>247</v>
      </c>
      <c r="N332" s="124">
        <v>19</v>
      </c>
      <c r="O332" s="130">
        <v>1574</v>
      </c>
      <c r="P332" s="112">
        <v>1095</v>
      </c>
      <c r="Q332" s="124">
        <v>233</v>
      </c>
      <c r="R332" s="342">
        <v>64</v>
      </c>
      <c r="S332" s="343">
        <v>12</v>
      </c>
      <c r="T332" s="342">
        <v>47</v>
      </c>
      <c r="U332" s="343">
        <v>3</v>
      </c>
      <c r="V332" s="342">
        <v>66</v>
      </c>
      <c r="W332" s="343">
        <v>13</v>
      </c>
      <c r="X332" s="342">
        <v>48</v>
      </c>
      <c r="Y332" s="343">
        <v>4</v>
      </c>
      <c r="Z332" s="342">
        <v>70</v>
      </c>
      <c r="AA332" s="344">
        <v>15</v>
      </c>
    </row>
    <row r="333" spans="1:27" x14ac:dyDescent="0.2">
      <c r="A333" s="111" t="s">
        <v>708</v>
      </c>
      <c r="B333" s="240" t="s">
        <v>709</v>
      </c>
      <c r="C333" s="130">
        <v>3007</v>
      </c>
      <c r="D333" s="112">
        <v>1871</v>
      </c>
      <c r="E333" s="124">
        <v>220</v>
      </c>
      <c r="F333" s="130">
        <v>1146</v>
      </c>
      <c r="G333" s="112">
        <v>627</v>
      </c>
      <c r="H333" s="124">
        <v>49</v>
      </c>
      <c r="I333" s="130">
        <v>1861</v>
      </c>
      <c r="J333" s="112">
        <v>1244</v>
      </c>
      <c r="K333" s="124">
        <v>171</v>
      </c>
      <c r="L333" s="130">
        <v>1896</v>
      </c>
      <c r="M333" s="112">
        <v>1086</v>
      </c>
      <c r="N333" s="124">
        <v>92</v>
      </c>
      <c r="O333" s="130">
        <v>1111</v>
      </c>
      <c r="P333" s="112">
        <v>785</v>
      </c>
      <c r="Q333" s="124">
        <v>128</v>
      </c>
      <c r="R333" s="342">
        <v>62</v>
      </c>
      <c r="S333" s="343">
        <v>7</v>
      </c>
      <c r="T333" s="342">
        <v>55</v>
      </c>
      <c r="U333" s="343">
        <v>4</v>
      </c>
      <c r="V333" s="342">
        <v>67</v>
      </c>
      <c r="W333" s="343">
        <v>9</v>
      </c>
      <c r="X333" s="342">
        <v>57</v>
      </c>
      <c r="Y333" s="343">
        <v>5</v>
      </c>
      <c r="Z333" s="342">
        <v>71</v>
      </c>
      <c r="AA333" s="344">
        <v>12</v>
      </c>
    </row>
    <row r="334" spans="1:27" x14ac:dyDescent="0.2">
      <c r="A334" s="111" t="s">
        <v>710</v>
      </c>
      <c r="B334" s="240" t="s">
        <v>711</v>
      </c>
      <c r="C334" s="130">
        <v>2966</v>
      </c>
      <c r="D334" s="112">
        <v>1686</v>
      </c>
      <c r="E334" s="124">
        <v>204</v>
      </c>
      <c r="F334" s="130">
        <v>604</v>
      </c>
      <c r="G334" s="112">
        <v>280</v>
      </c>
      <c r="H334" s="124">
        <v>26</v>
      </c>
      <c r="I334" s="130">
        <v>2362</v>
      </c>
      <c r="J334" s="112">
        <v>1406</v>
      </c>
      <c r="K334" s="124">
        <v>178</v>
      </c>
      <c r="L334" s="130">
        <v>1241</v>
      </c>
      <c r="M334" s="112">
        <v>611</v>
      </c>
      <c r="N334" s="124">
        <v>53</v>
      </c>
      <c r="O334" s="130">
        <v>1725</v>
      </c>
      <c r="P334" s="112">
        <v>1075</v>
      </c>
      <c r="Q334" s="124">
        <v>151</v>
      </c>
      <c r="R334" s="342">
        <v>57</v>
      </c>
      <c r="S334" s="343">
        <v>7</v>
      </c>
      <c r="T334" s="342">
        <v>46</v>
      </c>
      <c r="U334" s="343">
        <v>4</v>
      </c>
      <c r="V334" s="342">
        <v>60</v>
      </c>
      <c r="W334" s="343">
        <v>8</v>
      </c>
      <c r="X334" s="342">
        <v>49</v>
      </c>
      <c r="Y334" s="343">
        <v>4</v>
      </c>
      <c r="Z334" s="342">
        <v>62</v>
      </c>
      <c r="AA334" s="344">
        <v>9</v>
      </c>
    </row>
    <row r="335" spans="1:27" x14ac:dyDescent="0.2">
      <c r="A335" s="111" t="s">
        <v>712</v>
      </c>
      <c r="B335" s="240" t="s">
        <v>713</v>
      </c>
      <c r="C335" s="130">
        <v>2194</v>
      </c>
      <c r="D335" s="112">
        <v>1337</v>
      </c>
      <c r="E335" s="124">
        <v>172</v>
      </c>
      <c r="F335" s="130">
        <v>421</v>
      </c>
      <c r="G335" s="112">
        <v>195</v>
      </c>
      <c r="H335" s="124">
        <v>13</v>
      </c>
      <c r="I335" s="130">
        <v>1773</v>
      </c>
      <c r="J335" s="112">
        <v>1142</v>
      </c>
      <c r="K335" s="124">
        <v>159</v>
      </c>
      <c r="L335" s="130">
        <v>912</v>
      </c>
      <c r="M335" s="112">
        <v>426</v>
      </c>
      <c r="N335" s="124">
        <v>25</v>
      </c>
      <c r="O335" s="130">
        <v>1282</v>
      </c>
      <c r="P335" s="112">
        <v>911</v>
      </c>
      <c r="Q335" s="124">
        <v>147</v>
      </c>
      <c r="R335" s="342">
        <v>61</v>
      </c>
      <c r="S335" s="343">
        <v>8</v>
      </c>
      <c r="T335" s="342">
        <v>46</v>
      </c>
      <c r="U335" s="343">
        <v>3</v>
      </c>
      <c r="V335" s="342">
        <v>64</v>
      </c>
      <c r="W335" s="343">
        <v>9</v>
      </c>
      <c r="X335" s="342">
        <v>47</v>
      </c>
      <c r="Y335" s="343">
        <v>3</v>
      </c>
      <c r="Z335" s="342">
        <v>71</v>
      </c>
      <c r="AA335" s="344">
        <v>11</v>
      </c>
    </row>
    <row r="336" spans="1:27" x14ac:dyDescent="0.2">
      <c r="A336" s="111" t="s">
        <v>714</v>
      </c>
      <c r="B336" s="240" t="s">
        <v>715</v>
      </c>
      <c r="C336" s="130">
        <v>1420</v>
      </c>
      <c r="D336" s="112">
        <v>819</v>
      </c>
      <c r="E336" s="124" t="s">
        <v>1185</v>
      </c>
      <c r="F336" s="130">
        <v>430</v>
      </c>
      <c r="G336" s="112">
        <v>211</v>
      </c>
      <c r="H336" s="124">
        <v>14</v>
      </c>
      <c r="I336" s="130">
        <v>990</v>
      </c>
      <c r="J336" s="112">
        <v>608</v>
      </c>
      <c r="K336" s="124">
        <v>66</v>
      </c>
      <c r="L336" s="130">
        <v>799</v>
      </c>
      <c r="M336" s="112">
        <v>408</v>
      </c>
      <c r="N336" s="124">
        <v>27</v>
      </c>
      <c r="O336" s="130">
        <v>621</v>
      </c>
      <c r="P336" s="112">
        <v>411</v>
      </c>
      <c r="Q336" s="124">
        <v>53</v>
      </c>
      <c r="R336" s="342">
        <v>58</v>
      </c>
      <c r="S336" s="343" t="s">
        <v>1185</v>
      </c>
      <c r="T336" s="342">
        <v>49</v>
      </c>
      <c r="U336" s="343">
        <v>3</v>
      </c>
      <c r="V336" s="342">
        <v>61</v>
      </c>
      <c r="W336" s="343">
        <v>7</v>
      </c>
      <c r="X336" s="342">
        <v>51</v>
      </c>
      <c r="Y336" s="343">
        <v>3</v>
      </c>
      <c r="Z336" s="342">
        <v>66</v>
      </c>
      <c r="AA336" s="344">
        <v>9</v>
      </c>
    </row>
    <row r="337" spans="1:27" s="115" customFormat="1" x14ac:dyDescent="0.2">
      <c r="A337" s="113" t="s">
        <v>124</v>
      </c>
      <c r="B337" s="242" t="s">
        <v>125</v>
      </c>
      <c r="C337" s="132">
        <v>5719</v>
      </c>
      <c r="D337" s="114">
        <v>3227</v>
      </c>
      <c r="E337" s="126">
        <v>411</v>
      </c>
      <c r="F337" s="132">
        <v>393</v>
      </c>
      <c r="G337" s="114">
        <v>127</v>
      </c>
      <c r="H337" s="126">
        <v>11</v>
      </c>
      <c r="I337" s="132">
        <v>5326</v>
      </c>
      <c r="J337" s="114">
        <v>3100</v>
      </c>
      <c r="K337" s="126">
        <v>400</v>
      </c>
      <c r="L337" s="132">
        <v>921</v>
      </c>
      <c r="M337" s="114">
        <v>336</v>
      </c>
      <c r="N337" s="126">
        <v>21</v>
      </c>
      <c r="O337" s="132">
        <v>4798</v>
      </c>
      <c r="P337" s="114">
        <v>2891</v>
      </c>
      <c r="Q337" s="126">
        <v>390</v>
      </c>
      <c r="R337" s="348">
        <v>56</v>
      </c>
      <c r="S337" s="349">
        <v>7</v>
      </c>
      <c r="T337" s="348">
        <v>32</v>
      </c>
      <c r="U337" s="349">
        <v>3</v>
      </c>
      <c r="V337" s="348">
        <v>58</v>
      </c>
      <c r="W337" s="349">
        <v>8</v>
      </c>
      <c r="X337" s="348">
        <v>36</v>
      </c>
      <c r="Y337" s="349">
        <v>2</v>
      </c>
      <c r="Z337" s="348">
        <v>60</v>
      </c>
      <c r="AA337" s="350">
        <v>8</v>
      </c>
    </row>
    <row r="338" spans="1:27" s="115" customFormat="1" x14ac:dyDescent="0.2">
      <c r="A338" s="113" t="s">
        <v>134</v>
      </c>
      <c r="B338" s="242" t="s">
        <v>135</v>
      </c>
      <c r="C338" s="132">
        <v>6317</v>
      </c>
      <c r="D338" s="114">
        <v>3318</v>
      </c>
      <c r="E338" s="126">
        <v>372</v>
      </c>
      <c r="F338" s="132">
        <v>639</v>
      </c>
      <c r="G338" s="114">
        <v>176</v>
      </c>
      <c r="H338" s="126">
        <v>4</v>
      </c>
      <c r="I338" s="132">
        <v>5678</v>
      </c>
      <c r="J338" s="114">
        <v>3142</v>
      </c>
      <c r="K338" s="126">
        <v>368</v>
      </c>
      <c r="L338" s="132">
        <v>1378</v>
      </c>
      <c r="M338" s="114">
        <v>406</v>
      </c>
      <c r="N338" s="126">
        <v>18</v>
      </c>
      <c r="O338" s="132">
        <v>4939</v>
      </c>
      <c r="P338" s="114">
        <v>2912</v>
      </c>
      <c r="Q338" s="126">
        <v>354</v>
      </c>
      <c r="R338" s="348">
        <v>53</v>
      </c>
      <c r="S338" s="349">
        <v>6</v>
      </c>
      <c r="T338" s="348">
        <v>28</v>
      </c>
      <c r="U338" s="349">
        <v>1</v>
      </c>
      <c r="V338" s="348">
        <v>55</v>
      </c>
      <c r="W338" s="349">
        <v>6</v>
      </c>
      <c r="X338" s="348">
        <v>29</v>
      </c>
      <c r="Y338" s="349">
        <v>1</v>
      </c>
      <c r="Z338" s="348">
        <v>59</v>
      </c>
      <c r="AA338" s="350">
        <v>7</v>
      </c>
    </row>
    <row r="339" spans="1:27" s="115" customFormat="1" x14ac:dyDescent="0.2">
      <c r="A339" s="113" t="s">
        <v>146</v>
      </c>
      <c r="B339" s="242" t="s">
        <v>147</v>
      </c>
      <c r="C339" s="132">
        <v>4958</v>
      </c>
      <c r="D339" s="114">
        <v>2543</v>
      </c>
      <c r="E339" s="126">
        <v>195</v>
      </c>
      <c r="F339" s="132">
        <v>553</v>
      </c>
      <c r="G339" s="114">
        <v>158</v>
      </c>
      <c r="H339" s="126">
        <v>4</v>
      </c>
      <c r="I339" s="132">
        <v>4405</v>
      </c>
      <c r="J339" s="114">
        <v>2385</v>
      </c>
      <c r="K339" s="126">
        <v>191</v>
      </c>
      <c r="L339" s="132">
        <v>1200</v>
      </c>
      <c r="M339" s="114">
        <v>420</v>
      </c>
      <c r="N339" s="126">
        <v>20</v>
      </c>
      <c r="O339" s="132">
        <v>3758</v>
      </c>
      <c r="P339" s="114">
        <v>2123</v>
      </c>
      <c r="Q339" s="126">
        <v>175</v>
      </c>
      <c r="R339" s="348">
        <v>51</v>
      </c>
      <c r="S339" s="349">
        <v>4</v>
      </c>
      <c r="T339" s="348">
        <v>29</v>
      </c>
      <c r="U339" s="349">
        <v>1</v>
      </c>
      <c r="V339" s="348">
        <v>54</v>
      </c>
      <c r="W339" s="349">
        <v>4</v>
      </c>
      <c r="X339" s="348">
        <v>35</v>
      </c>
      <c r="Y339" s="349">
        <v>2</v>
      </c>
      <c r="Z339" s="348">
        <v>56</v>
      </c>
      <c r="AA339" s="350">
        <v>5</v>
      </c>
    </row>
    <row r="340" spans="1:27" s="115" customFormat="1" x14ac:dyDescent="0.2">
      <c r="A340" s="113" t="s">
        <v>160</v>
      </c>
      <c r="B340" s="242" t="s">
        <v>161</v>
      </c>
      <c r="C340" s="132">
        <v>8072</v>
      </c>
      <c r="D340" s="114">
        <v>4307</v>
      </c>
      <c r="E340" s="126">
        <v>448</v>
      </c>
      <c r="F340" s="132">
        <v>1050</v>
      </c>
      <c r="G340" s="114">
        <v>354</v>
      </c>
      <c r="H340" s="126">
        <v>14</v>
      </c>
      <c r="I340" s="132">
        <v>7022</v>
      </c>
      <c r="J340" s="114">
        <v>3953</v>
      </c>
      <c r="K340" s="126">
        <v>434</v>
      </c>
      <c r="L340" s="132">
        <v>2261</v>
      </c>
      <c r="M340" s="114">
        <v>849</v>
      </c>
      <c r="N340" s="126">
        <v>44</v>
      </c>
      <c r="O340" s="132">
        <v>5811</v>
      </c>
      <c r="P340" s="114">
        <v>3458</v>
      </c>
      <c r="Q340" s="126">
        <v>404</v>
      </c>
      <c r="R340" s="348">
        <v>53</v>
      </c>
      <c r="S340" s="349">
        <v>6</v>
      </c>
      <c r="T340" s="348">
        <v>34</v>
      </c>
      <c r="U340" s="349">
        <v>1</v>
      </c>
      <c r="V340" s="348">
        <v>56</v>
      </c>
      <c r="W340" s="349">
        <v>6</v>
      </c>
      <c r="X340" s="348">
        <v>38</v>
      </c>
      <c r="Y340" s="349">
        <v>2</v>
      </c>
      <c r="Z340" s="348">
        <v>60</v>
      </c>
      <c r="AA340" s="350">
        <v>7</v>
      </c>
    </row>
    <row r="341" spans="1:27" s="115" customFormat="1" x14ac:dyDescent="0.2">
      <c r="A341" s="113" t="s">
        <v>178</v>
      </c>
      <c r="B341" s="242" t="s">
        <v>179</v>
      </c>
      <c r="C341" s="132">
        <v>7471</v>
      </c>
      <c r="D341" s="114">
        <v>4036</v>
      </c>
      <c r="E341" s="126">
        <v>378</v>
      </c>
      <c r="F341" s="132">
        <v>981</v>
      </c>
      <c r="G341" s="114">
        <v>298</v>
      </c>
      <c r="H341" s="126">
        <v>10</v>
      </c>
      <c r="I341" s="132">
        <v>6490</v>
      </c>
      <c r="J341" s="114">
        <v>3738</v>
      </c>
      <c r="K341" s="126">
        <v>368</v>
      </c>
      <c r="L341" s="132">
        <v>1814</v>
      </c>
      <c r="M341" s="114">
        <v>621</v>
      </c>
      <c r="N341" s="126">
        <v>26</v>
      </c>
      <c r="O341" s="132">
        <v>5657</v>
      </c>
      <c r="P341" s="114">
        <v>3415</v>
      </c>
      <c r="Q341" s="126">
        <v>352</v>
      </c>
      <c r="R341" s="348">
        <v>54</v>
      </c>
      <c r="S341" s="349">
        <v>5</v>
      </c>
      <c r="T341" s="348">
        <v>30</v>
      </c>
      <c r="U341" s="349">
        <v>1</v>
      </c>
      <c r="V341" s="348">
        <v>58</v>
      </c>
      <c r="W341" s="349">
        <v>6</v>
      </c>
      <c r="X341" s="348">
        <v>34</v>
      </c>
      <c r="Y341" s="349">
        <v>1</v>
      </c>
      <c r="Z341" s="348">
        <v>60</v>
      </c>
      <c r="AA341" s="350">
        <v>6</v>
      </c>
    </row>
    <row r="342" spans="1:27" s="115" customFormat="1" x14ac:dyDescent="0.2">
      <c r="A342" s="113" t="s">
        <v>196</v>
      </c>
      <c r="B342" s="242" t="s">
        <v>197</v>
      </c>
      <c r="C342" s="132">
        <v>4048</v>
      </c>
      <c r="D342" s="114">
        <v>1820</v>
      </c>
      <c r="E342" s="126">
        <v>132</v>
      </c>
      <c r="F342" s="132">
        <v>559</v>
      </c>
      <c r="G342" s="114">
        <v>137</v>
      </c>
      <c r="H342" s="126">
        <v>4</v>
      </c>
      <c r="I342" s="132">
        <v>3489</v>
      </c>
      <c r="J342" s="114">
        <v>1683</v>
      </c>
      <c r="K342" s="126">
        <v>128</v>
      </c>
      <c r="L342" s="132">
        <v>918</v>
      </c>
      <c r="M342" s="114">
        <v>258</v>
      </c>
      <c r="N342" s="126">
        <v>8</v>
      </c>
      <c r="O342" s="132">
        <v>3130</v>
      </c>
      <c r="P342" s="114">
        <v>1562</v>
      </c>
      <c r="Q342" s="126">
        <v>124</v>
      </c>
      <c r="R342" s="348">
        <v>45</v>
      </c>
      <c r="S342" s="349">
        <v>3</v>
      </c>
      <c r="T342" s="348">
        <v>25</v>
      </c>
      <c r="U342" s="349">
        <v>1</v>
      </c>
      <c r="V342" s="348">
        <v>48</v>
      </c>
      <c r="W342" s="349">
        <v>4</v>
      </c>
      <c r="X342" s="348">
        <v>28</v>
      </c>
      <c r="Y342" s="349">
        <v>1</v>
      </c>
      <c r="Z342" s="348">
        <v>50</v>
      </c>
      <c r="AA342" s="350">
        <v>4</v>
      </c>
    </row>
    <row r="343" spans="1:27" s="115" customFormat="1" x14ac:dyDescent="0.2">
      <c r="A343" s="113" t="s">
        <v>210</v>
      </c>
      <c r="B343" s="242" t="s">
        <v>211</v>
      </c>
      <c r="C343" s="132">
        <v>5035</v>
      </c>
      <c r="D343" s="114">
        <v>2594</v>
      </c>
      <c r="E343" s="126">
        <v>134</v>
      </c>
      <c r="F343" s="132">
        <v>717</v>
      </c>
      <c r="G343" s="114">
        <v>206</v>
      </c>
      <c r="H343" s="126">
        <v>7</v>
      </c>
      <c r="I343" s="132">
        <v>4318</v>
      </c>
      <c r="J343" s="114">
        <v>2388</v>
      </c>
      <c r="K343" s="126">
        <v>127</v>
      </c>
      <c r="L343" s="132">
        <v>1482</v>
      </c>
      <c r="M343" s="114">
        <v>516</v>
      </c>
      <c r="N343" s="126">
        <v>14</v>
      </c>
      <c r="O343" s="132">
        <v>3553</v>
      </c>
      <c r="P343" s="114">
        <v>2078</v>
      </c>
      <c r="Q343" s="126">
        <v>120</v>
      </c>
      <c r="R343" s="348">
        <v>52</v>
      </c>
      <c r="S343" s="349">
        <v>3</v>
      </c>
      <c r="T343" s="348">
        <v>29</v>
      </c>
      <c r="U343" s="349">
        <v>1</v>
      </c>
      <c r="V343" s="348">
        <v>55</v>
      </c>
      <c r="W343" s="349">
        <v>3</v>
      </c>
      <c r="X343" s="348">
        <v>35</v>
      </c>
      <c r="Y343" s="349">
        <v>1</v>
      </c>
      <c r="Z343" s="348">
        <v>58</v>
      </c>
      <c r="AA343" s="350">
        <v>3</v>
      </c>
    </row>
    <row r="344" spans="1:27" s="115" customFormat="1" x14ac:dyDescent="0.2">
      <c r="A344" s="113" t="s">
        <v>222</v>
      </c>
      <c r="B344" s="242" t="s">
        <v>223</v>
      </c>
      <c r="C344" s="132">
        <v>15212</v>
      </c>
      <c r="D344" s="114">
        <v>8501</v>
      </c>
      <c r="E344" s="126">
        <v>1001</v>
      </c>
      <c r="F344" s="132">
        <v>1705</v>
      </c>
      <c r="G344" s="114">
        <v>563</v>
      </c>
      <c r="H344" s="126">
        <v>38</v>
      </c>
      <c r="I344" s="132">
        <v>13507</v>
      </c>
      <c r="J344" s="114">
        <v>7938</v>
      </c>
      <c r="K344" s="126">
        <v>963</v>
      </c>
      <c r="L344" s="132">
        <v>3903</v>
      </c>
      <c r="M344" s="114">
        <v>1499</v>
      </c>
      <c r="N344" s="126">
        <v>98</v>
      </c>
      <c r="O344" s="132">
        <v>11309</v>
      </c>
      <c r="P344" s="114">
        <v>7002</v>
      </c>
      <c r="Q344" s="126">
        <v>903</v>
      </c>
      <c r="R344" s="348">
        <v>56</v>
      </c>
      <c r="S344" s="349">
        <v>7</v>
      </c>
      <c r="T344" s="348">
        <v>33</v>
      </c>
      <c r="U344" s="349">
        <v>2</v>
      </c>
      <c r="V344" s="348">
        <v>59</v>
      </c>
      <c r="W344" s="349">
        <v>7</v>
      </c>
      <c r="X344" s="348">
        <v>38</v>
      </c>
      <c r="Y344" s="349">
        <v>3</v>
      </c>
      <c r="Z344" s="348">
        <v>62</v>
      </c>
      <c r="AA344" s="350">
        <v>8</v>
      </c>
    </row>
    <row r="345" spans="1:27" s="115" customFormat="1" x14ac:dyDescent="0.2">
      <c r="A345" s="113" t="s">
        <v>248</v>
      </c>
      <c r="B345" s="242" t="s">
        <v>249</v>
      </c>
      <c r="C345" s="132">
        <v>6105</v>
      </c>
      <c r="D345" s="114">
        <v>3295</v>
      </c>
      <c r="E345" s="126">
        <v>386</v>
      </c>
      <c r="F345" s="132">
        <v>691</v>
      </c>
      <c r="G345" s="114">
        <v>215</v>
      </c>
      <c r="H345" s="126">
        <v>14</v>
      </c>
      <c r="I345" s="132">
        <v>5414</v>
      </c>
      <c r="J345" s="114">
        <v>3080</v>
      </c>
      <c r="K345" s="126">
        <v>372</v>
      </c>
      <c r="L345" s="132">
        <v>1476</v>
      </c>
      <c r="M345" s="114">
        <v>547</v>
      </c>
      <c r="N345" s="126">
        <v>32</v>
      </c>
      <c r="O345" s="132">
        <v>4629</v>
      </c>
      <c r="P345" s="114">
        <v>2748</v>
      </c>
      <c r="Q345" s="126">
        <v>354</v>
      </c>
      <c r="R345" s="348">
        <v>54</v>
      </c>
      <c r="S345" s="349">
        <v>6</v>
      </c>
      <c r="T345" s="348">
        <v>31</v>
      </c>
      <c r="U345" s="349">
        <v>2</v>
      </c>
      <c r="V345" s="348">
        <v>57</v>
      </c>
      <c r="W345" s="349">
        <v>7</v>
      </c>
      <c r="X345" s="348">
        <v>37</v>
      </c>
      <c r="Y345" s="349">
        <v>2</v>
      </c>
      <c r="Z345" s="348">
        <v>59</v>
      </c>
      <c r="AA345" s="350">
        <v>8</v>
      </c>
    </row>
    <row r="346" spans="1:27" s="115" customFormat="1" x14ac:dyDescent="0.2">
      <c r="A346" s="113" t="s">
        <v>262</v>
      </c>
      <c r="B346" s="242" t="s">
        <v>263</v>
      </c>
      <c r="C346" s="132">
        <v>14115</v>
      </c>
      <c r="D346" s="114">
        <v>8312</v>
      </c>
      <c r="E346" s="126">
        <v>1035</v>
      </c>
      <c r="F346" s="132">
        <v>1258</v>
      </c>
      <c r="G346" s="114">
        <v>421</v>
      </c>
      <c r="H346" s="126">
        <v>18</v>
      </c>
      <c r="I346" s="132">
        <v>12857</v>
      </c>
      <c r="J346" s="114">
        <v>7891</v>
      </c>
      <c r="K346" s="126">
        <v>1017</v>
      </c>
      <c r="L346" s="132">
        <v>3201</v>
      </c>
      <c r="M346" s="114">
        <v>1242</v>
      </c>
      <c r="N346" s="126">
        <v>51</v>
      </c>
      <c r="O346" s="132">
        <v>10914</v>
      </c>
      <c r="P346" s="114">
        <v>7070</v>
      </c>
      <c r="Q346" s="126">
        <v>984</v>
      </c>
      <c r="R346" s="348">
        <v>59</v>
      </c>
      <c r="S346" s="349">
        <v>7</v>
      </c>
      <c r="T346" s="348">
        <v>33</v>
      </c>
      <c r="U346" s="349">
        <v>1</v>
      </c>
      <c r="V346" s="348">
        <v>61</v>
      </c>
      <c r="W346" s="349">
        <v>8</v>
      </c>
      <c r="X346" s="348">
        <v>39</v>
      </c>
      <c r="Y346" s="349">
        <v>2</v>
      </c>
      <c r="Z346" s="348">
        <v>65</v>
      </c>
      <c r="AA346" s="350">
        <v>9</v>
      </c>
    </row>
    <row r="347" spans="1:27" s="115" customFormat="1" x14ac:dyDescent="0.2">
      <c r="A347" s="113" t="s">
        <v>286</v>
      </c>
      <c r="B347" s="242" t="s">
        <v>287</v>
      </c>
      <c r="C347" s="132">
        <v>12706</v>
      </c>
      <c r="D347" s="114">
        <v>7534</v>
      </c>
      <c r="E347" s="126">
        <v>991</v>
      </c>
      <c r="F347" s="132">
        <v>1194</v>
      </c>
      <c r="G347" s="114">
        <v>408</v>
      </c>
      <c r="H347" s="126">
        <v>14</v>
      </c>
      <c r="I347" s="132">
        <v>11512</v>
      </c>
      <c r="J347" s="114">
        <v>7126</v>
      </c>
      <c r="K347" s="126">
        <v>977</v>
      </c>
      <c r="L347" s="132">
        <v>2916</v>
      </c>
      <c r="M347" s="114">
        <v>1146</v>
      </c>
      <c r="N347" s="126">
        <v>50</v>
      </c>
      <c r="O347" s="132">
        <v>9790</v>
      </c>
      <c r="P347" s="114">
        <v>6388</v>
      </c>
      <c r="Q347" s="126">
        <v>941</v>
      </c>
      <c r="R347" s="348">
        <v>59</v>
      </c>
      <c r="S347" s="349">
        <v>8</v>
      </c>
      <c r="T347" s="348">
        <v>34</v>
      </c>
      <c r="U347" s="349">
        <v>1</v>
      </c>
      <c r="V347" s="348">
        <v>62</v>
      </c>
      <c r="W347" s="349">
        <v>8</v>
      </c>
      <c r="X347" s="348">
        <v>39</v>
      </c>
      <c r="Y347" s="349">
        <v>2</v>
      </c>
      <c r="Z347" s="348">
        <v>65</v>
      </c>
      <c r="AA347" s="350">
        <v>10</v>
      </c>
    </row>
    <row r="348" spans="1:27" s="115" customFormat="1" x14ac:dyDescent="0.2">
      <c r="A348" s="113" t="s">
        <v>300</v>
      </c>
      <c r="B348" s="242" t="s">
        <v>301</v>
      </c>
      <c r="C348" s="132">
        <v>16081</v>
      </c>
      <c r="D348" s="114">
        <v>9416</v>
      </c>
      <c r="E348" s="126">
        <v>914</v>
      </c>
      <c r="F348" s="132">
        <v>2060</v>
      </c>
      <c r="G348" s="114">
        <v>755</v>
      </c>
      <c r="H348" s="126">
        <v>23</v>
      </c>
      <c r="I348" s="132">
        <v>14021</v>
      </c>
      <c r="J348" s="114">
        <v>8661</v>
      </c>
      <c r="K348" s="126">
        <v>891</v>
      </c>
      <c r="L348" s="132">
        <v>4525</v>
      </c>
      <c r="M348" s="114">
        <v>1873</v>
      </c>
      <c r="N348" s="126">
        <v>68</v>
      </c>
      <c r="O348" s="132">
        <v>11556</v>
      </c>
      <c r="P348" s="114">
        <v>7543</v>
      </c>
      <c r="Q348" s="126">
        <v>846</v>
      </c>
      <c r="R348" s="348">
        <v>59</v>
      </c>
      <c r="S348" s="349">
        <v>6</v>
      </c>
      <c r="T348" s="348">
        <v>37</v>
      </c>
      <c r="U348" s="349">
        <v>1</v>
      </c>
      <c r="V348" s="348">
        <v>62</v>
      </c>
      <c r="W348" s="349">
        <v>6</v>
      </c>
      <c r="X348" s="348">
        <v>41</v>
      </c>
      <c r="Y348" s="349">
        <v>2</v>
      </c>
      <c r="Z348" s="348">
        <v>65</v>
      </c>
      <c r="AA348" s="350">
        <v>7</v>
      </c>
    </row>
    <row r="349" spans="1:27" s="115" customFormat="1" x14ac:dyDescent="0.2">
      <c r="A349" s="113" t="s">
        <v>326</v>
      </c>
      <c r="B349" s="242" t="s">
        <v>327</v>
      </c>
      <c r="C349" s="132">
        <v>13207</v>
      </c>
      <c r="D349" s="114">
        <v>7174</v>
      </c>
      <c r="E349" s="126">
        <v>689</v>
      </c>
      <c r="F349" s="132">
        <v>1917</v>
      </c>
      <c r="G349" s="114">
        <v>608</v>
      </c>
      <c r="H349" s="126">
        <v>26</v>
      </c>
      <c r="I349" s="132">
        <v>11290</v>
      </c>
      <c r="J349" s="114">
        <v>6566</v>
      </c>
      <c r="K349" s="126">
        <v>663</v>
      </c>
      <c r="L349" s="132">
        <v>3860</v>
      </c>
      <c r="M349" s="114">
        <v>1450</v>
      </c>
      <c r="N349" s="126">
        <v>70</v>
      </c>
      <c r="O349" s="132">
        <v>9347</v>
      </c>
      <c r="P349" s="114">
        <v>5724</v>
      </c>
      <c r="Q349" s="126">
        <v>619</v>
      </c>
      <c r="R349" s="348">
        <v>54</v>
      </c>
      <c r="S349" s="349">
        <v>5</v>
      </c>
      <c r="T349" s="348">
        <v>32</v>
      </c>
      <c r="U349" s="349">
        <v>1</v>
      </c>
      <c r="V349" s="348">
        <v>58</v>
      </c>
      <c r="W349" s="349">
        <v>6</v>
      </c>
      <c r="X349" s="348">
        <v>38</v>
      </c>
      <c r="Y349" s="349">
        <v>2</v>
      </c>
      <c r="Z349" s="348">
        <v>61</v>
      </c>
      <c r="AA349" s="350">
        <v>7</v>
      </c>
    </row>
    <row r="350" spans="1:27" s="115" customFormat="1" x14ac:dyDescent="0.2">
      <c r="A350" s="113" t="s">
        <v>352</v>
      </c>
      <c r="B350" s="242" t="s">
        <v>353</v>
      </c>
      <c r="C350" s="132">
        <v>7158</v>
      </c>
      <c r="D350" s="114">
        <v>3778</v>
      </c>
      <c r="E350" s="126">
        <v>356</v>
      </c>
      <c r="F350" s="132">
        <v>619</v>
      </c>
      <c r="G350" s="114">
        <v>181</v>
      </c>
      <c r="H350" s="126">
        <v>3</v>
      </c>
      <c r="I350" s="132">
        <v>6539</v>
      </c>
      <c r="J350" s="114">
        <v>3597</v>
      </c>
      <c r="K350" s="126">
        <v>353</v>
      </c>
      <c r="L350" s="132">
        <v>1528</v>
      </c>
      <c r="M350" s="114">
        <v>539</v>
      </c>
      <c r="N350" s="126">
        <v>17</v>
      </c>
      <c r="O350" s="132">
        <v>5630</v>
      </c>
      <c r="P350" s="114">
        <v>3239</v>
      </c>
      <c r="Q350" s="126">
        <v>339</v>
      </c>
      <c r="R350" s="348">
        <v>53</v>
      </c>
      <c r="S350" s="349">
        <v>5</v>
      </c>
      <c r="T350" s="348">
        <v>29</v>
      </c>
      <c r="U350" s="349">
        <v>0</v>
      </c>
      <c r="V350" s="348">
        <v>55</v>
      </c>
      <c r="W350" s="349">
        <v>5</v>
      </c>
      <c r="X350" s="348">
        <v>35</v>
      </c>
      <c r="Y350" s="349">
        <v>1</v>
      </c>
      <c r="Z350" s="348">
        <v>58</v>
      </c>
      <c r="AA350" s="350">
        <v>6</v>
      </c>
    </row>
    <row r="351" spans="1:27" s="115" customFormat="1" x14ac:dyDescent="0.2">
      <c r="A351" s="113" t="s">
        <v>368</v>
      </c>
      <c r="B351" s="242" t="s">
        <v>369</v>
      </c>
      <c r="C351" s="132">
        <v>7348</v>
      </c>
      <c r="D351" s="114">
        <v>3732</v>
      </c>
      <c r="E351" s="126">
        <v>328</v>
      </c>
      <c r="F351" s="132">
        <v>970</v>
      </c>
      <c r="G351" s="114">
        <v>317</v>
      </c>
      <c r="H351" s="126">
        <v>12</v>
      </c>
      <c r="I351" s="132">
        <v>6378</v>
      </c>
      <c r="J351" s="114">
        <v>3415</v>
      </c>
      <c r="K351" s="126">
        <v>316</v>
      </c>
      <c r="L351" s="132">
        <v>2004</v>
      </c>
      <c r="M351" s="114">
        <v>711</v>
      </c>
      <c r="N351" s="126">
        <v>34</v>
      </c>
      <c r="O351" s="132">
        <v>5344</v>
      </c>
      <c r="P351" s="114">
        <v>3021</v>
      </c>
      <c r="Q351" s="126">
        <v>294</v>
      </c>
      <c r="R351" s="348">
        <v>51</v>
      </c>
      <c r="S351" s="349">
        <v>4</v>
      </c>
      <c r="T351" s="348">
        <v>33</v>
      </c>
      <c r="U351" s="349">
        <v>1</v>
      </c>
      <c r="V351" s="348">
        <v>54</v>
      </c>
      <c r="W351" s="349">
        <v>5</v>
      </c>
      <c r="X351" s="348">
        <v>35</v>
      </c>
      <c r="Y351" s="349">
        <v>2</v>
      </c>
      <c r="Z351" s="348">
        <v>57</v>
      </c>
      <c r="AA351" s="350">
        <v>6</v>
      </c>
    </row>
    <row r="352" spans="1:27" s="115" customFormat="1" x14ac:dyDescent="0.2">
      <c r="A352" s="113" t="s">
        <v>384</v>
      </c>
      <c r="B352" s="242" t="s">
        <v>385</v>
      </c>
      <c r="C352" s="132">
        <v>8320</v>
      </c>
      <c r="D352" s="114">
        <v>4151</v>
      </c>
      <c r="E352" s="126">
        <v>370</v>
      </c>
      <c r="F352" s="132">
        <v>1161</v>
      </c>
      <c r="G352" s="114">
        <v>370</v>
      </c>
      <c r="H352" s="126">
        <v>16</v>
      </c>
      <c r="I352" s="132">
        <v>7159</v>
      </c>
      <c r="J352" s="114">
        <v>3781</v>
      </c>
      <c r="K352" s="126">
        <v>354</v>
      </c>
      <c r="L352" s="132">
        <v>2405</v>
      </c>
      <c r="M352" s="114">
        <v>849</v>
      </c>
      <c r="N352" s="126">
        <v>37</v>
      </c>
      <c r="O352" s="132">
        <v>5915</v>
      </c>
      <c r="P352" s="114">
        <v>3302</v>
      </c>
      <c r="Q352" s="126">
        <v>333</v>
      </c>
      <c r="R352" s="348">
        <v>50</v>
      </c>
      <c r="S352" s="349">
        <v>4</v>
      </c>
      <c r="T352" s="348">
        <v>32</v>
      </c>
      <c r="U352" s="349">
        <v>1</v>
      </c>
      <c r="V352" s="348">
        <v>53</v>
      </c>
      <c r="W352" s="349">
        <v>5</v>
      </c>
      <c r="X352" s="348">
        <v>35</v>
      </c>
      <c r="Y352" s="349">
        <v>2</v>
      </c>
      <c r="Z352" s="348">
        <v>56</v>
      </c>
      <c r="AA352" s="350">
        <v>6</v>
      </c>
    </row>
    <row r="353" spans="1:27" s="115" customFormat="1" x14ac:dyDescent="0.2">
      <c r="A353" s="113" t="s">
        <v>400</v>
      </c>
      <c r="B353" s="242" t="s">
        <v>401</v>
      </c>
      <c r="C353" s="132">
        <v>8419</v>
      </c>
      <c r="D353" s="114">
        <v>4163</v>
      </c>
      <c r="E353" s="126">
        <v>353</v>
      </c>
      <c r="F353" s="132">
        <v>1161</v>
      </c>
      <c r="G353" s="114">
        <v>318</v>
      </c>
      <c r="H353" s="126">
        <v>10</v>
      </c>
      <c r="I353" s="132">
        <v>7258</v>
      </c>
      <c r="J353" s="114">
        <v>3845</v>
      </c>
      <c r="K353" s="126">
        <v>343</v>
      </c>
      <c r="L353" s="132">
        <v>2242</v>
      </c>
      <c r="M353" s="114">
        <v>722</v>
      </c>
      <c r="N353" s="126">
        <v>25</v>
      </c>
      <c r="O353" s="132">
        <v>6177</v>
      </c>
      <c r="P353" s="114">
        <v>3441</v>
      </c>
      <c r="Q353" s="126">
        <v>328</v>
      </c>
      <c r="R353" s="348">
        <v>49</v>
      </c>
      <c r="S353" s="349">
        <v>4</v>
      </c>
      <c r="T353" s="348">
        <v>27</v>
      </c>
      <c r="U353" s="349">
        <v>1</v>
      </c>
      <c r="V353" s="348">
        <v>53</v>
      </c>
      <c r="W353" s="349">
        <v>5</v>
      </c>
      <c r="X353" s="348">
        <v>32</v>
      </c>
      <c r="Y353" s="349">
        <v>1</v>
      </c>
      <c r="Z353" s="348">
        <v>56</v>
      </c>
      <c r="AA353" s="350">
        <v>5</v>
      </c>
    </row>
    <row r="354" spans="1:27" s="115" customFormat="1" x14ac:dyDescent="0.2">
      <c r="A354" s="113" t="s">
        <v>416</v>
      </c>
      <c r="B354" s="242" t="s">
        <v>417</v>
      </c>
      <c r="C354" s="132">
        <v>5878</v>
      </c>
      <c r="D354" s="114">
        <v>3017</v>
      </c>
      <c r="E354" s="126">
        <v>307</v>
      </c>
      <c r="F354" s="132">
        <v>457</v>
      </c>
      <c r="G354" s="114">
        <v>127</v>
      </c>
      <c r="H354" s="126" t="s">
        <v>1185</v>
      </c>
      <c r="I354" s="132">
        <v>5421</v>
      </c>
      <c r="J354" s="114">
        <v>2890</v>
      </c>
      <c r="K354" s="126" t="s">
        <v>1185</v>
      </c>
      <c r="L354" s="132">
        <v>1181</v>
      </c>
      <c r="M354" s="114">
        <v>375</v>
      </c>
      <c r="N354" s="126">
        <v>14</v>
      </c>
      <c r="O354" s="132">
        <v>4697</v>
      </c>
      <c r="P354" s="114">
        <v>2642</v>
      </c>
      <c r="Q354" s="126">
        <v>293</v>
      </c>
      <c r="R354" s="348">
        <v>51</v>
      </c>
      <c r="S354" s="349">
        <v>5</v>
      </c>
      <c r="T354" s="348">
        <v>28</v>
      </c>
      <c r="U354" s="349" t="s">
        <v>1185</v>
      </c>
      <c r="V354" s="348">
        <v>53</v>
      </c>
      <c r="W354" s="349" t="s">
        <v>1185</v>
      </c>
      <c r="X354" s="348">
        <v>32</v>
      </c>
      <c r="Y354" s="349">
        <v>1</v>
      </c>
      <c r="Z354" s="348">
        <v>56</v>
      </c>
      <c r="AA354" s="350">
        <v>6</v>
      </c>
    </row>
    <row r="355" spans="1:27" s="115" customFormat="1" x14ac:dyDescent="0.2">
      <c r="A355" s="113" t="s">
        <v>432</v>
      </c>
      <c r="B355" s="242" t="s">
        <v>433</v>
      </c>
      <c r="C355" s="132">
        <v>8407</v>
      </c>
      <c r="D355" s="114">
        <v>4545</v>
      </c>
      <c r="E355" s="126">
        <v>420</v>
      </c>
      <c r="F355" s="132">
        <v>1102</v>
      </c>
      <c r="G355" s="114">
        <v>345</v>
      </c>
      <c r="H355" s="126">
        <v>9</v>
      </c>
      <c r="I355" s="132">
        <v>7305</v>
      </c>
      <c r="J355" s="114">
        <v>4200</v>
      </c>
      <c r="K355" s="126">
        <v>411</v>
      </c>
      <c r="L355" s="132">
        <v>2311</v>
      </c>
      <c r="M355" s="114">
        <v>842</v>
      </c>
      <c r="N355" s="126">
        <v>33</v>
      </c>
      <c r="O355" s="132">
        <v>6096</v>
      </c>
      <c r="P355" s="114">
        <v>3703</v>
      </c>
      <c r="Q355" s="126">
        <v>387</v>
      </c>
      <c r="R355" s="348">
        <v>54</v>
      </c>
      <c r="S355" s="349">
        <v>5</v>
      </c>
      <c r="T355" s="348">
        <v>31</v>
      </c>
      <c r="U355" s="349">
        <v>1</v>
      </c>
      <c r="V355" s="348">
        <v>57</v>
      </c>
      <c r="W355" s="349">
        <v>6</v>
      </c>
      <c r="X355" s="348">
        <v>36</v>
      </c>
      <c r="Y355" s="349">
        <v>1</v>
      </c>
      <c r="Z355" s="348">
        <v>61</v>
      </c>
      <c r="AA355" s="350">
        <v>6</v>
      </c>
    </row>
    <row r="356" spans="1:27" s="115" customFormat="1" x14ac:dyDescent="0.2">
      <c r="A356" s="113" t="s">
        <v>448</v>
      </c>
      <c r="B356" s="242" t="s">
        <v>449</v>
      </c>
      <c r="C356" s="132">
        <v>6691</v>
      </c>
      <c r="D356" s="114">
        <v>3475</v>
      </c>
      <c r="E356" s="126">
        <v>373</v>
      </c>
      <c r="F356" s="132">
        <v>661</v>
      </c>
      <c r="G356" s="114">
        <v>173</v>
      </c>
      <c r="H356" s="126">
        <v>9</v>
      </c>
      <c r="I356" s="132">
        <v>6030</v>
      </c>
      <c r="J356" s="114">
        <v>3302</v>
      </c>
      <c r="K356" s="126">
        <v>364</v>
      </c>
      <c r="L356" s="132">
        <v>1438</v>
      </c>
      <c r="M356" s="114">
        <v>421</v>
      </c>
      <c r="N356" s="126">
        <v>24</v>
      </c>
      <c r="O356" s="132">
        <v>5253</v>
      </c>
      <c r="P356" s="114">
        <v>3054</v>
      </c>
      <c r="Q356" s="126">
        <v>349</v>
      </c>
      <c r="R356" s="348">
        <v>52</v>
      </c>
      <c r="S356" s="349">
        <v>6</v>
      </c>
      <c r="T356" s="348">
        <v>26</v>
      </c>
      <c r="U356" s="349">
        <v>1</v>
      </c>
      <c r="V356" s="348">
        <v>55</v>
      </c>
      <c r="W356" s="349">
        <v>6</v>
      </c>
      <c r="X356" s="348">
        <v>29</v>
      </c>
      <c r="Y356" s="349">
        <v>2</v>
      </c>
      <c r="Z356" s="348">
        <v>58</v>
      </c>
      <c r="AA356" s="350">
        <v>7</v>
      </c>
    </row>
    <row r="357" spans="1:27" s="115" customFormat="1" x14ac:dyDescent="0.2">
      <c r="A357" s="113" t="s">
        <v>460</v>
      </c>
      <c r="B357" s="242" t="s">
        <v>461</v>
      </c>
      <c r="C357" s="132">
        <v>5481</v>
      </c>
      <c r="D357" s="114">
        <v>2877</v>
      </c>
      <c r="E357" s="126">
        <v>269</v>
      </c>
      <c r="F357" s="132">
        <v>578</v>
      </c>
      <c r="G357" s="114">
        <v>165</v>
      </c>
      <c r="H357" s="126">
        <v>9</v>
      </c>
      <c r="I357" s="132">
        <v>4903</v>
      </c>
      <c r="J357" s="114">
        <v>2712</v>
      </c>
      <c r="K357" s="126">
        <v>260</v>
      </c>
      <c r="L357" s="132">
        <v>1352</v>
      </c>
      <c r="M357" s="114">
        <v>484</v>
      </c>
      <c r="N357" s="126">
        <v>28</v>
      </c>
      <c r="O357" s="132">
        <v>4129</v>
      </c>
      <c r="P357" s="114">
        <v>2393</v>
      </c>
      <c r="Q357" s="126">
        <v>241</v>
      </c>
      <c r="R357" s="348">
        <v>52</v>
      </c>
      <c r="S357" s="349">
        <v>5</v>
      </c>
      <c r="T357" s="348">
        <v>29</v>
      </c>
      <c r="U357" s="349">
        <v>2</v>
      </c>
      <c r="V357" s="348">
        <v>55</v>
      </c>
      <c r="W357" s="349">
        <v>5</v>
      </c>
      <c r="X357" s="348">
        <v>36</v>
      </c>
      <c r="Y357" s="349">
        <v>2</v>
      </c>
      <c r="Z357" s="348">
        <v>58</v>
      </c>
      <c r="AA357" s="350">
        <v>6</v>
      </c>
    </row>
    <row r="358" spans="1:27" s="115" customFormat="1" x14ac:dyDescent="0.2">
      <c r="A358" s="113" t="s">
        <v>472</v>
      </c>
      <c r="B358" s="242" t="s">
        <v>473</v>
      </c>
      <c r="C358" s="132">
        <v>9069</v>
      </c>
      <c r="D358" s="114">
        <v>4810</v>
      </c>
      <c r="E358" s="126">
        <v>440</v>
      </c>
      <c r="F358" s="132">
        <v>961</v>
      </c>
      <c r="G358" s="114">
        <v>303</v>
      </c>
      <c r="H358" s="126">
        <v>9</v>
      </c>
      <c r="I358" s="132">
        <v>8108</v>
      </c>
      <c r="J358" s="114">
        <v>4507</v>
      </c>
      <c r="K358" s="126">
        <v>431</v>
      </c>
      <c r="L358" s="132">
        <v>2297</v>
      </c>
      <c r="M358" s="114">
        <v>771</v>
      </c>
      <c r="N358" s="126">
        <v>30</v>
      </c>
      <c r="O358" s="132">
        <v>6772</v>
      </c>
      <c r="P358" s="114">
        <v>4039</v>
      </c>
      <c r="Q358" s="126">
        <v>410</v>
      </c>
      <c r="R358" s="348">
        <v>53</v>
      </c>
      <c r="S358" s="349">
        <v>5</v>
      </c>
      <c r="T358" s="348">
        <v>32</v>
      </c>
      <c r="U358" s="349">
        <v>1</v>
      </c>
      <c r="V358" s="348">
        <v>56</v>
      </c>
      <c r="W358" s="349">
        <v>5</v>
      </c>
      <c r="X358" s="348">
        <v>34</v>
      </c>
      <c r="Y358" s="349">
        <v>1</v>
      </c>
      <c r="Z358" s="348">
        <v>60</v>
      </c>
      <c r="AA358" s="350">
        <v>6</v>
      </c>
    </row>
    <row r="359" spans="1:27" s="115" customFormat="1" x14ac:dyDescent="0.2">
      <c r="A359" s="113" t="s">
        <v>490</v>
      </c>
      <c r="B359" s="242" t="s">
        <v>491</v>
      </c>
      <c r="C359" s="132">
        <v>7482</v>
      </c>
      <c r="D359" s="114">
        <v>3671</v>
      </c>
      <c r="E359" s="126">
        <v>370</v>
      </c>
      <c r="F359" s="132">
        <v>976</v>
      </c>
      <c r="G359" s="114">
        <v>288</v>
      </c>
      <c r="H359" s="126">
        <v>14</v>
      </c>
      <c r="I359" s="132">
        <v>6506</v>
      </c>
      <c r="J359" s="114">
        <v>3383</v>
      </c>
      <c r="K359" s="126">
        <v>356</v>
      </c>
      <c r="L359" s="132">
        <v>2000</v>
      </c>
      <c r="M359" s="114">
        <v>659</v>
      </c>
      <c r="N359" s="126">
        <v>33</v>
      </c>
      <c r="O359" s="132">
        <v>5482</v>
      </c>
      <c r="P359" s="114">
        <v>3012</v>
      </c>
      <c r="Q359" s="126">
        <v>337</v>
      </c>
      <c r="R359" s="348">
        <v>49</v>
      </c>
      <c r="S359" s="349">
        <v>5</v>
      </c>
      <c r="T359" s="348">
        <v>30</v>
      </c>
      <c r="U359" s="349">
        <v>1</v>
      </c>
      <c r="V359" s="348">
        <v>52</v>
      </c>
      <c r="W359" s="349">
        <v>5</v>
      </c>
      <c r="X359" s="348">
        <v>33</v>
      </c>
      <c r="Y359" s="349">
        <v>2</v>
      </c>
      <c r="Z359" s="348">
        <v>55</v>
      </c>
      <c r="AA359" s="350">
        <v>6</v>
      </c>
    </row>
    <row r="360" spans="1:27" s="115" customFormat="1" x14ac:dyDescent="0.2">
      <c r="A360" s="113" t="s">
        <v>506</v>
      </c>
      <c r="B360" s="242" t="s">
        <v>507</v>
      </c>
      <c r="C360" s="132">
        <v>11086</v>
      </c>
      <c r="D360" s="114">
        <v>6623</v>
      </c>
      <c r="E360" s="126">
        <v>925</v>
      </c>
      <c r="F360" s="132">
        <v>874</v>
      </c>
      <c r="G360" s="114">
        <v>275</v>
      </c>
      <c r="H360" s="126">
        <v>9</v>
      </c>
      <c r="I360" s="132">
        <v>10212</v>
      </c>
      <c r="J360" s="114">
        <v>6348</v>
      </c>
      <c r="K360" s="126">
        <v>916</v>
      </c>
      <c r="L360" s="132">
        <v>2054</v>
      </c>
      <c r="M360" s="114">
        <v>764</v>
      </c>
      <c r="N360" s="126">
        <v>45</v>
      </c>
      <c r="O360" s="132">
        <v>9032</v>
      </c>
      <c r="P360" s="114">
        <v>5859</v>
      </c>
      <c r="Q360" s="126">
        <v>880</v>
      </c>
      <c r="R360" s="348">
        <v>60</v>
      </c>
      <c r="S360" s="349">
        <v>8</v>
      </c>
      <c r="T360" s="348">
        <v>31</v>
      </c>
      <c r="U360" s="349">
        <v>1</v>
      </c>
      <c r="V360" s="348">
        <v>62</v>
      </c>
      <c r="W360" s="349">
        <v>9</v>
      </c>
      <c r="X360" s="348">
        <v>37</v>
      </c>
      <c r="Y360" s="349">
        <v>2</v>
      </c>
      <c r="Z360" s="348">
        <v>65</v>
      </c>
      <c r="AA360" s="350">
        <v>10</v>
      </c>
    </row>
    <row r="361" spans="1:27" s="115" customFormat="1" x14ac:dyDescent="0.2">
      <c r="A361" s="113" t="s">
        <v>530</v>
      </c>
      <c r="B361" s="242" t="s">
        <v>531</v>
      </c>
      <c r="C361" s="132">
        <v>5830</v>
      </c>
      <c r="D361" s="114">
        <v>3330</v>
      </c>
      <c r="E361" s="126">
        <v>453</v>
      </c>
      <c r="F361" s="132">
        <v>603</v>
      </c>
      <c r="G361" s="114">
        <v>183</v>
      </c>
      <c r="H361" s="126">
        <v>15</v>
      </c>
      <c r="I361" s="132">
        <v>5227</v>
      </c>
      <c r="J361" s="114">
        <v>3147</v>
      </c>
      <c r="K361" s="126">
        <v>438</v>
      </c>
      <c r="L361" s="132">
        <v>1378</v>
      </c>
      <c r="M361" s="114">
        <v>510</v>
      </c>
      <c r="N361" s="126">
        <v>40</v>
      </c>
      <c r="O361" s="132">
        <v>4452</v>
      </c>
      <c r="P361" s="114">
        <v>2820</v>
      </c>
      <c r="Q361" s="126">
        <v>413</v>
      </c>
      <c r="R361" s="348">
        <v>57</v>
      </c>
      <c r="S361" s="349">
        <v>8</v>
      </c>
      <c r="T361" s="348">
        <v>30</v>
      </c>
      <c r="U361" s="349">
        <v>2</v>
      </c>
      <c r="V361" s="348">
        <v>60</v>
      </c>
      <c r="W361" s="349">
        <v>8</v>
      </c>
      <c r="X361" s="348">
        <v>37</v>
      </c>
      <c r="Y361" s="349">
        <v>3</v>
      </c>
      <c r="Z361" s="348">
        <v>63</v>
      </c>
      <c r="AA361" s="350">
        <v>9</v>
      </c>
    </row>
    <row r="362" spans="1:27" s="115" customFormat="1" x14ac:dyDescent="0.2">
      <c r="A362" s="113" t="s">
        <v>542</v>
      </c>
      <c r="B362" s="242" t="s">
        <v>543</v>
      </c>
      <c r="C362" s="132">
        <v>8239</v>
      </c>
      <c r="D362" s="114">
        <v>3705</v>
      </c>
      <c r="E362" s="126">
        <v>194</v>
      </c>
      <c r="F362" s="132">
        <v>713</v>
      </c>
      <c r="G362" s="114">
        <v>168</v>
      </c>
      <c r="H362" s="126">
        <v>6</v>
      </c>
      <c r="I362" s="132">
        <v>7526</v>
      </c>
      <c r="J362" s="114">
        <v>3537</v>
      </c>
      <c r="K362" s="126">
        <v>188</v>
      </c>
      <c r="L362" s="132">
        <v>1674</v>
      </c>
      <c r="M362" s="114">
        <v>432</v>
      </c>
      <c r="N362" s="126">
        <v>13</v>
      </c>
      <c r="O362" s="132">
        <v>6565</v>
      </c>
      <c r="P362" s="114">
        <v>3273</v>
      </c>
      <c r="Q362" s="126">
        <v>181</v>
      </c>
      <c r="R362" s="348">
        <v>45</v>
      </c>
      <c r="S362" s="349">
        <v>2</v>
      </c>
      <c r="T362" s="348">
        <v>24</v>
      </c>
      <c r="U362" s="349">
        <v>1</v>
      </c>
      <c r="V362" s="348">
        <v>47</v>
      </c>
      <c r="W362" s="349">
        <v>2</v>
      </c>
      <c r="X362" s="348">
        <v>26</v>
      </c>
      <c r="Y362" s="349">
        <v>1</v>
      </c>
      <c r="Z362" s="348">
        <v>50</v>
      </c>
      <c r="AA362" s="350">
        <v>3</v>
      </c>
    </row>
    <row r="363" spans="1:27" s="115" customFormat="1" x14ac:dyDescent="0.2">
      <c r="A363" s="113" t="s">
        <v>558</v>
      </c>
      <c r="B363" s="242" t="s">
        <v>559</v>
      </c>
      <c r="C363" s="132">
        <v>5942</v>
      </c>
      <c r="D363" s="114">
        <v>2880</v>
      </c>
      <c r="E363" s="126">
        <v>282</v>
      </c>
      <c r="F363" s="132">
        <v>660</v>
      </c>
      <c r="G363" s="114">
        <v>163</v>
      </c>
      <c r="H363" s="126" t="s">
        <v>1185</v>
      </c>
      <c r="I363" s="132">
        <v>5282</v>
      </c>
      <c r="J363" s="114">
        <v>2717</v>
      </c>
      <c r="K363" s="126" t="s">
        <v>1185</v>
      </c>
      <c r="L363" s="132">
        <v>1503</v>
      </c>
      <c r="M363" s="114">
        <v>456</v>
      </c>
      <c r="N363" s="126">
        <v>16</v>
      </c>
      <c r="O363" s="132">
        <v>4439</v>
      </c>
      <c r="P363" s="114">
        <v>2424</v>
      </c>
      <c r="Q363" s="126">
        <v>266</v>
      </c>
      <c r="R363" s="348">
        <v>48</v>
      </c>
      <c r="S363" s="349">
        <v>5</v>
      </c>
      <c r="T363" s="348">
        <v>25</v>
      </c>
      <c r="U363" s="349" t="s">
        <v>1185</v>
      </c>
      <c r="V363" s="348">
        <v>51</v>
      </c>
      <c r="W363" s="349" t="s">
        <v>1185</v>
      </c>
      <c r="X363" s="348">
        <v>30</v>
      </c>
      <c r="Y363" s="349">
        <v>1</v>
      </c>
      <c r="Z363" s="348">
        <v>55</v>
      </c>
      <c r="AA363" s="350">
        <v>6</v>
      </c>
    </row>
    <row r="364" spans="1:27" s="118" customFormat="1" ht="10.5" x14ac:dyDescent="0.25">
      <c r="A364" s="116" t="s">
        <v>718</v>
      </c>
      <c r="B364" s="243" t="s">
        <v>719</v>
      </c>
      <c r="C364" s="133">
        <v>27870</v>
      </c>
      <c r="D364" s="117">
        <v>15920</v>
      </c>
      <c r="E364" s="127">
        <v>1650</v>
      </c>
      <c r="F364" s="133">
        <v>5590</v>
      </c>
      <c r="G364" s="117">
        <v>2190</v>
      </c>
      <c r="H364" s="127">
        <v>90</v>
      </c>
      <c r="I364" s="133">
        <v>22280</v>
      </c>
      <c r="J364" s="117">
        <v>13730</v>
      </c>
      <c r="K364" s="127">
        <v>1560</v>
      </c>
      <c r="L364" s="133">
        <v>10720</v>
      </c>
      <c r="M364" s="117">
        <v>4600</v>
      </c>
      <c r="N364" s="127">
        <v>240</v>
      </c>
      <c r="O364" s="133">
        <v>17150</v>
      </c>
      <c r="P364" s="117">
        <v>11320</v>
      </c>
      <c r="Q364" s="127">
        <v>1410</v>
      </c>
      <c r="R364" s="351">
        <v>57</v>
      </c>
      <c r="S364" s="352">
        <v>6</v>
      </c>
      <c r="T364" s="351">
        <v>39</v>
      </c>
      <c r="U364" s="352">
        <v>2</v>
      </c>
      <c r="V364" s="351">
        <v>62</v>
      </c>
      <c r="W364" s="352">
        <v>7</v>
      </c>
      <c r="X364" s="351">
        <v>43</v>
      </c>
      <c r="Y364" s="352">
        <v>2</v>
      </c>
      <c r="Z364" s="351">
        <v>66</v>
      </c>
      <c r="AA364" s="353">
        <v>8</v>
      </c>
    </row>
    <row r="365" spans="1:27" s="118" customFormat="1" ht="10.5" x14ac:dyDescent="0.25">
      <c r="A365" s="116" t="s">
        <v>722</v>
      </c>
      <c r="B365" s="243" t="s">
        <v>723</v>
      </c>
      <c r="C365" s="133">
        <v>80300</v>
      </c>
      <c r="D365" s="117">
        <v>42770</v>
      </c>
      <c r="E365" s="127">
        <v>3660</v>
      </c>
      <c r="F365" s="133">
        <v>14080</v>
      </c>
      <c r="G365" s="117">
        <v>4850</v>
      </c>
      <c r="H365" s="127">
        <v>170</v>
      </c>
      <c r="I365" s="133">
        <v>66220</v>
      </c>
      <c r="J365" s="117">
        <v>37920</v>
      </c>
      <c r="K365" s="127">
        <v>3490</v>
      </c>
      <c r="L365" s="133">
        <v>27740</v>
      </c>
      <c r="M365" s="117">
        <v>10730</v>
      </c>
      <c r="N365" s="127">
        <v>470</v>
      </c>
      <c r="O365" s="133">
        <v>52560</v>
      </c>
      <c r="P365" s="117">
        <v>32050</v>
      </c>
      <c r="Q365" s="127">
        <v>3200</v>
      </c>
      <c r="R365" s="351">
        <v>53</v>
      </c>
      <c r="S365" s="352">
        <v>5</v>
      </c>
      <c r="T365" s="351">
        <v>34</v>
      </c>
      <c r="U365" s="352">
        <v>1</v>
      </c>
      <c r="V365" s="351">
        <v>57</v>
      </c>
      <c r="W365" s="352">
        <v>5</v>
      </c>
      <c r="X365" s="351">
        <v>39</v>
      </c>
      <c r="Y365" s="352">
        <v>2</v>
      </c>
      <c r="Z365" s="351">
        <v>61</v>
      </c>
      <c r="AA365" s="353">
        <v>6</v>
      </c>
    </row>
    <row r="366" spans="1:27" s="118" customFormat="1" ht="10.5" x14ac:dyDescent="0.25">
      <c r="A366" s="116" t="s">
        <v>724</v>
      </c>
      <c r="B366" s="243" t="s">
        <v>725</v>
      </c>
      <c r="C366" s="133">
        <v>59570</v>
      </c>
      <c r="D366" s="117">
        <v>29670</v>
      </c>
      <c r="E366" s="127">
        <v>2510</v>
      </c>
      <c r="F366" s="133">
        <v>10220</v>
      </c>
      <c r="G366" s="117">
        <v>3160</v>
      </c>
      <c r="H366" s="127">
        <v>90</v>
      </c>
      <c r="I366" s="133">
        <v>49350</v>
      </c>
      <c r="J366" s="117">
        <v>26510</v>
      </c>
      <c r="K366" s="127">
        <v>2410</v>
      </c>
      <c r="L366" s="133">
        <v>20420</v>
      </c>
      <c r="M366" s="117">
        <v>7130</v>
      </c>
      <c r="N366" s="127">
        <v>250</v>
      </c>
      <c r="O366" s="133">
        <v>39150</v>
      </c>
      <c r="P366" s="117">
        <v>22540</v>
      </c>
      <c r="Q366" s="127">
        <v>2260</v>
      </c>
      <c r="R366" s="351">
        <v>50</v>
      </c>
      <c r="S366" s="352">
        <v>4</v>
      </c>
      <c r="T366" s="351">
        <v>31</v>
      </c>
      <c r="U366" s="352">
        <v>1</v>
      </c>
      <c r="V366" s="351">
        <v>54</v>
      </c>
      <c r="W366" s="352">
        <v>5</v>
      </c>
      <c r="X366" s="351">
        <v>35</v>
      </c>
      <c r="Y366" s="352">
        <v>1</v>
      </c>
      <c r="Z366" s="351">
        <v>58</v>
      </c>
      <c r="AA366" s="353">
        <v>6</v>
      </c>
    </row>
    <row r="367" spans="1:27" s="118" customFormat="1" ht="10.5" x14ac:dyDescent="0.25">
      <c r="A367" s="116" t="s">
        <v>726</v>
      </c>
      <c r="B367" s="243" t="s">
        <v>727</v>
      </c>
      <c r="C367" s="133">
        <v>49770</v>
      </c>
      <c r="D367" s="117">
        <v>25690</v>
      </c>
      <c r="E367" s="127">
        <v>2350</v>
      </c>
      <c r="F367" s="133">
        <v>7160</v>
      </c>
      <c r="G367" s="117">
        <v>2330</v>
      </c>
      <c r="H367" s="127">
        <v>80</v>
      </c>
      <c r="I367" s="133">
        <v>42620</v>
      </c>
      <c r="J367" s="117">
        <v>23360</v>
      </c>
      <c r="K367" s="127">
        <v>2270</v>
      </c>
      <c r="L367" s="133">
        <v>14790</v>
      </c>
      <c r="M367" s="117">
        <v>5440</v>
      </c>
      <c r="N367" s="127">
        <v>230</v>
      </c>
      <c r="O367" s="133">
        <v>34990</v>
      </c>
      <c r="P367" s="117">
        <v>20250</v>
      </c>
      <c r="Q367" s="127">
        <v>2120</v>
      </c>
      <c r="R367" s="351">
        <v>52</v>
      </c>
      <c r="S367" s="352">
        <v>5</v>
      </c>
      <c r="T367" s="351">
        <v>33</v>
      </c>
      <c r="U367" s="352">
        <v>1</v>
      </c>
      <c r="V367" s="351">
        <v>55</v>
      </c>
      <c r="W367" s="352">
        <v>5</v>
      </c>
      <c r="X367" s="351">
        <v>37</v>
      </c>
      <c r="Y367" s="352">
        <v>2</v>
      </c>
      <c r="Z367" s="351">
        <v>58</v>
      </c>
      <c r="AA367" s="353">
        <v>6</v>
      </c>
    </row>
    <row r="368" spans="1:27" s="118" customFormat="1" ht="10.5" x14ac:dyDescent="0.25">
      <c r="A368" s="116" t="s">
        <v>728</v>
      </c>
      <c r="B368" s="243" t="s">
        <v>729</v>
      </c>
      <c r="C368" s="133">
        <v>65430</v>
      </c>
      <c r="D368" s="117">
        <v>33240</v>
      </c>
      <c r="E368" s="127">
        <v>2890</v>
      </c>
      <c r="F368" s="133">
        <v>11910</v>
      </c>
      <c r="G368" s="117">
        <v>4020</v>
      </c>
      <c r="H368" s="127">
        <v>150</v>
      </c>
      <c r="I368" s="133">
        <v>53520</v>
      </c>
      <c r="J368" s="117">
        <v>29220</v>
      </c>
      <c r="K368" s="127">
        <v>2740</v>
      </c>
      <c r="L368" s="133">
        <v>23350</v>
      </c>
      <c r="M368" s="117">
        <v>8630</v>
      </c>
      <c r="N368" s="127">
        <v>360</v>
      </c>
      <c r="O368" s="133">
        <v>42080</v>
      </c>
      <c r="P368" s="117">
        <v>24610</v>
      </c>
      <c r="Q368" s="127">
        <v>2530</v>
      </c>
      <c r="R368" s="351">
        <v>51</v>
      </c>
      <c r="S368" s="352">
        <v>4</v>
      </c>
      <c r="T368" s="351">
        <v>34</v>
      </c>
      <c r="U368" s="352">
        <v>1</v>
      </c>
      <c r="V368" s="351">
        <v>55</v>
      </c>
      <c r="W368" s="352">
        <v>5</v>
      </c>
      <c r="X368" s="351">
        <v>37</v>
      </c>
      <c r="Y368" s="352">
        <v>2</v>
      </c>
      <c r="Z368" s="351">
        <v>58</v>
      </c>
      <c r="AA368" s="353">
        <v>6</v>
      </c>
    </row>
    <row r="369" spans="1:27" s="118" customFormat="1" ht="10.5" x14ac:dyDescent="0.25">
      <c r="A369" s="116" t="s">
        <v>732</v>
      </c>
      <c r="B369" s="243" t="s">
        <v>733</v>
      </c>
      <c r="C369" s="133">
        <v>64530</v>
      </c>
      <c r="D369" s="117">
        <v>34120</v>
      </c>
      <c r="E369" s="127">
        <v>3630</v>
      </c>
      <c r="F369" s="133">
        <v>7750</v>
      </c>
      <c r="G369" s="117">
        <v>2460</v>
      </c>
      <c r="H369" s="127">
        <v>120</v>
      </c>
      <c r="I369" s="133">
        <v>56780</v>
      </c>
      <c r="J369" s="117">
        <v>31670</v>
      </c>
      <c r="K369" s="127">
        <v>3520</v>
      </c>
      <c r="L369" s="133">
        <v>17090</v>
      </c>
      <c r="M369" s="117">
        <v>6080</v>
      </c>
      <c r="N369" s="127">
        <v>300</v>
      </c>
      <c r="O369" s="133">
        <v>47440</v>
      </c>
      <c r="P369" s="117">
        <v>28050</v>
      </c>
      <c r="Q369" s="127">
        <v>3330</v>
      </c>
      <c r="R369" s="351">
        <v>53</v>
      </c>
      <c r="S369" s="352">
        <v>6</v>
      </c>
      <c r="T369" s="351">
        <v>32</v>
      </c>
      <c r="U369" s="352">
        <v>2</v>
      </c>
      <c r="V369" s="351">
        <v>56</v>
      </c>
      <c r="W369" s="352">
        <v>6</v>
      </c>
      <c r="X369" s="351">
        <v>36</v>
      </c>
      <c r="Y369" s="352">
        <v>2</v>
      </c>
      <c r="Z369" s="351">
        <v>59</v>
      </c>
      <c r="AA369" s="353">
        <v>7</v>
      </c>
    </row>
    <row r="370" spans="1:27" s="118" customFormat="1" ht="10.5" x14ac:dyDescent="0.25">
      <c r="A370" s="116" t="s">
        <v>736</v>
      </c>
      <c r="B370" s="243" t="s">
        <v>737</v>
      </c>
      <c r="C370" s="133">
        <v>88480</v>
      </c>
      <c r="D370" s="117">
        <v>52430</v>
      </c>
      <c r="E370" s="127">
        <v>6630</v>
      </c>
      <c r="F370" s="133">
        <v>17190</v>
      </c>
      <c r="G370" s="117">
        <v>7840</v>
      </c>
      <c r="H370" s="127">
        <v>480</v>
      </c>
      <c r="I370" s="133">
        <v>71300</v>
      </c>
      <c r="J370" s="117">
        <v>44590</v>
      </c>
      <c r="K370" s="127">
        <v>6150</v>
      </c>
      <c r="L370" s="133">
        <v>35430</v>
      </c>
      <c r="M370" s="117">
        <v>17290</v>
      </c>
      <c r="N370" s="127">
        <v>1190</v>
      </c>
      <c r="O370" s="133">
        <v>53060</v>
      </c>
      <c r="P370" s="117">
        <v>35140</v>
      </c>
      <c r="Q370" s="127">
        <v>5450</v>
      </c>
      <c r="R370" s="351">
        <v>59</v>
      </c>
      <c r="S370" s="352">
        <v>7</v>
      </c>
      <c r="T370" s="351">
        <v>46</v>
      </c>
      <c r="U370" s="352">
        <v>3</v>
      </c>
      <c r="V370" s="351">
        <v>63</v>
      </c>
      <c r="W370" s="352">
        <v>9</v>
      </c>
      <c r="X370" s="351">
        <v>49</v>
      </c>
      <c r="Y370" s="352">
        <v>3</v>
      </c>
      <c r="Z370" s="351">
        <v>66</v>
      </c>
      <c r="AA370" s="353">
        <v>10</v>
      </c>
    </row>
    <row r="371" spans="1:27" s="118" customFormat="1" ht="10.5" x14ac:dyDescent="0.25">
      <c r="A371" s="116" t="s">
        <v>734</v>
      </c>
      <c r="B371" s="243" t="s">
        <v>735</v>
      </c>
      <c r="C371" s="133">
        <v>90850</v>
      </c>
      <c r="D371" s="117">
        <v>50320</v>
      </c>
      <c r="E371" s="127">
        <v>5440</v>
      </c>
      <c r="F371" s="133">
        <v>9780</v>
      </c>
      <c r="G371" s="117">
        <v>3170</v>
      </c>
      <c r="H371" s="127">
        <v>130</v>
      </c>
      <c r="I371" s="133">
        <v>81070</v>
      </c>
      <c r="J371" s="117">
        <v>47150</v>
      </c>
      <c r="K371" s="127">
        <v>5300</v>
      </c>
      <c r="L371" s="133">
        <v>22210</v>
      </c>
      <c r="M371" s="117">
        <v>8250</v>
      </c>
      <c r="N371" s="127">
        <v>370</v>
      </c>
      <c r="O371" s="133">
        <v>68630</v>
      </c>
      <c r="P371" s="117">
        <v>42070</v>
      </c>
      <c r="Q371" s="127">
        <v>5070</v>
      </c>
      <c r="R371" s="351">
        <v>55</v>
      </c>
      <c r="S371" s="352">
        <v>6</v>
      </c>
      <c r="T371" s="351">
        <v>32</v>
      </c>
      <c r="U371" s="352">
        <v>1</v>
      </c>
      <c r="V371" s="351">
        <v>58</v>
      </c>
      <c r="W371" s="352">
        <v>7</v>
      </c>
      <c r="X371" s="351">
        <v>37</v>
      </c>
      <c r="Y371" s="352">
        <v>2</v>
      </c>
      <c r="Z371" s="351">
        <v>61</v>
      </c>
      <c r="AA371" s="353">
        <v>7</v>
      </c>
    </row>
    <row r="372" spans="1:27" s="118" customFormat="1" ht="11" thickBot="1" x14ac:dyDescent="0.3">
      <c r="A372" s="119" t="s">
        <v>730</v>
      </c>
      <c r="B372" s="244" t="s">
        <v>731</v>
      </c>
      <c r="C372" s="134">
        <v>54270</v>
      </c>
      <c r="D372" s="120">
        <v>28470</v>
      </c>
      <c r="E372" s="128">
        <v>2810</v>
      </c>
      <c r="F372" s="134">
        <v>7010</v>
      </c>
      <c r="G372" s="120">
        <v>2200</v>
      </c>
      <c r="H372" s="128">
        <v>110</v>
      </c>
      <c r="I372" s="134">
        <v>47260</v>
      </c>
      <c r="J372" s="120">
        <v>26270</v>
      </c>
      <c r="K372" s="128">
        <v>2700</v>
      </c>
      <c r="L372" s="134">
        <v>14430</v>
      </c>
      <c r="M372" s="120">
        <v>5160</v>
      </c>
      <c r="N372" s="128">
        <v>260</v>
      </c>
      <c r="O372" s="134">
        <v>39840</v>
      </c>
      <c r="P372" s="120">
        <v>23310</v>
      </c>
      <c r="Q372" s="128">
        <v>2550</v>
      </c>
      <c r="R372" s="354">
        <v>52</v>
      </c>
      <c r="S372" s="355">
        <v>5</v>
      </c>
      <c r="T372" s="354">
        <v>31</v>
      </c>
      <c r="U372" s="355">
        <v>2</v>
      </c>
      <c r="V372" s="354">
        <v>56</v>
      </c>
      <c r="W372" s="355">
        <v>6</v>
      </c>
      <c r="X372" s="354">
        <v>36</v>
      </c>
      <c r="Y372" s="355">
        <v>2</v>
      </c>
      <c r="Z372" s="354">
        <v>59</v>
      </c>
      <c r="AA372" s="356">
        <v>6</v>
      </c>
    </row>
    <row r="373" spans="1:27" x14ac:dyDescent="0.2">
      <c r="AA373" s="121" t="s">
        <v>1196</v>
      </c>
    </row>
    <row r="374" spans="1:27" ht="10.5" x14ac:dyDescent="0.25">
      <c r="A374" s="118" t="s">
        <v>1102</v>
      </c>
      <c r="AA374" s="121"/>
    </row>
    <row r="375" spans="1:27" ht="10" customHeight="1" x14ac:dyDescent="0.2">
      <c r="A375" s="417" t="s">
        <v>1241</v>
      </c>
    </row>
    <row r="376" spans="1:27" ht="10" customHeight="1" x14ac:dyDescent="0.2">
      <c r="A376" s="417" t="s">
        <v>1244</v>
      </c>
    </row>
    <row r="377" spans="1:27" x14ac:dyDescent="0.2">
      <c r="A377" s="95" t="s">
        <v>1245</v>
      </c>
    </row>
    <row r="378" spans="1:27" ht="10" customHeight="1" x14ac:dyDescent="0.2">
      <c r="A378" s="94" t="s">
        <v>1243</v>
      </c>
    </row>
    <row r="379" spans="1:27" ht="10" customHeight="1" x14ac:dyDescent="0.2">
      <c r="A379" s="94" t="s">
        <v>1246</v>
      </c>
    </row>
    <row r="380" spans="1:27" ht="10" customHeight="1" x14ac:dyDescent="0.2">
      <c r="A380" s="94" t="s">
        <v>1247</v>
      </c>
    </row>
    <row r="381" spans="1:27" ht="10" customHeight="1" x14ac:dyDescent="0.2">
      <c r="A381" s="94" t="s">
        <v>1248</v>
      </c>
    </row>
    <row r="382" spans="1:27" ht="10" customHeight="1" x14ac:dyDescent="0.2">
      <c r="A382" s="94" t="s">
        <v>1249</v>
      </c>
    </row>
    <row r="383" spans="1:27" ht="10" customHeight="1" x14ac:dyDescent="0.2">
      <c r="A383" s="94" t="s">
        <v>1250</v>
      </c>
    </row>
    <row r="384" spans="1:27" ht="10" customHeight="1" x14ac:dyDescent="0.2">
      <c r="A384" s="94" t="s">
        <v>1251</v>
      </c>
    </row>
    <row r="385" spans="1:1" ht="10" customHeight="1" x14ac:dyDescent="0.2">
      <c r="A385" s="94" t="s">
        <v>1252</v>
      </c>
    </row>
    <row r="386" spans="1:1" ht="10" customHeight="1" x14ac:dyDescent="0.2">
      <c r="A386" s="94" t="s">
        <v>1265</v>
      </c>
    </row>
    <row r="387" spans="1:1" ht="10" customHeight="1" x14ac:dyDescent="0.2">
      <c r="A387" s="94" t="s">
        <v>1231</v>
      </c>
    </row>
    <row r="388" spans="1:1" ht="6" customHeight="1" x14ac:dyDescent="0.2"/>
    <row r="389" spans="1:1" ht="10" customHeight="1" x14ac:dyDescent="0.2">
      <c r="A389" s="252" t="s">
        <v>1287</v>
      </c>
    </row>
    <row r="390" spans="1:1" ht="6" customHeight="1" x14ac:dyDescent="0.2">
      <c r="A390" s="252"/>
    </row>
    <row r="391" spans="1:1" x14ac:dyDescent="0.2">
      <c r="A391" s="95" t="s">
        <v>1264</v>
      </c>
    </row>
    <row r="392" spans="1:1" x14ac:dyDescent="0.2">
      <c r="A392" s="427" t="s">
        <v>1263</v>
      </c>
    </row>
    <row r="394" spans="1:1" x14ac:dyDescent="0.2">
      <c r="A394" s="252" t="s">
        <v>1266</v>
      </c>
    </row>
    <row r="395" spans="1:1" x14ac:dyDescent="0.2">
      <c r="A395" s="425" t="s">
        <v>1239</v>
      </c>
    </row>
    <row r="396" spans="1:1" ht="6" customHeight="1" x14ac:dyDescent="0.2"/>
  </sheetData>
  <mergeCells count="16">
    <mergeCell ref="T6:W6"/>
    <mergeCell ref="X6:AA6"/>
    <mergeCell ref="C6:E7"/>
    <mergeCell ref="T7:U7"/>
    <mergeCell ref="V7:W7"/>
    <mergeCell ref="X7:Y7"/>
    <mergeCell ref="Z7:AA7"/>
    <mergeCell ref="F7:H7"/>
    <mergeCell ref="I7:K7"/>
    <mergeCell ref="L7:N7"/>
    <mergeCell ref="O7:Q7"/>
    <mergeCell ref="B6:B8"/>
    <mergeCell ref="A6:A8"/>
    <mergeCell ref="R6:S7"/>
    <mergeCell ref="F6:K6"/>
    <mergeCell ref="L6:Q6"/>
  </mergeCells>
  <hyperlinks>
    <hyperlink ref="A395" r:id="rId1"/>
    <hyperlink ref="A392" r:id="rId2"/>
  </hyperlinks>
  <pageMargins left="0.70866141732283472" right="0.70866141732283472" top="0.74803149606299213" bottom="0.74803149606299213" header="0.31496062992125984" footer="0.31496062992125984"/>
  <pageSetup paperSize="9" scale="48" fitToWidth="0" fitToHeight="0" orientation="portrait" r:id="rId3"/>
  <colBreaks count="1" manualBreakCount="1">
    <brk id="17" max="37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T392"/>
  <sheetViews>
    <sheetView zoomScaleNormal="100" workbookViewId="0">
      <pane xSplit="2" ySplit="9" topLeftCell="C10" activePane="bottomRight" state="frozen"/>
      <selection activeCell="C10" sqref="C10"/>
      <selection pane="topRight" activeCell="C10" sqref="C10"/>
      <selection pane="bottomLeft" activeCell="C10" sqref="C10"/>
      <selection pane="bottomRight"/>
    </sheetView>
  </sheetViews>
  <sheetFormatPr defaultColWidth="8.7265625" defaultRowHeight="14.5" x14ac:dyDescent="0.35"/>
  <cols>
    <col min="1" max="1" width="11.81640625" style="95" bestFit="1" customWidth="1"/>
    <col min="2" max="2" width="25.6328125" style="95" customWidth="1"/>
    <col min="3" max="25" width="10" style="95" customWidth="1"/>
    <col min="26" max="26" width="10.36328125" style="95" customWidth="1"/>
    <col min="27" max="27" width="10.6328125" style="95" customWidth="1"/>
    <col min="28" max="46" width="8.7265625" style="136"/>
    <col min="47" max="16384" width="8.7265625" style="95"/>
  </cols>
  <sheetData>
    <row r="1" spans="1:46" s="102" customFormat="1" ht="15" customHeight="1" x14ac:dyDescent="0.35">
      <c r="A1" s="101" t="s">
        <v>1198</v>
      </c>
      <c r="AB1" s="136"/>
      <c r="AC1" s="136"/>
      <c r="AD1" s="136"/>
      <c r="AE1" s="136"/>
      <c r="AF1" s="136"/>
      <c r="AG1" s="136"/>
      <c r="AH1" s="136"/>
      <c r="AI1" s="136"/>
      <c r="AJ1" s="136"/>
      <c r="AK1" s="136"/>
      <c r="AL1" s="136"/>
      <c r="AM1" s="136"/>
      <c r="AN1" s="136"/>
      <c r="AO1" s="136"/>
      <c r="AP1" s="136"/>
      <c r="AQ1" s="136"/>
      <c r="AR1" s="136"/>
      <c r="AS1" s="136"/>
      <c r="AT1" s="136"/>
    </row>
    <row r="2" spans="1:46" s="102" customFormat="1" ht="15" customHeight="1" x14ac:dyDescent="0.35">
      <c r="A2" s="101" t="s">
        <v>1205</v>
      </c>
      <c r="AB2" s="136"/>
      <c r="AC2" s="136"/>
      <c r="AD2" s="136"/>
      <c r="AE2" s="136"/>
      <c r="AF2" s="136"/>
      <c r="AG2" s="136"/>
      <c r="AH2" s="136"/>
      <c r="AI2" s="136"/>
      <c r="AJ2" s="136"/>
      <c r="AK2" s="136"/>
      <c r="AL2" s="136"/>
      <c r="AM2" s="136"/>
      <c r="AN2" s="136"/>
      <c r="AO2" s="136"/>
      <c r="AP2" s="136"/>
      <c r="AQ2" s="136"/>
      <c r="AR2" s="136"/>
      <c r="AS2" s="136"/>
      <c r="AT2" s="136"/>
    </row>
    <row r="3" spans="1:46" s="102" customFormat="1" ht="15" customHeight="1" x14ac:dyDescent="0.35">
      <c r="A3" s="102" t="s">
        <v>1153</v>
      </c>
      <c r="AB3" s="136"/>
      <c r="AC3" s="136"/>
      <c r="AD3" s="136"/>
      <c r="AE3" s="136"/>
      <c r="AF3" s="136"/>
      <c r="AG3" s="136"/>
      <c r="AH3" s="136"/>
      <c r="AI3" s="136"/>
      <c r="AJ3" s="136"/>
      <c r="AK3" s="136"/>
      <c r="AL3" s="136"/>
      <c r="AM3" s="136"/>
      <c r="AN3" s="136"/>
      <c r="AO3" s="136"/>
      <c r="AP3" s="136"/>
      <c r="AQ3" s="136"/>
      <c r="AR3" s="136"/>
      <c r="AS3" s="136"/>
      <c r="AT3" s="136"/>
    </row>
    <row r="4" spans="1:46" s="102" customFormat="1" ht="15" customHeight="1" x14ac:dyDescent="0.35">
      <c r="A4" s="101" t="s">
        <v>1206</v>
      </c>
      <c r="D4" s="136"/>
      <c r="E4" s="136"/>
      <c r="F4" s="136"/>
      <c r="G4" s="136"/>
      <c r="H4" s="136"/>
      <c r="I4" s="136"/>
      <c r="J4" s="136"/>
      <c r="K4" s="136"/>
      <c r="L4" s="136"/>
      <c r="M4" s="136"/>
      <c r="N4" s="136"/>
      <c r="O4" s="136"/>
      <c r="AB4" s="136"/>
      <c r="AC4" s="136"/>
      <c r="AD4" s="136"/>
      <c r="AE4" s="136"/>
      <c r="AF4" s="136"/>
      <c r="AG4" s="136"/>
      <c r="AH4" s="136"/>
      <c r="AI4" s="136"/>
      <c r="AJ4" s="136"/>
      <c r="AK4" s="136"/>
      <c r="AL4" s="136"/>
      <c r="AM4" s="136"/>
      <c r="AN4" s="136"/>
      <c r="AO4" s="136"/>
      <c r="AP4" s="136"/>
      <c r="AQ4" s="136"/>
      <c r="AR4" s="136"/>
      <c r="AS4" s="136"/>
      <c r="AT4" s="136"/>
    </row>
    <row r="5" spans="1:46" s="102" customFormat="1" ht="13.15" customHeight="1" thickBot="1" x14ac:dyDescent="0.4">
      <c r="A5" s="101"/>
      <c r="D5" s="135"/>
      <c r="E5" s="135"/>
      <c r="F5" s="135"/>
      <c r="G5" s="135"/>
      <c r="H5" s="135"/>
      <c r="I5" s="135"/>
      <c r="J5" s="135"/>
      <c r="K5" s="135"/>
      <c r="L5" s="135"/>
      <c r="M5" s="135"/>
      <c r="N5" s="135"/>
      <c r="O5" s="135"/>
      <c r="AB5" s="136"/>
      <c r="AC5" s="136"/>
      <c r="AD5" s="136"/>
      <c r="AE5" s="136"/>
      <c r="AF5" s="136"/>
      <c r="AG5" s="136"/>
      <c r="AH5" s="136"/>
      <c r="AI5" s="136"/>
      <c r="AJ5" s="136"/>
      <c r="AK5" s="136"/>
      <c r="AL5" s="136"/>
      <c r="AM5" s="136"/>
      <c r="AN5" s="136"/>
      <c r="AO5" s="136"/>
      <c r="AP5" s="136"/>
      <c r="AQ5" s="136"/>
      <c r="AR5" s="136"/>
      <c r="AS5" s="136"/>
      <c r="AT5" s="136"/>
    </row>
    <row r="6" spans="1:46" s="137" customFormat="1" ht="16.149999999999999" customHeight="1" x14ac:dyDescent="0.35">
      <c r="A6" s="464" t="s">
        <v>1122</v>
      </c>
      <c r="B6" s="450" t="s">
        <v>1123</v>
      </c>
      <c r="C6" s="450" t="s">
        <v>1154</v>
      </c>
      <c r="D6" s="450"/>
      <c r="E6" s="450"/>
      <c r="F6" s="461" t="s">
        <v>1184</v>
      </c>
      <c r="G6" s="461"/>
      <c r="H6" s="461"/>
      <c r="I6" s="461"/>
      <c r="J6" s="461"/>
      <c r="K6" s="461"/>
      <c r="L6" s="461" t="s">
        <v>1197</v>
      </c>
      <c r="M6" s="461"/>
      <c r="N6" s="461"/>
      <c r="O6" s="461"/>
      <c r="P6" s="461"/>
      <c r="Q6" s="461"/>
      <c r="R6" s="450" t="s">
        <v>1154</v>
      </c>
      <c r="S6" s="450"/>
      <c r="T6" s="461" t="s">
        <v>1184</v>
      </c>
      <c r="U6" s="461"/>
      <c r="V6" s="461"/>
      <c r="W6" s="461"/>
      <c r="X6" s="461" t="s">
        <v>1197</v>
      </c>
      <c r="Y6" s="461"/>
      <c r="Z6" s="461"/>
      <c r="AA6" s="462"/>
      <c r="AB6" s="136"/>
      <c r="AC6" s="136"/>
      <c r="AD6" s="136"/>
      <c r="AE6" s="136"/>
      <c r="AF6" s="136"/>
      <c r="AG6" s="136"/>
      <c r="AH6" s="136"/>
      <c r="AI6" s="136"/>
      <c r="AJ6" s="136"/>
      <c r="AK6" s="136"/>
      <c r="AL6" s="136"/>
      <c r="AM6" s="136"/>
      <c r="AN6" s="136"/>
      <c r="AO6" s="136"/>
      <c r="AP6" s="136"/>
      <c r="AQ6" s="136"/>
      <c r="AR6" s="136"/>
      <c r="AS6" s="136"/>
      <c r="AT6" s="136"/>
    </row>
    <row r="7" spans="1:46" s="137" customFormat="1" ht="35.15" customHeight="1" x14ac:dyDescent="0.35">
      <c r="A7" s="465"/>
      <c r="B7" s="451"/>
      <c r="C7" s="451"/>
      <c r="D7" s="451"/>
      <c r="E7" s="451"/>
      <c r="F7" s="456" t="s">
        <v>1193</v>
      </c>
      <c r="G7" s="456"/>
      <c r="H7" s="456"/>
      <c r="I7" s="451" t="s">
        <v>1212</v>
      </c>
      <c r="J7" s="451"/>
      <c r="K7" s="451"/>
      <c r="L7" s="451" t="s">
        <v>1213</v>
      </c>
      <c r="M7" s="451"/>
      <c r="N7" s="451"/>
      <c r="O7" s="451" t="s">
        <v>1233</v>
      </c>
      <c r="P7" s="451"/>
      <c r="Q7" s="451"/>
      <c r="R7" s="451"/>
      <c r="S7" s="451"/>
      <c r="T7" s="459" t="s">
        <v>1193</v>
      </c>
      <c r="U7" s="459"/>
      <c r="V7" s="451" t="s">
        <v>1212</v>
      </c>
      <c r="W7" s="451"/>
      <c r="X7" s="451" t="s">
        <v>1213</v>
      </c>
      <c r="Y7" s="451"/>
      <c r="Z7" s="451" t="s">
        <v>1233</v>
      </c>
      <c r="AA7" s="460"/>
      <c r="AB7" s="136"/>
      <c r="AC7" s="136"/>
      <c r="AD7" s="136"/>
      <c r="AE7" s="136"/>
      <c r="AF7" s="136"/>
      <c r="AG7" s="136"/>
      <c r="AH7" s="136"/>
      <c r="AI7" s="136"/>
      <c r="AJ7" s="136"/>
      <c r="AK7" s="136"/>
      <c r="AL7" s="136"/>
      <c r="AM7" s="136"/>
      <c r="AN7" s="136"/>
      <c r="AO7" s="136"/>
      <c r="AP7" s="136"/>
      <c r="AQ7" s="136"/>
      <c r="AR7" s="136"/>
      <c r="AS7" s="136"/>
      <c r="AT7" s="136"/>
    </row>
    <row r="8" spans="1:46" s="137" customFormat="1" ht="55.5" customHeight="1" thickBot="1" x14ac:dyDescent="0.4">
      <c r="A8" s="466"/>
      <c r="B8" s="463"/>
      <c r="C8" s="245" t="s">
        <v>1207</v>
      </c>
      <c r="D8" s="245" t="s">
        <v>1208</v>
      </c>
      <c r="E8" s="245" t="s">
        <v>1209</v>
      </c>
      <c r="F8" s="245" t="s">
        <v>1207</v>
      </c>
      <c r="G8" s="245" t="s">
        <v>1208</v>
      </c>
      <c r="H8" s="245" t="s">
        <v>1209</v>
      </c>
      <c r="I8" s="245" t="s">
        <v>1207</v>
      </c>
      <c r="J8" s="245" t="s">
        <v>1208</v>
      </c>
      <c r="K8" s="245" t="s">
        <v>1209</v>
      </c>
      <c r="L8" s="245" t="s">
        <v>1207</v>
      </c>
      <c r="M8" s="245" t="s">
        <v>1208</v>
      </c>
      <c r="N8" s="245" t="s">
        <v>1209</v>
      </c>
      <c r="O8" s="245" t="s">
        <v>1207</v>
      </c>
      <c r="P8" s="245" t="s">
        <v>1208</v>
      </c>
      <c r="Q8" s="245" t="s">
        <v>1209</v>
      </c>
      <c r="R8" s="108" t="s">
        <v>1174</v>
      </c>
      <c r="S8" s="108" t="s">
        <v>1156</v>
      </c>
      <c r="T8" s="108" t="s">
        <v>1174</v>
      </c>
      <c r="U8" s="108" t="s">
        <v>1156</v>
      </c>
      <c r="V8" s="108" t="s">
        <v>1174</v>
      </c>
      <c r="W8" s="108" t="s">
        <v>1156</v>
      </c>
      <c r="X8" s="108" t="s">
        <v>1174</v>
      </c>
      <c r="Y8" s="108" t="s">
        <v>1156</v>
      </c>
      <c r="Z8" s="108" t="s">
        <v>1174</v>
      </c>
      <c r="AA8" s="109" t="s">
        <v>1156</v>
      </c>
      <c r="AB8" s="136"/>
      <c r="AC8" s="136"/>
      <c r="AD8" s="136"/>
      <c r="AE8" s="136"/>
      <c r="AF8" s="136"/>
      <c r="AG8" s="136"/>
      <c r="AH8" s="136"/>
      <c r="AI8" s="136"/>
      <c r="AJ8" s="136"/>
      <c r="AK8" s="136"/>
      <c r="AL8" s="136"/>
      <c r="AM8" s="136"/>
      <c r="AN8" s="136"/>
      <c r="AO8" s="136"/>
      <c r="AP8" s="136"/>
      <c r="AQ8" s="136"/>
      <c r="AR8" s="136"/>
      <c r="AS8" s="136"/>
      <c r="AT8" s="136"/>
    </row>
    <row r="9" spans="1:46" ht="10.4" customHeight="1" x14ac:dyDescent="0.35">
      <c r="A9" s="138" t="s">
        <v>720</v>
      </c>
      <c r="B9" s="220" t="s">
        <v>1124</v>
      </c>
      <c r="C9" s="321">
        <v>581170</v>
      </c>
      <c r="D9" s="322">
        <v>386100</v>
      </c>
      <c r="E9" s="323">
        <v>109500</v>
      </c>
      <c r="F9" s="321">
        <v>90720</v>
      </c>
      <c r="G9" s="322">
        <v>44780</v>
      </c>
      <c r="H9" s="323">
        <v>7720</v>
      </c>
      <c r="I9" s="321">
        <v>490450</v>
      </c>
      <c r="J9" s="322">
        <v>341320</v>
      </c>
      <c r="K9" s="323">
        <v>101780</v>
      </c>
      <c r="L9" s="321">
        <v>186230</v>
      </c>
      <c r="M9" s="322">
        <v>99390</v>
      </c>
      <c r="N9" s="323">
        <v>18190</v>
      </c>
      <c r="O9" s="321">
        <v>394940</v>
      </c>
      <c r="P9" s="322">
        <v>286710</v>
      </c>
      <c r="Q9" s="323">
        <v>91310</v>
      </c>
      <c r="R9" s="357">
        <v>66</v>
      </c>
      <c r="S9" s="358">
        <v>19</v>
      </c>
      <c r="T9" s="357">
        <v>49</v>
      </c>
      <c r="U9" s="358">
        <v>9</v>
      </c>
      <c r="V9" s="357">
        <v>70</v>
      </c>
      <c r="W9" s="358">
        <v>21</v>
      </c>
      <c r="X9" s="357">
        <v>53</v>
      </c>
      <c r="Y9" s="358">
        <v>10</v>
      </c>
      <c r="Z9" s="357">
        <v>73</v>
      </c>
      <c r="AA9" s="359">
        <v>23</v>
      </c>
    </row>
    <row r="10" spans="1:46" ht="10.4" customHeight="1" x14ac:dyDescent="0.35">
      <c r="A10" s="140" t="s">
        <v>26</v>
      </c>
      <c r="B10" s="221" t="s">
        <v>27</v>
      </c>
      <c r="C10" s="324">
        <v>1669</v>
      </c>
      <c r="D10" s="325">
        <v>1017</v>
      </c>
      <c r="E10" s="326">
        <v>211</v>
      </c>
      <c r="F10" s="324">
        <v>428</v>
      </c>
      <c r="G10" s="325">
        <v>196</v>
      </c>
      <c r="H10" s="326">
        <v>32</v>
      </c>
      <c r="I10" s="324">
        <v>1241</v>
      </c>
      <c r="J10" s="325">
        <v>821</v>
      </c>
      <c r="K10" s="326">
        <v>179</v>
      </c>
      <c r="L10" s="324">
        <v>796</v>
      </c>
      <c r="M10" s="325">
        <v>397</v>
      </c>
      <c r="N10" s="326">
        <v>71</v>
      </c>
      <c r="O10" s="324">
        <v>873</v>
      </c>
      <c r="P10" s="325">
        <v>620</v>
      </c>
      <c r="Q10" s="326">
        <v>140</v>
      </c>
      <c r="R10" s="360">
        <v>61</v>
      </c>
      <c r="S10" s="361">
        <v>13</v>
      </c>
      <c r="T10" s="360">
        <v>46</v>
      </c>
      <c r="U10" s="361">
        <v>7</v>
      </c>
      <c r="V10" s="360">
        <v>66</v>
      </c>
      <c r="W10" s="361">
        <v>14</v>
      </c>
      <c r="X10" s="360">
        <v>50</v>
      </c>
      <c r="Y10" s="361">
        <v>9</v>
      </c>
      <c r="Z10" s="360">
        <v>71</v>
      </c>
      <c r="AA10" s="362">
        <v>16</v>
      </c>
    </row>
    <row r="11" spans="1:46" ht="10.4" customHeight="1" x14ac:dyDescent="0.35">
      <c r="A11" s="140" t="s">
        <v>38</v>
      </c>
      <c r="B11" s="221" t="s">
        <v>39</v>
      </c>
      <c r="C11" s="324">
        <v>2916</v>
      </c>
      <c r="D11" s="325">
        <v>1772</v>
      </c>
      <c r="E11" s="326">
        <v>413</v>
      </c>
      <c r="F11" s="324">
        <v>569</v>
      </c>
      <c r="G11" s="325">
        <v>267</v>
      </c>
      <c r="H11" s="326">
        <v>39</v>
      </c>
      <c r="I11" s="324">
        <v>2347</v>
      </c>
      <c r="J11" s="325">
        <v>1505</v>
      </c>
      <c r="K11" s="326">
        <v>374</v>
      </c>
      <c r="L11" s="324">
        <v>1109</v>
      </c>
      <c r="M11" s="325">
        <v>536</v>
      </c>
      <c r="N11" s="326">
        <v>83</v>
      </c>
      <c r="O11" s="324">
        <v>1807</v>
      </c>
      <c r="P11" s="325">
        <v>1236</v>
      </c>
      <c r="Q11" s="326">
        <v>330</v>
      </c>
      <c r="R11" s="360">
        <v>61</v>
      </c>
      <c r="S11" s="361">
        <v>14</v>
      </c>
      <c r="T11" s="360">
        <v>47</v>
      </c>
      <c r="U11" s="361">
        <v>7</v>
      </c>
      <c r="V11" s="360">
        <v>64</v>
      </c>
      <c r="W11" s="361">
        <v>16</v>
      </c>
      <c r="X11" s="360">
        <v>48</v>
      </c>
      <c r="Y11" s="361">
        <v>7</v>
      </c>
      <c r="Z11" s="360">
        <v>68</v>
      </c>
      <c r="AA11" s="362">
        <v>18</v>
      </c>
    </row>
    <row r="12" spans="1:46" ht="10.4" customHeight="1" x14ac:dyDescent="0.35">
      <c r="A12" s="140" t="s">
        <v>394</v>
      </c>
      <c r="B12" s="221" t="s">
        <v>395</v>
      </c>
      <c r="C12" s="324">
        <v>1132</v>
      </c>
      <c r="D12" s="325">
        <v>676</v>
      </c>
      <c r="E12" s="326">
        <v>202</v>
      </c>
      <c r="F12" s="324">
        <v>279</v>
      </c>
      <c r="G12" s="325">
        <v>138</v>
      </c>
      <c r="H12" s="326">
        <v>19</v>
      </c>
      <c r="I12" s="324">
        <v>853</v>
      </c>
      <c r="J12" s="325">
        <v>538</v>
      </c>
      <c r="K12" s="326">
        <v>183</v>
      </c>
      <c r="L12" s="324">
        <v>516</v>
      </c>
      <c r="M12" s="325">
        <v>261</v>
      </c>
      <c r="N12" s="326">
        <v>45</v>
      </c>
      <c r="O12" s="324">
        <v>616</v>
      </c>
      <c r="P12" s="325">
        <v>415</v>
      </c>
      <c r="Q12" s="326">
        <v>157</v>
      </c>
      <c r="R12" s="360">
        <v>60</v>
      </c>
      <c r="S12" s="361">
        <v>18</v>
      </c>
      <c r="T12" s="360">
        <v>49</v>
      </c>
      <c r="U12" s="361">
        <v>7</v>
      </c>
      <c r="V12" s="360">
        <v>63</v>
      </c>
      <c r="W12" s="361">
        <v>21</v>
      </c>
      <c r="X12" s="360">
        <v>51</v>
      </c>
      <c r="Y12" s="361">
        <v>9</v>
      </c>
      <c r="Z12" s="360">
        <v>67</v>
      </c>
      <c r="AA12" s="362">
        <v>25</v>
      </c>
    </row>
    <row r="13" spans="1:46" ht="10.4" customHeight="1" x14ac:dyDescent="0.35">
      <c r="A13" s="140" t="s">
        <v>426</v>
      </c>
      <c r="B13" s="221" t="s">
        <v>427</v>
      </c>
      <c r="C13" s="324">
        <v>1078</v>
      </c>
      <c r="D13" s="325">
        <v>623</v>
      </c>
      <c r="E13" s="326">
        <v>143</v>
      </c>
      <c r="F13" s="324">
        <v>147</v>
      </c>
      <c r="G13" s="325">
        <v>52</v>
      </c>
      <c r="H13" s="326">
        <v>6</v>
      </c>
      <c r="I13" s="324">
        <v>931</v>
      </c>
      <c r="J13" s="325">
        <v>571</v>
      </c>
      <c r="K13" s="326">
        <v>137</v>
      </c>
      <c r="L13" s="324">
        <v>357</v>
      </c>
      <c r="M13" s="325">
        <v>138</v>
      </c>
      <c r="N13" s="326">
        <v>24</v>
      </c>
      <c r="O13" s="324">
        <v>721</v>
      </c>
      <c r="P13" s="325">
        <v>485</v>
      </c>
      <c r="Q13" s="326">
        <v>119</v>
      </c>
      <c r="R13" s="360">
        <v>58</v>
      </c>
      <c r="S13" s="361">
        <v>13</v>
      </c>
      <c r="T13" s="360">
        <v>35</v>
      </c>
      <c r="U13" s="361">
        <v>4</v>
      </c>
      <c r="V13" s="360">
        <v>61</v>
      </c>
      <c r="W13" s="361">
        <v>15</v>
      </c>
      <c r="X13" s="360">
        <v>39</v>
      </c>
      <c r="Y13" s="361">
        <v>7</v>
      </c>
      <c r="Z13" s="360">
        <v>67</v>
      </c>
      <c r="AA13" s="362">
        <v>17</v>
      </c>
    </row>
    <row r="14" spans="1:46" ht="10.4" customHeight="1" x14ac:dyDescent="0.35">
      <c r="A14" s="140" t="s">
        <v>468</v>
      </c>
      <c r="B14" s="221" t="s">
        <v>469</v>
      </c>
      <c r="C14" s="324">
        <v>252</v>
      </c>
      <c r="D14" s="325">
        <v>162</v>
      </c>
      <c r="E14" s="326">
        <v>47</v>
      </c>
      <c r="F14" s="324">
        <v>28</v>
      </c>
      <c r="G14" s="325">
        <v>14</v>
      </c>
      <c r="H14" s="326" t="s">
        <v>1185</v>
      </c>
      <c r="I14" s="324">
        <v>224</v>
      </c>
      <c r="J14" s="325">
        <v>148</v>
      </c>
      <c r="K14" s="326" t="s">
        <v>1185</v>
      </c>
      <c r="L14" s="324">
        <v>67</v>
      </c>
      <c r="M14" s="325">
        <v>38</v>
      </c>
      <c r="N14" s="326">
        <v>7</v>
      </c>
      <c r="O14" s="324">
        <v>185</v>
      </c>
      <c r="P14" s="325">
        <v>124</v>
      </c>
      <c r="Q14" s="326">
        <v>40</v>
      </c>
      <c r="R14" s="360">
        <v>64</v>
      </c>
      <c r="S14" s="361">
        <v>19</v>
      </c>
      <c r="T14" s="360">
        <v>50</v>
      </c>
      <c r="U14" s="361" t="s">
        <v>1185</v>
      </c>
      <c r="V14" s="360">
        <v>66</v>
      </c>
      <c r="W14" s="361" t="s">
        <v>1185</v>
      </c>
      <c r="X14" s="360">
        <v>57</v>
      </c>
      <c r="Y14" s="361">
        <v>10</v>
      </c>
      <c r="Z14" s="360">
        <v>67</v>
      </c>
      <c r="AA14" s="362">
        <v>22</v>
      </c>
    </row>
    <row r="15" spans="1:46" ht="10.4" customHeight="1" x14ac:dyDescent="0.35">
      <c r="A15" s="140" t="s">
        <v>584</v>
      </c>
      <c r="B15" s="221" t="s">
        <v>585</v>
      </c>
      <c r="C15" s="324">
        <v>3252</v>
      </c>
      <c r="D15" s="325">
        <v>1920</v>
      </c>
      <c r="E15" s="326">
        <v>416</v>
      </c>
      <c r="F15" s="324">
        <v>632</v>
      </c>
      <c r="G15" s="325">
        <v>277</v>
      </c>
      <c r="H15" s="326">
        <v>32</v>
      </c>
      <c r="I15" s="324">
        <v>2620</v>
      </c>
      <c r="J15" s="325">
        <v>1643</v>
      </c>
      <c r="K15" s="326">
        <v>384</v>
      </c>
      <c r="L15" s="324">
        <v>1356</v>
      </c>
      <c r="M15" s="325">
        <v>656</v>
      </c>
      <c r="N15" s="326">
        <v>82</v>
      </c>
      <c r="O15" s="324">
        <v>1896</v>
      </c>
      <c r="P15" s="325">
        <v>1264</v>
      </c>
      <c r="Q15" s="326">
        <v>334</v>
      </c>
      <c r="R15" s="360">
        <v>59</v>
      </c>
      <c r="S15" s="361">
        <v>13</v>
      </c>
      <c r="T15" s="360">
        <v>44</v>
      </c>
      <c r="U15" s="361">
        <v>5</v>
      </c>
      <c r="V15" s="360">
        <v>63</v>
      </c>
      <c r="W15" s="361">
        <v>15</v>
      </c>
      <c r="X15" s="360">
        <v>48</v>
      </c>
      <c r="Y15" s="361">
        <v>6</v>
      </c>
      <c r="Z15" s="360">
        <v>67</v>
      </c>
      <c r="AA15" s="362">
        <v>18</v>
      </c>
    </row>
    <row r="16" spans="1:46" ht="10.4" customHeight="1" x14ac:dyDescent="0.35">
      <c r="A16" s="140" t="s">
        <v>50</v>
      </c>
      <c r="B16" s="221" t="s">
        <v>51</v>
      </c>
      <c r="C16" s="324">
        <v>2891</v>
      </c>
      <c r="D16" s="325">
        <v>1695</v>
      </c>
      <c r="E16" s="326">
        <v>360</v>
      </c>
      <c r="F16" s="324">
        <v>633</v>
      </c>
      <c r="G16" s="325">
        <v>270</v>
      </c>
      <c r="H16" s="326">
        <v>45</v>
      </c>
      <c r="I16" s="324">
        <v>2258</v>
      </c>
      <c r="J16" s="325">
        <v>1425</v>
      </c>
      <c r="K16" s="326">
        <v>315</v>
      </c>
      <c r="L16" s="324">
        <v>1301</v>
      </c>
      <c r="M16" s="325">
        <v>638</v>
      </c>
      <c r="N16" s="326">
        <v>115</v>
      </c>
      <c r="O16" s="324">
        <v>1590</v>
      </c>
      <c r="P16" s="325">
        <v>1057</v>
      </c>
      <c r="Q16" s="326">
        <v>245</v>
      </c>
      <c r="R16" s="360">
        <v>59</v>
      </c>
      <c r="S16" s="361">
        <v>12</v>
      </c>
      <c r="T16" s="360">
        <v>43</v>
      </c>
      <c r="U16" s="361">
        <v>7</v>
      </c>
      <c r="V16" s="360">
        <v>63</v>
      </c>
      <c r="W16" s="361">
        <v>14</v>
      </c>
      <c r="X16" s="360">
        <v>49</v>
      </c>
      <c r="Y16" s="361">
        <v>9</v>
      </c>
      <c r="Z16" s="360">
        <v>66</v>
      </c>
      <c r="AA16" s="362">
        <v>15</v>
      </c>
    </row>
    <row r="17" spans="1:27" ht="10.4" customHeight="1" x14ac:dyDescent="0.35">
      <c r="A17" s="140" t="s">
        <v>136</v>
      </c>
      <c r="B17" s="221" t="s">
        <v>137</v>
      </c>
      <c r="C17" s="324">
        <v>900</v>
      </c>
      <c r="D17" s="325">
        <v>570</v>
      </c>
      <c r="E17" s="326">
        <v>181</v>
      </c>
      <c r="F17" s="324">
        <v>82</v>
      </c>
      <c r="G17" s="325">
        <v>36</v>
      </c>
      <c r="H17" s="326">
        <v>5</v>
      </c>
      <c r="I17" s="324">
        <v>818</v>
      </c>
      <c r="J17" s="325">
        <v>534</v>
      </c>
      <c r="K17" s="326">
        <v>176</v>
      </c>
      <c r="L17" s="324">
        <v>190</v>
      </c>
      <c r="M17" s="325">
        <v>89</v>
      </c>
      <c r="N17" s="326">
        <v>11</v>
      </c>
      <c r="O17" s="324">
        <v>710</v>
      </c>
      <c r="P17" s="325">
        <v>481</v>
      </c>
      <c r="Q17" s="326">
        <v>170</v>
      </c>
      <c r="R17" s="360">
        <v>63</v>
      </c>
      <c r="S17" s="361">
        <v>20</v>
      </c>
      <c r="T17" s="360">
        <v>44</v>
      </c>
      <c r="U17" s="361">
        <v>6</v>
      </c>
      <c r="V17" s="360">
        <v>65</v>
      </c>
      <c r="W17" s="361">
        <v>22</v>
      </c>
      <c r="X17" s="360">
        <v>47</v>
      </c>
      <c r="Y17" s="361">
        <v>6</v>
      </c>
      <c r="Z17" s="360">
        <v>68</v>
      </c>
      <c r="AA17" s="362">
        <v>24</v>
      </c>
    </row>
    <row r="18" spans="1:27" ht="10.4" customHeight="1" x14ac:dyDescent="0.35">
      <c r="A18" s="140" t="s">
        <v>138</v>
      </c>
      <c r="B18" s="221" t="s">
        <v>139</v>
      </c>
      <c r="C18" s="324">
        <v>970</v>
      </c>
      <c r="D18" s="325">
        <v>561</v>
      </c>
      <c r="E18" s="326">
        <v>124</v>
      </c>
      <c r="F18" s="324">
        <v>169</v>
      </c>
      <c r="G18" s="325">
        <v>62</v>
      </c>
      <c r="H18" s="326">
        <v>10</v>
      </c>
      <c r="I18" s="324">
        <v>801</v>
      </c>
      <c r="J18" s="325">
        <v>499</v>
      </c>
      <c r="K18" s="326">
        <v>114</v>
      </c>
      <c r="L18" s="324">
        <v>326</v>
      </c>
      <c r="M18" s="325">
        <v>144</v>
      </c>
      <c r="N18" s="326">
        <v>22</v>
      </c>
      <c r="O18" s="324">
        <v>644</v>
      </c>
      <c r="P18" s="325">
        <v>417</v>
      </c>
      <c r="Q18" s="326">
        <v>102</v>
      </c>
      <c r="R18" s="360">
        <v>58</v>
      </c>
      <c r="S18" s="361">
        <v>13</v>
      </c>
      <c r="T18" s="360">
        <v>37</v>
      </c>
      <c r="U18" s="361">
        <v>6</v>
      </c>
      <c r="V18" s="360">
        <v>62</v>
      </c>
      <c r="W18" s="361">
        <v>14</v>
      </c>
      <c r="X18" s="360">
        <v>44</v>
      </c>
      <c r="Y18" s="361">
        <v>7</v>
      </c>
      <c r="Z18" s="360">
        <v>65</v>
      </c>
      <c r="AA18" s="362">
        <v>16</v>
      </c>
    </row>
    <row r="19" spans="1:27" ht="10.4" customHeight="1" x14ac:dyDescent="0.35">
      <c r="A19" s="140" t="s">
        <v>212</v>
      </c>
      <c r="B19" s="221" t="s">
        <v>213</v>
      </c>
      <c r="C19" s="324">
        <v>927</v>
      </c>
      <c r="D19" s="325">
        <v>524</v>
      </c>
      <c r="E19" s="326">
        <v>130</v>
      </c>
      <c r="F19" s="324">
        <v>235</v>
      </c>
      <c r="G19" s="325">
        <v>88</v>
      </c>
      <c r="H19" s="326">
        <v>16</v>
      </c>
      <c r="I19" s="324">
        <v>692</v>
      </c>
      <c r="J19" s="325">
        <v>436</v>
      </c>
      <c r="K19" s="326">
        <v>114</v>
      </c>
      <c r="L19" s="324">
        <v>435</v>
      </c>
      <c r="M19" s="325">
        <v>201</v>
      </c>
      <c r="N19" s="326">
        <v>33</v>
      </c>
      <c r="O19" s="324">
        <v>492</v>
      </c>
      <c r="P19" s="325">
        <v>323</v>
      </c>
      <c r="Q19" s="326">
        <v>97</v>
      </c>
      <c r="R19" s="360">
        <v>57</v>
      </c>
      <c r="S19" s="361">
        <v>14</v>
      </c>
      <c r="T19" s="360">
        <v>37</v>
      </c>
      <c r="U19" s="361">
        <v>7</v>
      </c>
      <c r="V19" s="360">
        <v>63</v>
      </c>
      <c r="W19" s="361">
        <v>16</v>
      </c>
      <c r="X19" s="360">
        <v>46</v>
      </c>
      <c r="Y19" s="361">
        <v>8</v>
      </c>
      <c r="Z19" s="360">
        <v>66</v>
      </c>
      <c r="AA19" s="362">
        <v>20</v>
      </c>
    </row>
    <row r="20" spans="1:27" ht="10.4" customHeight="1" x14ac:dyDescent="0.35">
      <c r="A20" s="140" t="s">
        <v>494</v>
      </c>
      <c r="B20" s="221" t="s">
        <v>495</v>
      </c>
      <c r="C20" s="324">
        <v>1546</v>
      </c>
      <c r="D20" s="325">
        <v>946</v>
      </c>
      <c r="E20" s="326">
        <v>252</v>
      </c>
      <c r="F20" s="324">
        <v>261</v>
      </c>
      <c r="G20" s="325">
        <v>127</v>
      </c>
      <c r="H20" s="326">
        <v>15</v>
      </c>
      <c r="I20" s="324">
        <v>1285</v>
      </c>
      <c r="J20" s="325">
        <v>819</v>
      </c>
      <c r="K20" s="326">
        <v>237</v>
      </c>
      <c r="L20" s="324">
        <v>513</v>
      </c>
      <c r="M20" s="325">
        <v>261</v>
      </c>
      <c r="N20" s="326">
        <v>42</v>
      </c>
      <c r="O20" s="324">
        <v>1033</v>
      </c>
      <c r="P20" s="325">
        <v>685</v>
      </c>
      <c r="Q20" s="326">
        <v>210</v>
      </c>
      <c r="R20" s="360">
        <v>61</v>
      </c>
      <c r="S20" s="361">
        <v>16</v>
      </c>
      <c r="T20" s="360">
        <v>49</v>
      </c>
      <c r="U20" s="361">
        <v>6</v>
      </c>
      <c r="V20" s="360">
        <v>64</v>
      </c>
      <c r="W20" s="361">
        <v>18</v>
      </c>
      <c r="X20" s="360">
        <v>51</v>
      </c>
      <c r="Y20" s="361">
        <v>8</v>
      </c>
      <c r="Z20" s="360">
        <v>66</v>
      </c>
      <c r="AA20" s="362">
        <v>20</v>
      </c>
    </row>
    <row r="21" spans="1:27" ht="10.4" customHeight="1" x14ac:dyDescent="0.35">
      <c r="A21" s="140" t="s">
        <v>610</v>
      </c>
      <c r="B21" s="221" t="s">
        <v>611</v>
      </c>
      <c r="C21" s="324">
        <v>3409</v>
      </c>
      <c r="D21" s="325">
        <v>1902</v>
      </c>
      <c r="E21" s="326">
        <v>391</v>
      </c>
      <c r="F21" s="324">
        <v>672</v>
      </c>
      <c r="G21" s="325">
        <v>253</v>
      </c>
      <c r="H21" s="326">
        <v>31</v>
      </c>
      <c r="I21" s="324">
        <v>2737</v>
      </c>
      <c r="J21" s="325">
        <v>1649</v>
      </c>
      <c r="K21" s="326">
        <v>360</v>
      </c>
      <c r="L21" s="324">
        <v>1399</v>
      </c>
      <c r="M21" s="325">
        <v>601</v>
      </c>
      <c r="N21" s="326">
        <v>86</v>
      </c>
      <c r="O21" s="324">
        <v>2010</v>
      </c>
      <c r="P21" s="325">
        <v>1301</v>
      </c>
      <c r="Q21" s="326">
        <v>305</v>
      </c>
      <c r="R21" s="360">
        <v>56</v>
      </c>
      <c r="S21" s="361">
        <v>11</v>
      </c>
      <c r="T21" s="360">
        <v>38</v>
      </c>
      <c r="U21" s="361">
        <v>5</v>
      </c>
      <c r="V21" s="360">
        <v>60</v>
      </c>
      <c r="W21" s="361">
        <v>13</v>
      </c>
      <c r="X21" s="360">
        <v>43</v>
      </c>
      <c r="Y21" s="361">
        <v>6</v>
      </c>
      <c r="Z21" s="360">
        <v>65</v>
      </c>
      <c r="AA21" s="362">
        <v>15</v>
      </c>
    </row>
    <row r="22" spans="1:27" ht="10.4" customHeight="1" x14ac:dyDescent="0.35">
      <c r="A22" s="140" t="s">
        <v>638</v>
      </c>
      <c r="B22" s="221" t="s">
        <v>639</v>
      </c>
      <c r="C22" s="324">
        <v>7280</v>
      </c>
      <c r="D22" s="325">
        <v>4155</v>
      </c>
      <c r="E22" s="326">
        <v>905</v>
      </c>
      <c r="F22" s="324">
        <v>1358</v>
      </c>
      <c r="G22" s="325">
        <v>562</v>
      </c>
      <c r="H22" s="326">
        <v>73</v>
      </c>
      <c r="I22" s="324">
        <v>5922</v>
      </c>
      <c r="J22" s="325">
        <v>3593</v>
      </c>
      <c r="K22" s="326">
        <v>832</v>
      </c>
      <c r="L22" s="324">
        <v>2841</v>
      </c>
      <c r="M22" s="325">
        <v>1295</v>
      </c>
      <c r="N22" s="326">
        <v>175</v>
      </c>
      <c r="O22" s="324">
        <v>4439</v>
      </c>
      <c r="P22" s="325">
        <v>2860</v>
      </c>
      <c r="Q22" s="326">
        <v>730</v>
      </c>
      <c r="R22" s="360">
        <v>57</v>
      </c>
      <c r="S22" s="361">
        <v>12</v>
      </c>
      <c r="T22" s="360">
        <v>41</v>
      </c>
      <c r="U22" s="361">
        <v>5</v>
      </c>
      <c r="V22" s="360">
        <v>61</v>
      </c>
      <c r="W22" s="361">
        <v>14</v>
      </c>
      <c r="X22" s="360">
        <v>46</v>
      </c>
      <c r="Y22" s="361">
        <v>6</v>
      </c>
      <c r="Z22" s="360">
        <v>64</v>
      </c>
      <c r="AA22" s="362">
        <v>16</v>
      </c>
    </row>
    <row r="23" spans="1:27" ht="10.4" customHeight="1" x14ac:dyDescent="0.35">
      <c r="A23" s="142" t="s">
        <v>1125</v>
      </c>
      <c r="B23" s="222" t="s">
        <v>1126</v>
      </c>
      <c r="C23" s="327">
        <v>1870</v>
      </c>
      <c r="D23" s="328">
        <v>1131</v>
      </c>
      <c r="E23" s="329">
        <v>305</v>
      </c>
      <c r="F23" s="327">
        <v>251</v>
      </c>
      <c r="G23" s="328">
        <v>98</v>
      </c>
      <c r="H23" s="329">
        <v>15</v>
      </c>
      <c r="I23" s="327">
        <v>1619</v>
      </c>
      <c r="J23" s="328">
        <v>1033</v>
      </c>
      <c r="K23" s="329">
        <v>290</v>
      </c>
      <c r="L23" s="327">
        <v>516</v>
      </c>
      <c r="M23" s="328">
        <v>233</v>
      </c>
      <c r="N23" s="329">
        <v>33</v>
      </c>
      <c r="O23" s="327">
        <v>1354</v>
      </c>
      <c r="P23" s="328">
        <v>898</v>
      </c>
      <c r="Q23" s="329">
        <v>272</v>
      </c>
      <c r="R23" s="363">
        <v>60</v>
      </c>
      <c r="S23" s="364">
        <v>16</v>
      </c>
      <c r="T23" s="363">
        <v>39</v>
      </c>
      <c r="U23" s="364">
        <v>6</v>
      </c>
      <c r="V23" s="363">
        <v>64</v>
      </c>
      <c r="W23" s="364">
        <v>18</v>
      </c>
      <c r="X23" s="363">
        <v>45</v>
      </c>
      <c r="Y23" s="364">
        <v>6</v>
      </c>
      <c r="Z23" s="363">
        <v>66</v>
      </c>
      <c r="AA23" s="365">
        <v>20</v>
      </c>
    </row>
    <row r="24" spans="1:27" ht="10.4" customHeight="1" x14ac:dyDescent="0.35">
      <c r="A24" s="140" t="s">
        <v>10</v>
      </c>
      <c r="B24" s="221" t="s">
        <v>11</v>
      </c>
      <c r="C24" s="324">
        <v>1094</v>
      </c>
      <c r="D24" s="325">
        <v>718</v>
      </c>
      <c r="E24" s="326">
        <v>163</v>
      </c>
      <c r="F24" s="324">
        <v>270</v>
      </c>
      <c r="G24" s="325">
        <v>152</v>
      </c>
      <c r="H24" s="326">
        <v>22</v>
      </c>
      <c r="I24" s="324">
        <v>824</v>
      </c>
      <c r="J24" s="325">
        <v>566</v>
      </c>
      <c r="K24" s="326">
        <v>141</v>
      </c>
      <c r="L24" s="324">
        <v>501</v>
      </c>
      <c r="M24" s="325">
        <v>275</v>
      </c>
      <c r="N24" s="326">
        <v>43</v>
      </c>
      <c r="O24" s="324">
        <v>593</v>
      </c>
      <c r="P24" s="325">
        <v>443</v>
      </c>
      <c r="Q24" s="326">
        <v>120</v>
      </c>
      <c r="R24" s="360">
        <v>66</v>
      </c>
      <c r="S24" s="361">
        <v>15</v>
      </c>
      <c r="T24" s="360">
        <v>56</v>
      </c>
      <c r="U24" s="361">
        <v>8</v>
      </c>
      <c r="V24" s="360">
        <v>69</v>
      </c>
      <c r="W24" s="361">
        <v>17</v>
      </c>
      <c r="X24" s="360">
        <v>55</v>
      </c>
      <c r="Y24" s="361">
        <v>9</v>
      </c>
      <c r="Z24" s="360">
        <v>75</v>
      </c>
      <c r="AA24" s="362">
        <v>20</v>
      </c>
    </row>
    <row r="25" spans="1:27" ht="10.4" customHeight="1" x14ac:dyDescent="0.35">
      <c r="A25" s="140" t="s">
        <v>12</v>
      </c>
      <c r="B25" s="221" t="s">
        <v>13</v>
      </c>
      <c r="C25" s="324">
        <v>1741</v>
      </c>
      <c r="D25" s="325">
        <v>1083</v>
      </c>
      <c r="E25" s="326">
        <v>236</v>
      </c>
      <c r="F25" s="324">
        <v>540</v>
      </c>
      <c r="G25" s="325">
        <v>260</v>
      </c>
      <c r="H25" s="326">
        <v>34</v>
      </c>
      <c r="I25" s="324">
        <v>1201</v>
      </c>
      <c r="J25" s="325">
        <v>823</v>
      </c>
      <c r="K25" s="326">
        <v>202</v>
      </c>
      <c r="L25" s="324">
        <v>870</v>
      </c>
      <c r="M25" s="325">
        <v>452</v>
      </c>
      <c r="N25" s="326">
        <v>70</v>
      </c>
      <c r="O25" s="324">
        <v>871</v>
      </c>
      <c r="P25" s="325">
        <v>631</v>
      </c>
      <c r="Q25" s="326">
        <v>166</v>
      </c>
      <c r="R25" s="360">
        <v>62</v>
      </c>
      <c r="S25" s="361">
        <v>14</v>
      </c>
      <c r="T25" s="360">
        <v>48</v>
      </c>
      <c r="U25" s="361">
        <v>6</v>
      </c>
      <c r="V25" s="360">
        <v>69</v>
      </c>
      <c r="W25" s="361">
        <v>17</v>
      </c>
      <c r="X25" s="360">
        <v>52</v>
      </c>
      <c r="Y25" s="361">
        <v>8</v>
      </c>
      <c r="Z25" s="360">
        <v>72</v>
      </c>
      <c r="AA25" s="362">
        <v>19</v>
      </c>
    </row>
    <row r="26" spans="1:27" ht="10.4" customHeight="1" x14ac:dyDescent="0.35">
      <c r="A26" s="140" t="s">
        <v>14</v>
      </c>
      <c r="B26" s="221" t="s">
        <v>15</v>
      </c>
      <c r="C26" s="324">
        <v>1542</v>
      </c>
      <c r="D26" s="325">
        <v>1115</v>
      </c>
      <c r="E26" s="326">
        <v>272</v>
      </c>
      <c r="F26" s="324">
        <v>322</v>
      </c>
      <c r="G26" s="325">
        <v>186</v>
      </c>
      <c r="H26" s="326">
        <v>26</v>
      </c>
      <c r="I26" s="324">
        <v>1220</v>
      </c>
      <c r="J26" s="325">
        <v>929</v>
      </c>
      <c r="K26" s="326">
        <v>246</v>
      </c>
      <c r="L26" s="324">
        <v>635</v>
      </c>
      <c r="M26" s="325">
        <v>404</v>
      </c>
      <c r="N26" s="326">
        <v>60</v>
      </c>
      <c r="O26" s="324">
        <v>907</v>
      </c>
      <c r="P26" s="325">
        <v>711</v>
      </c>
      <c r="Q26" s="326">
        <v>212</v>
      </c>
      <c r="R26" s="360">
        <v>72</v>
      </c>
      <c r="S26" s="361">
        <v>18</v>
      </c>
      <c r="T26" s="360">
        <v>58</v>
      </c>
      <c r="U26" s="361">
        <v>8</v>
      </c>
      <c r="V26" s="360">
        <v>76</v>
      </c>
      <c r="W26" s="361">
        <v>20</v>
      </c>
      <c r="X26" s="360">
        <v>64</v>
      </c>
      <c r="Y26" s="361">
        <v>9</v>
      </c>
      <c r="Z26" s="360">
        <v>78</v>
      </c>
      <c r="AA26" s="362">
        <v>23</v>
      </c>
    </row>
    <row r="27" spans="1:27" ht="10.4" customHeight="1" x14ac:dyDescent="0.35">
      <c r="A27" s="140" t="s">
        <v>16</v>
      </c>
      <c r="B27" s="221" t="s">
        <v>17</v>
      </c>
      <c r="C27" s="324">
        <v>2253</v>
      </c>
      <c r="D27" s="325">
        <v>1477</v>
      </c>
      <c r="E27" s="326">
        <v>371</v>
      </c>
      <c r="F27" s="324">
        <v>457</v>
      </c>
      <c r="G27" s="325">
        <v>200</v>
      </c>
      <c r="H27" s="326">
        <v>27</v>
      </c>
      <c r="I27" s="324">
        <v>1796</v>
      </c>
      <c r="J27" s="325">
        <v>1277</v>
      </c>
      <c r="K27" s="326">
        <v>344</v>
      </c>
      <c r="L27" s="324">
        <v>800</v>
      </c>
      <c r="M27" s="325">
        <v>382</v>
      </c>
      <c r="N27" s="326">
        <v>62</v>
      </c>
      <c r="O27" s="324">
        <v>1453</v>
      </c>
      <c r="P27" s="325">
        <v>1095</v>
      </c>
      <c r="Q27" s="326">
        <v>309</v>
      </c>
      <c r="R27" s="360">
        <v>66</v>
      </c>
      <c r="S27" s="361">
        <v>16</v>
      </c>
      <c r="T27" s="360">
        <v>44</v>
      </c>
      <c r="U27" s="361">
        <v>6</v>
      </c>
      <c r="V27" s="360">
        <v>71</v>
      </c>
      <c r="W27" s="361">
        <v>19</v>
      </c>
      <c r="X27" s="360">
        <v>48</v>
      </c>
      <c r="Y27" s="361">
        <v>8</v>
      </c>
      <c r="Z27" s="360">
        <v>75</v>
      </c>
      <c r="AA27" s="362">
        <v>21</v>
      </c>
    </row>
    <row r="28" spans="1:27" ht="10.4" customHeight="1" x14ac:dyDescent="0.35">
      <c r="A28" s="140" t="s">
        <v>18</v>
      </c>
      <c r="B28" s="221" t="s">
        <v>19</v>
      </c>
      <c r="C28" s="324">
        <v>1229</v>
      </c>
      <c r="D28" s="325">
        <v>844</v>
      </c>
      <c r="E28" s="326">
        <v>268</v>
      </c>
      <c r="F28" s="324">
        <v>211</v>
      </c>
      <c r="G28" s="325">
        <v>112</v>
      </c>
      <c r="H28" s="326">
        <v>23</v>
      </c>
      <c r="I28" s="324">
        <v>1018</v>
      </c>
      <c r="J28" s="325">
        <v>732</v>
      </c>
      <c r="K28" s="326">
        <v>245</v>
      </c>
      <c r="L28" s="324">
        <v>456</v>
      </c>
      <c r="M28" s="325">
        <v>257</v>
      </c>
      <c r="N28" s="326">
        <v>50</v>
      </c>
      <c r="O28" s="324">
        <v>773</v>
      </c>
      <c r="P28" s="325">
        <v>587</v>
      </c>
      <c r="Q28" s="326">
        <v>218</v>
      </c>
      <c r="R28" s="360">
        <v>69</v>
      </c>
      <c r="S28" s="361">
        <v>22</v>
      </c>
      <c r="T28" s="360">
        <v>53</v>
      </c>
      <c r="U28" s="361">
        <v>11</v>
      </c>
      <c r="V28" s="360">
        <v>72</v>
      </c>
      <c r="W28" s="361">
        <v>24</v>
      </c>
      <c r="X28" s="360">
        <v>56</v>
      </c>
      <c r="Y28" s="361">
        <v>11</v>
      </c>
      <c r="Z28" s="360">
        <v>76</v>
      </c>
      <c r="AA28" s="362">
        <v>28</v>
      </c>
    </row>
    <row r="29" spans="1:27" ht="10.4" customHeight="1" x14ac:dyDescent="0.35">
      <c r="A29" s="140" t="s">
        <v>20</v>
      </c>
      <c r="B29" s="221" t="s">
        <v>21</v>
      </c>
      <c r="C29" s="324">
        <v>1477</v>
      </c>
      <c r="D29" s="325">
        <v>937</v>
      </c>
      <c r="E29" s="326">
        <v>215</v>
      </c>
      <c r="F29" s="324">
        <v>405</v>
      </c>
      <c r="G29" s="325">
        <v>204</v>
      </c>
      <c r="H29" s="326">
        <v>32</v>
      </c>
      <c r="I29" s="324">
        <v>1072</v>
      </c>
      <c r="J29" s="325">
        <v>733</v>
      </c>
      <c r="K29" s="326">
        <v>183</v>
      </c>
      <c r="L29" s="324">
        <v>637</v>
      </c>
      <c r="M29" s="325">
        <v>324</v>
      </c>
      <c r="N29" s="326">
        <v>48</v>
      </c>
      <c r="O29" s="324">
        <v>840</v>
      </c>
      <c r="P29" s="325">
        <v>613</v>
      </c>
      <c r="Q29" s="326">
        <v>167</v>
      </c>
      <c r="R29" s="360">
        <v>63</v>
      </c>
      <c r="S29" s="361">
        <v>15</v>
      </c>
      <c r="T29" s="360">
        <v>50</v>
      </c>
      <c r="U29" s="361">
        <v>8</v>
      </c>
      <c r="V29" s="360">
        <v>68</v>
      </c>
      <c r="W29" s="361">
        <v>17</v>
      </c>
      <c r="X29" s="360">
        <v>51</v>
      </c>
      <c r="Y29" s="361">
        <v>8</v>
      </c>
      <c r="Z29" s="360">
        <v>73</v>
      </c>
      <c r="AA29" s="362">
        <v>20</v>
      </c>
    </row>
    <row r="30" spans="1:27" ht="10.4" customHeight="1" x14ac:dyDescent="0.35">
      <c r="A30" s="140" t="s">
        <v>22</v>
      </c>
      <c r="B30" s="221" t="s">
        <v>23</v>
      </c>
      <c r="C30" s="324">
        <v>2384</v>
      </c>
      <c r="D30" s="325">
        <v>1695</v>
      </c>
      <c r="E30" s="326">
        <v>492</v>
      </c>
      <c r="F30" s="324">
        <v>263</v>
      </c>
      <c r="G30" s="325">
        <v>131</v>
      </c>
      <c r="H30" s="326">
        <v>24</v>
      </c>
      <c r="I30" s="324">
        <v>2121</v>
      </c>
      <c r="J30" s="325">
        <v>1564</v>
      </c>
      <c r="K30" s="326">
        <v>468</v>
      </c>
      <c r="L30" s="324">
        <v>572</v>
      </c>
      <c r="M30" s="325">
        <v>327</v>
      </c>
      <c r="N30" s="326">
        <v>50</v>
      </c>
      <c r="O30" s="324">
        <v>1812</v>
      </c>
      <c r="P30" s="325">
        <v>1368</v>
      </c>
      <c r="Q30" s="326">
        <v>442</v>
      </c>
      <c r="R30" s="360">
        <v>71</v>
      </c>
      <c r="S30" s="361">
        <v>21</v>
      </c>
      <c r="T30" s="360">
        <v>50</v>
      </c>
      <c r="U30" s="361">
        <v>9</v>
      </c>
      <c r="V30" s="360">
        <v>74</v>
      </c>
      <c r="W30" s="361">
        <v>22</v>
      </c>
      <c r="X30" s="360">
        <v>57</v>
      </c>
      <c r="Y30" s="361">
        <v>9</v>
      </c>
      <c r="Z30" s="360">
        <v>75</v>
      </c>
      <c r="AA30" s="362">
        <v>24</v>
      </c>
    </row>
    <row r="31" spans="1:27" ht="10.4" customHeight="1" x14ac:dyDescent="0.35">
      <c r="A31" s="140" t="s">
        <v>24</v>
      </c>
      <c r="B31" s="221" t="s">
        <v>25</v>
      </c>
      <c r="C31" s="324">
        <v>2126</v>
      </c>
      <c r="D31" s="325">
        <v>1325</v>
      </c>
      <c r="E31" s="326">
        <v>277</v>
      </c>
      <c r="F31" s="324">
        <v>367</v>
      </c>
      <c r="G31" s="325">
        <v>198</v>
      </c>
      <c r="H31" s="326">
        <v>35</v>
      </c>
      <c r="I31" s="324">
        <v>1759</v>
      </c>
      <c r="J31" s="325">
        <v>1127</v>
      </c>
      <c r="K31" s="326">
        <v>242</v>
      </c>
      <c r="L31" s="324">
        <v>771</v>
      </c>
      <c r="M31" s="325">
        <v>416</v>
      </c>
      <c r="N31" s="326">
        <v>79</v>
      </c>
      <c r="O31" s="324">
        <v>1355</v>
      </c>
      <c r="P31" s="325">
        <v>909</v>
      </c>
      <c r="Q31" s="326">
        <v>198</v>
      </c>
      <c r="R31" s="360">
        <v>62</v>
      </c>
      <c r="S31" s="361">
        <v>13</v>
      </c>
      <c r="T31" s="360">
        <v>54</v>
      </c>
      <c r="U31" s="361">
        <v>10</v>
      </c>
      <c r="V31" s="360">
        <v>64</v>
      </c>
      <c r="W31" s="361">
        <v>14</v>
      </c>
      <c r="X31" s="360">
        <v>54</v>
      </c>
      <c r="Y31" s="361">
        <v>10</v>
      </c>
      <c r="Z31" s="360">
        <v>67</v>
      </c>
      <c r="AA31" s="362">
        <v>15</v>
      </c>
    </row>
    <row r="32" spans="1:27" ht="10.4" customHeight="1" x14ac:dyDescent="0.35">
      <c r="A32" s="140" t="s">
        <v>28</v>
      </c>
      <c r="B32" s="221" t="s">
        <v>29</v>
      </c>
      <c r="C32" s="324">
        <v>2809</v>
      </c>
      <c r="D32" s="325">
        <v>1810</v>
      </c>
      <c r="E32" s="326">
        <v>409</v>
      </c>
      <c r="F32" s="324">
        <v>747</v>
      </c>
      <c r="G32" s="325">
        <v>409</v>
      </c>
      <c r="H32" s="326">
        <v>78</v>
      </c>
      <c r="I32" s="324">
        <v>2062</v>
      </c>
      <c r="J32" s="325">
        <v>1401</v>
      </c>
      <c r="K32" s="326">
        <v>331</v>
      </c>
      <c r="L32" s="324">
        <v>1391</v>
      </c>
      <c r="M32" s="325">
        <v>808</v>
      </c>
      <c r="N32" s="326">
        <v>164</v>
      </c>
      <c r="O32" s="324">
        <v>1418</v>
      </c>
      <c r="P32" s="325">
        <v>1002</v>
      </c>
      <c r="Q32" s="326">
        <v>245</v>
      </c>
      <c r="R32" s="360">
        <v>64</v>
      </c>
      <c r="S32" s="361">
        <v>15</v>
      </c>
      <c r="T32" s="360">
        <v>55</v>
      </c>
      <c r="U32" s="361">
        <v>10</v>
      </c>
      <c r="V32" s="360">
        <v>68</v>
      </c>
      <c r="W32" s="361">
        <v>16</v>
      </c>
      <c r="X32" s="360">
        <v>58</v>
      </c>
      <c r="Y32" s="361">
        <v>12</v>
      </c>
      <c r="Z32" s="360">
        <v>71</v>
      </c>
      <c r="AA32" s="362">
        <v>17</v>
      </c>
    </row>
    <row r="33" spans="1:27" ht="10.4" customHeight="1" x14ac:dyDescent="0.35">
      <c r="A33" s="140" t="s">
        <v>30</v>
      </c>
      <c r="B33" s="221" t="s">
        <v>31</v>
      </c>
      <c r="C33" s="324">
        <v>3498</v>
      </c>
      <c r="D33" s="325">
        <v>2296</v>
      </c>
      <c r="E33" s="326">
        <v>624</v>
      </c>
      <c r="F33" s="324">
        <v>433</v>
      </c>
      <c r="G33" s="325">
        <v>200</v>
      </c>
      <c r="H33" s="326">
        <v>33</v>
      </c>
      <c r="I33" s="324">
        <v>3065</v>
      </c>
      <c r="J33" s="325">
        <v>2096</v>
      </c>
      <c r="K33" s="326">
        <v>591</v>
      </c>
      <c r="L33" s="324">
        <v>816</v>
      </c>
      <c r="M33" s="325">
        <v>398</v>
      </c>
      <c r="N33" s="326">
        <v>69</v>
      </c>
      <c r="O33" s="324">
        <v>2682</v>
      </c>
      <c r="P33" s="325">
        <v>1898</v>
      </c>
      <c r="Q33" s="326">
        <v>555</v>
      </c>
      <c r="R33" s="360">
        <v>66</v>
      </c>
      <c r="S33" s="361">
        <v>18</v>
      </c>
      <c r="T33" s="360">
        <v>46</v>
      </c>
      <c r="U33" s="361">
        <v>8</v>
      </c>
      <c r="V33" s="360">
        <v>68</v>
      </c>
      <c r="W33" s="361">
        <v>19</v>
      </c>
      <c r="X33" s="360">
        <v>49</v>
      </c>
      <c r="Y33" s="361">
        <v>8</v>
      </c>
      <c r="Z33" s="360">
        <v>71</v>
      </c>
      <c r="AA33" s="362">
        <v>21</v>
      </c>
    </row>
    <row r="34" spans="1:27" ht="10.4" customHeight="1" x14ac:dyDescent="0.35">
      <c r="A34" s="140" t="s">
        <v>32</v>
      </c>
      <c r="B34" s="221" t="s">
        <v>33</v>
      </c>
      <c r="C34" s="324">
        <v>1870</v>
      </c>
      <c r="D34" s="325">
        <v>1104</v>
      </c>
      <c r="E34" s="326">
        <v>213</v>
      </c>
      <c r="F34" s="324">
        <v>363</v>
      </c>
      <c r="G34" s="325">
        <v>145</v>
      </c>
      <c r="H34" s="326">
        <v>20</v>
      </c>
      <c r="I34" s="324">
        <v>1507</v>
      </c>
      <c r="J34" s="325">
        <v>959</v>
      </c>
      <c r="K34" s="326">
        <v>193</v>
      </c>
      <c r="L34" s="324">
        <v>771</v>
      </c>
      <c r="M34" s="325">
        <v>369</v>
      </c>
      <c r="N34" s="326">
        <v>56</v>
      </c>
      <c r="O34" s="324">
        <v>1099</v>
      </c>
      <c r="P34" s="325">
        <v>735</v>
      </c>
      <c r="Q34" s="326">
        <v>157</v>
      </c>
      <c r="R34" s="360">
        <v>59</v>
      </c>
      <c r="S34" s="361">
        <v>11</v>
      </c>
      <c r="T34" s="360">
        <v>40</v>
      </c>
      <c r="U34" s="361">
        <v>6</v>
      </c>
      <c r="V34" s="360">
        <v>64</v>
      </c>
      <c r="W34" s="361">
        <v>13</v>
      </c>
      <c r="X34" s="360">
        <v>48</v>
      </c>
      <c r="Y34" s="361">
        <v>7</v>
      </c>
      <c r="Z34" s="360">
        <v>67</v>
      </c>
      <c r="AA34" s="362">
        <v>14</v>
      </c>
    </row>
    <row r="35" spans="1:27" ht="10.4" customHeight="1" x14ac:dyDescent="0.35">
      <c r="A35" s="140" t="s">
        <v>34</v>
      </c>
      <c r="B35" s="221" t="s">
        <v>35</v>
      </c>
      <c r="C35" s="324">
        <v>1895</v>
      </c>
      <c r="D35" s="325">
        <v>1089</v>
      </c>
      <c r="E35" s="326">
        <v>262</v>
      </c>
      <c r="F35" s="324">
        <v>295</v>
      </c>
      <c r="G35" s="325">
        <v>116</v>
      </c>
      <c r="H35" s="326">
        <v>16</v>
      </c>
      <c r="I35" s="324">
        <v>1600</v>
      </c>
      <c r="J35" s="325">
        <v>973</v>
      </c>
      <c r="K35" s="326">
        <v>246</v>
      </c>
      <c r="L35" s="324">
        <v>657</v>
      </c>
      <c r="M35" s="325">
        <v>283</v>
      </c>
      <c r="N35" s="326">
        <v>50</v>
      </c>
      <c r="O35" s="324">
        <v>1238</v>
      </c>
      <c r="P35" s="325">
        <v>806</v>
      </c>
      <c r="Q35" s="326">
        <v>212</v>
      </c>
      <c r="R35" s="360">
        <v>57</v>
      </c>
      <c r="S35" s="361">
        <v>14</v>
      </c>
      <c r="T35" s="360">
        <v>39</v>
      </c>
      <c r="U35" s="361">
        <v>5</v>
      </c>
      <c r="V35" s="360">
        <v>61</v>
      </c>
      <c r="W35" s="361">
        <v>15</v>
      </c>
      <c r="X35" s="360">
        <v>43</v>
      </c>
      <c r="Y35" s="361">
        <v>8</v>
      </c>
      <c r="Z35" s="360">
        <v>65</v>
      </c>
      <c r="AA35" s="362">
        <v>17</v>
      </c>
    </row>
    <row r="36" spans="1:27" ht="10.4" customHeight="1" x14ac:dyDescent="0.35">
      <c r="A36" s="140" t="s">
        <v>36</v>
      </c>
      <c r="B36" s="221" t="s">
        <v>37</v>
      </c>
      <c r="C36" s="324">
        <v>1821</v>
      </c>
      <c r="D36" s="325">
        <v>1194</v>
      </c>
      <c r="E36" s="326">
        <v>396</v>
      </c>
      <c r="F36" s="324">
        <v>168</v>
      </c>
      <c r="G36" s="325">
        <v>63</v>
      </c>
      <c r="H36" s="326">
        <v>9</v>
      </c>
      <c r="I36" s="324">
        <v>1653</v>
      </c>
      <c r="J36" s="325">
        <v>1131</v>
      </c>
      <c r="K36" s="326">
        <v>387</v>
      </c>
      <c r="L36" s="324">
        <v>388</v>
      </c>
      <c r="M36" s="325">
        <v>162</v>
      </c>
      <c r="N36" s="326">
        <v>31</v>
      </c>
      <c r="O36" s="324">
        <v>1433</v>
      </c>
      <c r="P36" s="325">
        <v>1032</v>
      </c>
      <c r="Q36" s="326">
        <v>365</v>
      </c>
      <c r="R36" s="360">
        <v>66</v>
      </c>
      <c r="S36" s="361">
        <v>22</v>
      </c>
      <c r="T36" s="360">
        <v>38</v>
      </c>
      <c r="U36" s="361">
        <v>5</v>
      </c>
      <c r="V36" s="360">
        <v>68</v>
      </c>
      <c r="W36" s="361">
        <v>23</v>
      </c>
      <c r="X36" s="360">
        <v>42</v>
      </c>
      <c r="Y36" s="361">
        <v>8</v>
      </c>
      <c r="Z36" s="360">
        <v>72</v>
      </c>
      <c r="AA36" s="362">
        <v>25</v>
      </c>
    </row>
    <row r="37" spans="1:27" ht="10.4" customHeight="1" x14ac:dyDescent="0.35">
      <c r="A37" s="140" t="s">
        <v>40</v>
      </c>
      <c r="B37" s="221" t="s">
        <v>41</v>
      </c>
      <c r="C37" s="324">
        <v>3969</v>
      </c>
      <c r="D37" s="325">
        <v>2357</v>
      </c>
      <c r="E37" s="326">
        <v>456</v>
      </c>
      <c r="F37" s="324">
        <v>818</v>
      </c>
      <c r="G37" s="325">
        <v>390</v>
      </c>
      <c r="H37" s="326">
        <v>61</v>
      </c>
      <c r="I37" s="324">
        <v>3151</v>
      </c>
      <c r="J37" s="325">
        <v>1967</v>
      </c>
      <c r="K37" s="326">
        <v>395</v>
      </c>
      <c r="L37" s="324">
        <v>1694</v>
      </c>
      <c r="M37" s="325">
        <v>885</v>
      </c>
      <c r="N37" s="326">
        <v>139</v>
      </c>
      <c r="O37" s="324">
        <v>2275</v>
      </c>
      <c r="P37" s="325">
        <v>1472</v>
      </c>
      <c r="Q37" s="326">
        <v>317</v>
      </c>
      <c r="R37" s="360">
        <v>59</v>
      </c>
      <c r="S37" s="361">
        <v>11</v>
      </c>
      <c r="T37" s="360">
        <v>48</v>
      </c>
      <c r="U37" s="361">
        <v>7</v>
      </c>
      <c r="V37" s="360">
        <v>62</v>
      </c>
      <c r="W37" s="361">
        <v>13</v>
      </c>
      <c r="X37" s="360">
        <v>52</v>
      </c>
      <c r="Y37" s="361">
        <v>8</v>
      </c>
      <c r="Z37" s="360">
        <v>65</v>
      </c>
      <c r="AA37" s="362">
        <v>14</v>
      </c>
    </row>
    <row r="38" spans="1:27" ht="10.4" customHeight="1" x14ac:dyDescent="0.35">
      <c r="A38" s="140" t="s">
        <v>42</v>
      </c>
      <c r="B38" s="221" t="s">
        <v>43</v>
      </c>
      <c r="C38" s="324">
        <v>375</v>
      </c>
      <c r="D38" s="325">
        <v>265</v>
      </c>
      <c r="E38" s="326">
        <v>87</v>
      </c>
      <c r="F38" s="324">
        <v>30</v>
      </c>
      <c r="G38" s="325">
        <v>18</v>
      </c>
      <c r="H38" s="326">
        <v>3</v>
      </c>
      <c r="I38" s="324">
        <v>345</v>
      </c>
      <c r="J38" s="325">
        <v>247</v>
      </c>
      <c r="K38" s="326">
        <v>84</v>
      </c>
      <c r="L38" s="324">
        <v>70</v>
      </c>
      <c r="M38" s="325">
        <v>43</v>
      </c>
      <c r="N38" s="326">
        <v>9</v>
      </c>
      <c r="O38" s="324">
        <v>305</v>
      </c>
      <c r="P38" s="325">
        <v>222</v>
      </c>
      <c r="Q38" s="326">
        <v>78</v>
      </c>
      <c r="R38" s="360">
        <v>71</v>
      </c>
      <c r="S38" s="361">
        <v>23</v>
      </c>
      <c r="T38" s="360">
        <v>60</v>
      </c>
      <c r="U38" s="361">
        <v>10</v>
      </c>
      <c r="V38" s="360">
        <v>72</v>
      </c>
      <c r="W38" s="361">
        <v>24</v>
      </c>
      <c r="X38" s="360">
        <v>61</v>
      </c>
      <c r="Y38" s="361">
        <v>13</v>
      </c>
      <c r="Z38" s="360">
        <v>73</v>
      </c>
      <c r="AA38" s="362">
        <v>26</v>
      </c>
    </row>
    <row r="39" spans="1:27" ht="10.4" customHeight="1" x14ac:dyDescent="0.35">
      <c r="A39" s="140" t="s">
        <v>44</v>
      </c>
      <c r="B39" s="221" t="s">
        <v>45</v>
      </c>
      <c r="C39" s="324">
        <v>3111</v>
      </c>
      <c r="D39" s="325">
        <v>1893</v>
      </c>
      <c r="E39" s="326">
        <v>450</v>
      </c>
      <c r="F39" s="324">
        <v>837</v>
      </c>
      <c r="G39" s="325">
        <v>409</v>
      </c>
      <c r="H39" s="326">
        <v>68</v>
      </c>
      <c r="I39" s="324">
        <v>2274</v>
      </c>
      <c r="J39" s="325">
        <v>1484</v>
      </c>
      <c r="K39" s="326">
        <v>382</v>
      </c>
      <c r="L39" s="324">
        <v>1571</v>
      </c>
      <c r="M39" s="325">
        <v>831</v>
      </c>
      <c r="N39" s="326">
        <v>149</v>
      </c>
      <c r="O39" s="324">
        <v>1540</v>
      </c>
      <c r="P39" s="325">
        <v>1062</v>
      </c>
      <c r="Q39" s="326">
        <v>301</v>
      </c>
      <c r="R39" s="360">
        <v>61</v>
      </c>
      <c r="S39" s="361">
        <v>14</v>
      </c>
      <c r="T39" s="360">
        <v>49</v>
      </c>
      <c r="U39" s="361">
        <v>8</v>
      </c>
      <c r="V39" s="360">
        <v>65</v>
      </c>
      <c r="W39" s="361">
        <v>17</v>
      </c>
      <c r="X39" s="360">
        <v>53</v>
      </c>
      <c r="Y39" s="361">
        <v>9</v>
      </c>
      <c r="Z39" s="360">
        <v>69</v>
      </c>
      <c r="AA39" s="362">
        <v>20</v>
      </c>
    </row>
    <row r="40" spans="1:27" ht="10.4" customHeight="1" x14ac:dyDescent="0.35">
      <c r="A40" s="140" t="s">
        <v>46</v>
      </c>
      <c r="B40" s="221" t="s">
        <v>47</v>
      </c>
      <c r="C40" s="324">
        <v>1775</v>
      </c>
      <c r="D40" s="325">
        <v>1209</v>
      </c>
      <c r="E40" s="326">
        <v>364</v>
      </c>
      <c r="F40" s="324">
        <v>166</v>
      </c>
      <c r="G40" s="325">
        <v>88</v>
      </c>
      <c r="H40" s="326">
        <v>17</v>
      </c>
      <c r="I40" s="324">
        <v>1609</v>
      </c>
      <c r="J40" s="325">
        <v>1121</v>
      </c>
      <c r="K40" s="326">
        <v>347</v>
      </c>
      <c r="L40" s="324">
        <v>409</v>
      </c>
      <c r="M40" s="325">
        <v>214</v>
      </c>
      <c r="N40" s="326">
        <v>40</v>
      </c>
      <c r="O40" s="324">
        <v>1366</v>
      </c>
      <c r="P40" s="325">
        <v>995</v>
      </c>
      <c r="Q40" s="326">
        <v>324</v>
      </c>
      <c r="R40" s="360">
        <v>68</v>
      </c>
      <c r="S40" s="361">
        <v>21</v>
      </c>
      <c r="T40" s="360">
        <v>53</v>
      </c>
      <c r="U40" s="361">
        <v>10</v>
      </c>
      <c r="V40" s="360">
        <v>70</v>
      </c>
      <c r="W40" s="361">
        <v>22</v>
      </c>
      <c r="X40" s="360">
        <v>52</v>
      </c>
      <c r="Y40" s="361">
        <v>10</v>
      </c>
      <c r="Z40" s="360">
        <v>73</v>
      </c>
      <c r="AA40" s="362">
        <v>24</v>
      </c>
    </row>
    <row r="41" spans="1:27" ht="10.4" customHeight="1" x14ac:dyDescent="0.35">
      <c r="A41" s="140" t="s">
        <v>48</v>
      </c>
      <c r="B41" s="221" t="s">
        <v>49</v>
      </c>
      <c r="C41" s="324">
        <v>2079</v>
      </c>
      <c r="D41" s="325">
        <v>1463</v>
      </c>
      <c r="E41" s="326">
        <v>392</v>
      </c>
      <c r="F41" s="324">
        <v>347</v>
      </c>
      <c r="G41" s="325">
        <v>200</v>
      </c>
      <c r="H41" s="326">
        <v>47</v>
      </c>
      <c r="I41" s="324">
        <v>1732</v>
      </c>
      <c r="J41" s="325">
        <v>1263</v>
      </c>
      <c r="K41" s="326">
        <v>345</v>
      </c>
      <c r="L41" s="324">
        <v>749</v>
      </c>
      <c r="M41" s="325">
        <v>450</v>
      </c>
      <c r="N41" s="326">
        <v>104</v>
      </c>
      <c r="O41" s="324">
        <v>1330</v>
      </c>
      <c r="P41" s="325">
        <v>1013</v>
      </c>
      <c r="Q41" s="326">
        <v>288</v>
      </c>
      <c r="R41" s="360">
        <v>70</v>
      </c>
      <c r="S41" s="361">
        <v>19</v>
      </c>
      <c r="T41" s="360">
        <v>58</v>
      </c>
      <c r="U41" s="361">
        <v>14</v>
      </c>
      <c r="V41" s="360">
        <v>73</v>
      </c>
      <c r="W41" s="361">
        <v>20</v>
      </c>
      <c r="X41" s="360">
        <v>60</v>
      </c>
      <c r="Y41" s="361">
        <v>14</v>
      </c>
      <c r="Z41" s="360">
        <v>76</v>
      </c>
      <c r="AA41" s="362">
        <v>22</v>
      </c>
    </row>
    <row r="42" spans="1:27" ht="10.4" customHeight="1" x14ac:dyDescent="0.35">
      <c r="A42" s="140" t="s">
        <v>52</v>
      </c>
      <c r="B42" s="221" t="s">
        <v>53</v>
      </c>
      <c r="C42" s="324">
        <v>1715</v>
      </c>
      <c r="D42" s="325">
        <v>1218</v>
      </c>
      <c r="E42" s="326">
        <v>458</v>
      </c>
      <c r="F42" s="324">
        <v>158</v>
      </c>
      <c r="G42" s="325">
        <v>78</v>
      </c>
      <c r="H42" s="326">
        <v>21</v>
      </c>
      <c r="I42" s="324">
        <v>1557</v>
      </c>
      <c r="J42" s="325">
        <v>1140</v>
      </c>
      <c r="K42" s="326">
        <v>437</v>
      </c>
      <c r="L42" s="324">
        <v>366</v>
      </c>
      <c r="M42" s="325">
        <v>184</v>
      </c>
      <c r="N42" s="326">
        <v>41</v>
      </c>
      <c r="O42" s="324">
        <v>1349</v>
      </c>
      <c r="P42" s="325">
        <v>1034</v>
      </c>
      <c r="Q42" s="326">
        <v>417</v>
      </c>
      <c r="R42" s="360">
        <v>71</v>
      </c>
      <c r="S42" s="361">
        <v>27</v>
      </c>
      <c r="T42" s="360">
        <v>49</v>
      </c>
      <c r="U42" s="361">
        <v>13</v>
      </c>
      <c r="V42" s="360">
        <v>73</v>
      </c>
      <c r="W42" s="361">
        <v>28</v>
      </c>
      <c r="X42" s="360">
        <v>50</v>
      </c>
      <c r="Y42" s="361">
        <v>11</v>
      </c>
      <c r="Z42" s="360">
        <v>77</v>
      </c>
      <c r="AA42" s="362">
        <v>31</v>
      </c>
    </row>
    <row r="43" spans="1:27" ht="10.4" customHeight="1" x14ac:dyDescent="0.35">
      <c r="A43" s="140" t="s">
        <v>54</v>
      </c>
      <c r="B43" s="221" t="s">
        <v>55</v>
      </c>
      <c r="C43" s="324">
        <v>4263</v>
      </c>
      <c r="D43" s="325">
        <v>2847</v>
      </c>
      <c r="E43" s="326">
        <v>941</v>
      </c>
      <c r="F43" s="324">
        <v>969</v>
      </c>
      <c r="G43" s="325">
        <v>484</v>
      </c>
      <c r="H43" s="326">
        <v>90</v>
      </c>
      <c r="I43" s="324">
        <v>3294</v>
      </c>
      <c r="J43" s="325">
        <v>2363</v>
      </c>
      <c r="K43" s="326">
        <v>851</v>
      </c>
      <c r="L43" s="324">
        <v>1711</v>
      </c>
      <c r="M43" s="325">
        <v>924</v>
      </c>
      <c r="N43" s="326">
        <v>189</v>
      </c>
      <c r="O43" s="324">
        <v>2552</v>
      </c>
      <c r="P43" s="325">
        <v>1923</v>
      </c>
      <c r="Q43" s="326">
        <v>752</v>
      </c>
      <c r="R43" s="360">
        <v>67</v>
      </c>
      <c r="S43" s="361">
        <v>22</v>
      </c>
      <c r="T43" s="360">
        <v>50</v>
      </c>
      <c r="U43" s="361">
        <v>9</v>
      </c>
      <c r="V43" s="360">
        <v>72</v>
      </c>
      <c r="W43" s="361">
        <v>26</v>
      </c>
      <c r="X43" s="360">
        <v>54</v>
      </c>
      <c r="Y43" s="361">
        <v>11</v>
      </c>
      <c r="Z43" s="360">
        <v>75</v>
      </c>
      <c r="AA43" s="362">
        <v>29</v>
      </c>
    </row>
    <row r="44" spans="1:27" ht="10.4" customHeight="1" x14ac:dyDescent="0.35">
      <c r="A44" s="140" t="s">
        <v>56</v>
      </c>
      <c r="B44" s="221" t="s">
        <v>57</v>
      </c>
      <c r="C44" s="324">
        <v>2150</v>
      </c>
      <c r="D44" s="325">
        <v>1530</v>
      </c>
      <c r="E44" s="326">
        <v>465</v>
      </c>
      <c r="F44" s="324">
        <v>215</v>
      </c>
      <c r="G44" s="325">
        <v>109</v>
      </c>
      <c r="H44" s="326">
        <v>15</v>
      </c>
      <c r="I44" s="324">
        <v>1935</v>
      </c>
      <c r="J44" s="325">
        <v>1421</v>
      </c>
      <c r="K44" s="326">
        <v>450</v>
      </c>
      <c r="L44" s="324">
        <v>518</v>
      </c>
      <c r="M44" s="325">
        <v>299</v>
      </c>
      <c r="N44" s="326" t="s">
        <v>1185</v>
      </c>
      <c r="O44" s="324">
        <v>1632</v>
      </c>
      <c r="P44" s="325">
        <v>1231</v>
      </c>
      <c r="Q44" s="326" t="s">
        <v>1185</v>
      </c>
      <c r="R44" s="360">
        <v>71</v>
      </c>
      <c r="S44" s="361">
        <v>22</v>
      </c>
      <c r="T44" s="360">
        <v>51</v>
      </c>
      <c r="U44" s="361">
        <v>7</v>
      </c>
      <c r="V44" s="360">
        <v>73</v>
      </c>
      <c r="W44" s="361">
        <v>23</v>
      </c>
      <c r="X44" s="360">
        <v>58</v>
      </c>
      <c r="Y44" s="361" t="s">
        <v>1185</v>
      </c>
      <c r="Z44" s="360">
        <v>75</v>
      </c>
      <c r="AA44" s="362" t="s">
        <v>1185</v>
      </c>
    </row>
    <row r="45" spans="1:27" ht="10.4" customHeight="1" x14ac:dyDescent="0.35">
      <c r="A45" s="140" t="s">
        <v>58</v>
      </c>
      <c r="B45" s="221" t="s">
        <v>59</v>
      </c>
      <c r="C45" s="324">
        <v>3086</v>
      </c>
      <c r="D45" s="325">
        <v>2129</v>
      </c>
      <c r="E45" s="326">
        <v>606</v>
      </c>
      <c r="F45" s="324">
        <v>293</v>
      </c>
      <c r="G45" s="325">
        <v>139</v>
      </c>
      <c r="H45" s="326">
        <v>19</v>
      </c>
      <c r="I45" s="324">
        <v>2793</v>
      </c>
      <c r="J45" s="325">
        <v>1990</v>
      </c>
      <c r="K45" s="326">
        <v>587</v>
      </c>
      <c r="L45" s="324">
        <v>649</v>
      </c>
      <c r="M45" s="325">
        <v>337</v>
      </c>
      <c r="N45" s="326">
        <v>61</v>
      </c>
      <c r="O45" s="324">
        <v>2437</v>
      </c>
      <c r="P45" s="325">
        <v>1792</v>
      </c>
      <c r="Q45" s="326">
        <v>545</v>
      </c>
      <c r="R45" s="360">
        <v>69</v>
      </c>
      <c r="S45" s="361">
        <v>20</v>
      </c>
      <c r="T45" s="360">
        <v>47</v>
      </c>
      <c r="U45" s="361">
        <v>6</v>
      </c>
      <c r="V45" s="360">
        <v>71</v>
      </c>
      <c r="W45" s="361">
        <v>21</v>
      </c>
      <c r="X45" s="360">
        <v>52</v>
      </c>
      <c r="Y45" s="361">
        <v>9</v>
      </c>
      <c r="Z45" s="360">
        <v>74</v>
      </c>
      <c r="AA45" s="362">
        <v>22</v>
      </c>
    </row>
    <row r="46" spans="1:27" ht="10.4" customHeight="1" x14ac:dyDescent="0.35">
      <c r="A46" s="140" t="s">
        <v>60</v>
      </c>
      <c r="B46" s="221" t="s">
        <v>61</v>
      </c>
      <c r="C46" s="324">
        <v>2667</v>
      </c>
      <c r="D46" s="325">
        <v>1774</v>
      </c>
      <c r="E46" s="326">
        <v>504</v>
      </c>
      <c r="F46" s="324">
        <v>500</v>
      </c>
      <c r="G46" s="325">
        <v>276</v>
      </c>
      <c r="H46" s="326">
        <v>61</v>
      </c>
      <c r="I46" s="324">
        <v>2167</v>
      </c>
      <c r="J46" s="325">
        <v>1498</v>
      </c>
      <c r="K46" s="326">
        <v>443</v>
      </c>
      <c r="L46" s="324">
        <v>928</v>
      </c>
      <c r="M46" s="325">
        <v>539</v>
      </c>
      <c r="N46" s="326">
        <v>115</v>
      </c>
      <c r="O46" s="324">
        <v>1739</v>
      </c>
      <c r="P46" s="325">
        <v>1235</v>
      </c>
      <c r="Q46" s="326">
        <v>389</v>
      </c>
      <c r="R46" s="360">
        <v>67</v>
      </c>
      <c r="S46" s="361">
        <v>19</v>
      </c>
      <c r="T46" s="360">
        <v>55</v>
      </c>
      <c r="U46" s="361">
        <v>12</v>
      </c>
      <c r="V46" s="360">
        <v>69</v>
      </c>
      <c r="W46" s="361">
        <v>20</v>
      </c>
      <c r="X46" s="360">
        <v>58</v>
      </c>
      <c r="Y46" s="361">
        <v>12</v>
      </c>
      <c r="Z46" s="360">
        <v>71</v>
      </c>
      <c r="AA46" s="362">
        <v>22</v>
      </c>
    </row>
    <row r="47" spans="1:27" ht="10.4" customHeight="1" x14ac:dyDescent="0.35">
      <c r="A47" s="140" t="s">
        <v>62</v>
      </c>
      <c r="B47" s="221" t="s">
        <v>63</v>
      </c>
      <c r="C47" s="324">
        <v>1388</v>
      </c>
      <c r="D47" s="325">
        <v>949</v>
      </c>
      <c r="E47" s="326">
        <v>279</v>
      </c>
      <c r="F47" s="324">
        <v>251</v>
      </c>
      <c r="G47" s="325">
        <v>130</v>
      </c>
      <c r="H47" s="326">
        <v>38</v>
      </c>
      <c r="I47" s="324">
        <v>1137</v>
      </c>
      <c r="J47" s="325">
        <v>819</v>
      </c>
      <c r="K47" s="326">
        <v>241</v>
      </c>
      <c r="L47" s="324">
        <v>523</v>
      </c>
      <c r="M47" s="325">
        <v>286</v>
      </c>
      <c r="N47" s="326">
        <v>68</v>
      </c>
      <c r="O47" s="324">
        <v>865</v>
      </c>
      <c r="P47" s="325">
        <v>663</v>
      </c>
      <c r="Q47" s="326">
        <v>211</v>
      </c>
      <c r="R47" s="360">
        <v>68</v>
      </c>
      <c r="S47" s="361">
        <v>20</v>
      </c>
      <c r="T47" s="360">
        <v>52</v>
      </c>
      <c r="U47" s="361">
        <v>15</v>
      </c>
      <c r="V47" s="360">
        <v>72</v>
      </c>
      <c r="W47" s="361">
        <v>21</v>
      </c>
      <c r="X47" s="360">
        <v>55</v>
      </c>
      <c r="Y47" s="361">
        <v>13</v>
      </c>
      <c r="Z47" s="360">
        <v>77</v>
      </c>
      <c r="AA47" s="362">
        <v>24</v>
      </c>
    </row>
    <row r="48" spans="1:27" ht="10.4" customHeight="1" x14ac:dyDescent="0.35">
      <c r="A48" s="140" t="s">
        <v>64</v>
      </c>
      <c r="B48" s="221" t="s">
        <v>65</v>
      </c>
      <c r="C48" s="324">
        <v>1554</v>
      </c>
      <c r="D48" s="325">
        <v>1015</v>
      </c>
      <c r="E48" s="326">
        <v>267</v>
      </c>
      <c r="F48" s="324">
        <v>229</v>
      </c>
      <c r="G48" s="325">
        <v>110</v>
      </c>
      <c r="H48" s="326">
        <v>21</v>
      </c>
      <c r="I48" s="324">
        <v>1325</v>
      </c>
      <c r="J48" s="325">
        <v>905</v>
      </c>
      <c r="K48" s="326">
        <v>246</v>
      </c>
      <c r="L48" s="324">
        <v>442</v>
      </c>
      <c r="M48" s="325">
        <v>222</v>
      </c>
      <c r="N48" s="326">
        <v>50</v>
      </c>
      <c r="O48" s="324">
        <v>1112</v>
      </c>
      <c r="P48" s="325">
        <v>793</v>
      </c>
      <c r="Q48" s="326">
        <v>217</v>
      </c>
      <c r="R48" s="360">
        <v>65</v>
      </c>
      <c r="S48" s="361">
        <v>17</v>
      </c>
      <c r="T48" s="360">
        <v>48</v>
      </c>
      <c r="U48" s="361">
        <v>9</v>
      </c>
      <c r="V48" s="360">
        <v>68</v>
      </c>
      <c r="W48" s="361">
        <v>19</v>
      </c>
      <c r="X48" s="360">
        <v>50</v>
      </c>
      <c r="Y48" s="361">
        <v>11</v>
      </c>
      <c r="Z48" s="360">
        <v>71</v>
      </c>
      <c r="AA48" s="362">
        <v>20</v>
      </c>
    </row>
    <row r="49" spans="1:27" ht="10.4" customHeight="1" x14ac:dyDescent="0.35">
      <c r="A49" s="140" t="s">
        <v>66</v>
      </c>
      <c r="B49" s="221" t="s">
        <v>67</v>
      </c>
      <c r="C49" s="324">
        <v>1320</v>
      </c>
      <c r="D49" s="325">
        <v>880</v>
      </c>
      <c r="E49" s="326">
        <v>285</v>
      </c>
      <c r="F49" s="324">
        <v>136</v>
      </c>
      <c r="G49" s="325">
        <v>58</v>
      </c>
      <c r="H49" s="326" t="s">
        <v>1185</v>
      </c>
      <c r="I49" s="324">
        <v>1184</v>
      </c>
      <c r="J49" s="325">
        <v>822</v>
      </c>
      <c r="K49" s="326" t="s">
        <v>1185</v>
      </c>
      <c r="L49" s="324" t="s">
        <v>1185</v>
      </c>
      <c r="M49" s="325" t="s">
        <v>1185</v>
      </c>
      <c r="N49" s="326" t="s">
        <v>1185</v>
      </c>
      <c r="O49" s="324">
        <v>1006</v>
      </c>
      <c r="P49" s="325" t="s">
        <v>1185</v>
      </c>
      <c r="Q49" s="326" t="s">
        <v>1185</v>
      </c>
      <c r="R49" s="360">
        <v>67</v>
      </c>
      <c r="S49" s="361">
        <v>22</v>
      </c>
      <c r="T49" s="360">
        <v>43</v>
      </c>
      <c r="U49" s="361" t="s">
        <v>1185</v>
      </c>
      <c r="V49" s="360">
        <v>69</v>
      </c>
      <c r="W49" s="361" t="s">
        <v>1185</v>
      </c>
      <c r="X49" s="360" t="s">
        <v>1185</v>
      </c>
      <c r="Y49" s="361" t="s">
        <v>1185</v>
      </c>
      <c r="Z49" s="360" t="s">
        <v>1185</v>
      </c>
      <c r="AA49" s="362" t="s">
        <v>1185</v>
      </c>
    </row>
    <row r="50" spans="1:27" ht="10.4" customHeight="1" x14ac:dyDescent="0.35">
      <c r="A50" s="140" t="s">
        <v>68</v>
      </c>
      <c r="B50" s="221" t="s">
        <v>69</v>
      </c>
      <c r="C50" s="324">
        <v>2536</v>
      </c>
      <c r="D50" s="325">
        <v>1691</v>
      </c>
      <c r="E50" s="326">
        <v>452</v>
      </c>
      <c r="F50" s="324">
        <v>318</v>
      </c>
      <c r="G50" s="325">
        <v>159</v>
      </c>
      <c r="H50" s="326">
        <v>36</v>
      </c>
      <c r="I50" s="324">
        <v>2218</v>
      </c>
      <c r="J50" s="325">
        <v>1532</v>
      </c>
      <c r="K50" s="326">
        <v>416</v>
      </c>
      <c r="L50" s="324">
        <v>736</v>
      </c>
      <c r="M50" s="325">
        <v>393</v>
      </c>
      <c r="N50" s="326">
        <v>89</v>
      </c>
      <c r="O50" s="324">
        <v>1800</v>
      </c>
      <c r="P50" s="325">
        <v>1298</v>
      </c>
      <c r="Q50" s="326">
        <v>363</v>
      </c>
      <c r="R50" s="360">
        <v>67</v>
      </c>
      <c r="S50" s="361">
        <v>18</v>
      </c>
      <c r="T50" s="360">
        <v>50</v>
      </c>
      <c r="U50" s="361">
        <v>11</v>
      </c>
      <c r="V50" s="360">
        <v>69</v>
      </c>
      <c r="W50" s="361">
        <v>19</v>
      </c>
      <c r="X50" s="360">
        <v>53</v>
      </c>
      <c r="Y50" s="361">
        <v>12</v>
      </c>
      <c r="Z50" s="360">
        <v>72</v>
      </c>
      <c r="AA50" s="362">
        <v>20</v>
      </c>
    </row>
    <row r="51" spans="1:27" ht="10.4" customHeight="1" x14ac:dyDescent="0.35">
      <c r="A51" s="140" t="s">
        <v>70</v>
      </c>
      <c r="B51" s="221" t="s">
        <v>71</v>
      </c>
      <c r="C51" s="324">
        <v>2494</v>
      </c>
      <c r="D51" s="325">
        <v>1370</v>
      </c>
      <c r="E51" s="326">
        <v>279</v>
      </c>
      <c r="F51" s="324">
        <v>422</v>
      </c>
      <c r="G51" s="325">
        <v>177</v>
      </c>
      <c r="H51" s="326">
        <v>24</v>
      </c>
      <c r="I51" s="324">
        <v>2072</v>
      </c>
      <c r="J51" s="325">
        <v>1193</v>
      </c>
      <c r="K51" s="326">
        <v>255</v>
      </c>
      <c r="L51" s="324">
        <v>882</v>
      </c>
      <c r="M51" s="325">
        <v>378</v>
      </c>
      <c r="N51" s="326">
        <v>45</v>
      </c>
      <c r="O51" s="324">
        <v>1612</v>
      </c>
      <c r="P51" s="325">
        <v>992</v>
      </c>
      <c r="Q51" s="326">
        <v>234</v>
      </c>
      <c r="R51" s="360">
        <v>55</v>
      </c>
      <c r="S51" s="361">
        <v>11</v>
      </c>
      <c r="T51" s="360">
        <v>42</v>
      </c>
      <c r="U51" s="361">
        <v>6</v>
      </c>
      <c r="V51" s="360">
        <v>58</v>
      </c>
      <c r="W51" s="361">
        <v>12</v>
      </c>
      <c r="X51" s="360">
        <v>43</v>
      </c>
      <c r="Y51" s="361">
        <v>5</v>
      </c>
      <c r="Z51" s="360">
        <v>62</v>
      </c>
      <c r="AA51" s="362">
        <v>15</v>
      </c>
    </row>
    <row r="52" spans="1:27" ht="10.4" customHeight="1" x14ac:dyDescent="0.35">
      <c r="A52" s="140" t="s">
        <v>72</v>
      </c>
      <c r="B52" s="221" t="s">
        <v>73</v>
      </c>
      <c r="C52" s="324">
        <v>2947</v>
      </c>
      <c r="D52" s="325">
        <v>1656</v>
      </c>
      <c r="E52" s="326">
        <v>328</v>
      </c>
      <c r="F52" s="324">
        <v>522</v>
      </c>
      <c r="G52" s="325">
        <v>252</v>
      </c>
      <c r="H52" s="326">
        <v>37</v>
      </c>
      <c r="I52" s="324">
        <v>2425</v>
      </c>
      <c r="J52" s="325">
        <v>1404</v>
      </c>
      <c r="K52" s="326">
        <v>291</v>
      </c>
      <c r="L52" s="324">
        <v>1109</v>
      </c>
      <c r="M52" s="325">
        <v>553</v>
      </c>
      <c r="N52" s="326">
        <v>93</v>
      </c>
      <c r="O52" s="324">
        <v>1838</v>
      </c>
      <c r="P52" s="325">
        <v>1103</v>
      </c>
      <c r="Q52" s="326">
        <v>235</v>
      </c>
      <c r="R52" s="360">
        <v>56</v>
      </c>
      <c r="S52" s="361">
        <v>11</v>
      </c>
      <c r="T52" s="360">
        <v>48</v>
      </c>
      <c r="U52" s="361">
        <v>7</v>
      </c>
      <c r="V52" s="360">
        <v>58</v>
      </c>
      <c r="W52" s="361">
        <v>12</v>
      </c>
      <c r="X52" s="360">
        <v>50</v>
      </c>
      <c r="Y52" s="361">
        <v>8</v>
      </c>
      <c r="Z52" s="360">
        <v>60</v>
      </c>
      <c r="AA52" s="362">
        <v>13</v>
      </c>
    </row>
    <row r="53" spans="1:27" ht="10.4" customHeight="1" x14ac:dyDescent="0.35">
      <c r="A53" s="140" t="s">
        <v>74</v>
      </c>
      <c r="B53" s="221" t="s">
        <v>75</v>
      </c>
      <c r="C53" s="324">
        <v>1902</v>
      </c>
      <c r="D53" s="325">
        <v>1273</v>
      </c>
      <c r="E53" s="326">
        <v>379</v>
      </c>
      <c r="F53" s="324">
        <v>278</v>
      </c>
      <c r="G53" s="325">
        <v>144</v>
      </c>
      <c r="H53" s="326">
        <v>29</v>
      </c>
      <c r="I53" s="324">
        <v>1624</v>
      </c>
      <c r="J53" s="325">
        <v>1129</v>
      </c>
      <c r="K53" s="326">
        <v>350</v>
      </c>
      <c r="L53" s="324">
        <v>658</v>
      </c>
      <c r="M53" s="325">
        <v>350</v>
      </c>
      <c r="N53" s="326">
        <v>68</v>
      </c>
      <c r="O53" s="324">
        <v>1244</v>
      </c>
      <c r="P53" s="325">
        <v>923</v>
      </c>
      <c r="Q53" s="326">
        <v>311</v>
      </c>
      <c r="R53" s="360">
        <v>67</v>
      </c>
      <c r="S53" s="361">
        <v>20</v>
      </c>
      <c r="T53" s="360">
        <v>52</v>
      </c>
      <c r="U53" s="361">
        <v>10</v>
      </c>
      <c r="V53" s="360">
        <v>70</v>
      </c>
      <c r="W53" s="361">
        <v>22</v>
      </c>
      <c r="X53" s="360">
        <v>53</v>
      </c>
      <c r="Y53" s="361">
        <v>10</v>
      </c>
      <c r="Z53" s="360">
        <v>74</v>
      </c>
      <c r="AA53" s="362">
        <v>25</v>
      </c>
    </row>
    <row r="54" spans="1:27" ht="10.4" customHeight="1" x14ac:dyDescent="0.35">
      <c r="A54" s="140" t="s">
        <v>76</v>
      </c>
      <c r="B54" s="221" t="s">
        <v>77</v>
      </c>
      <c r="C54" s="324">
        <v>2142</v>
      </c>
      <c r="D54" s="325">
        <v>1341</v>
      </c>
      <c r="E54" s="326">
        <v>274</v>
      </c>
      <c r="F54" s="324">
        <v>326</v>
      </c>
      <c r="G54" s="325">
        <v>149</v>
      </c>
      <c r="H54" s="326">
        <v>16</v>
      </c>
      <c r="I54" s="324">
        <v>1816</v>
      </c>
      <c r="J54" s="325">
        <v>1192</v>
      </c>
      <c r="K54" s="326">
        <v>258</v>
      </c>
      <c r="L54" s="324">
        <v>671</v>
      </c>
      <c r="M54" s="325">
        <v>337</v>
      </c>
      <c r="N54" s="326">
        <v>37</v>
      </c>
      <c r="O54" s="324">
        <v>1471</v>
      </c>
      <c r="P54" s="325">
        <v>1004</v>
      </c>
      <c r="Q54" s="326">
        <v>237</v>
      </c>
      <c r="R54" s="360">
        <v>63</v>
      </c>
      <c r="S54" s="361">
        <v>13</v>
      </c>
      <c r="T54" s="360">
        <v>46</v>
      </c>
      <c r="U54" s="361">
        <v>5</v>
      </c>
      <c r="V54" s="360">
        <v>66</v>
      </c>
      <c r="W54" s="361">
        <v>14</v>
      </c>
      <c r="X54" s="360">
        <v>50</v>
      </c>
      <c r="Y54" s="361">
        <v>6</v>
      </c>
      <c r="Z54" s="360">
        <v>68</v>
      </c>
      <c r="AA54" s="362">
        <v>16</v>
      </c>
    </row>
    <row r="55" spans="1:27" ht="10.4" customHeight="1" x14ac:dyDescent="0.35">
      <c r="A55" s="140" t="s">
        <v>78</v>
      </c>
      <c r="B55" s="221" t="s">
        <v>79</v>
      </c>
      <c r="C55" s="324">
        <v>3088</v>
      </c>
      <c r="D55" s="325">
        <v>1902</v>
      </c>
      <c r="E55" s="326">
        <v>469</v>
      </c>
      <c r="F55" s="324">
        <v>483</v>
      </c>
      <c r="G55" s="325">
        <v>215</v>
      </c>
      <c r="H55" s="326">
        <v>48</v>
      </c>
      <c r="I55" s="324">
        <v>2605</v>
      </c>
      <c r="J55" s="325">
        <v>1687</v>
      </c>
      <c r="K55" s="326">
        <v>421</v>
      </c>
      <c r="L55" s="324">
        <v>1011</v>
      </c>
      <c r="M55" s="325">
        <v>491</v>
      </c>
      <c r="N55" s="326">
        <v>95</v>
      </c>
      <c r="O55" s="324">
        <v>2077</v>
      </c>
      <c r="P55" s="325">
        <v>1411</v>
      </c>
      <c r="Q55" s="326">
        <v>374</v>
      </c>
      <c r="R55" s="360">
        <v>62</v>
      </c>
      <c r="S55" s="361">
        <v>15</v>
      </c>
      <c r="T55" s="360">
        <v>45</v>
      </c>
      <c r="U55" s="361">
        <v>10</v>
      </c>
      <c r="V55" s="360">
        <v>65</v>
      </c>
      <c r="W55" s="361">
        <v>16</v>
      </c>
      <c r="X55" s="360">
        <v>49</v>
      </c>
      <c r="Y55" s="361">
        <v>9</v>
      </c>
      <c r="Z55" s="360">
        <v>68</v>
      </c>
      <c r="AA55" s="362">
        <v>18</v>
      </c>
    </row>
    <row r="56" spans="1:27" ht="10.4" customHeight="1" x14ac:dyDescent="0.35">
      <c r="A56" s="140" t="s">
        <v>80</v>
      </c>
      <c r="B56" s="221" t="s">
        <v>81</v>
      </c>
      <c r="C56" s="324">
        <v>1311</v>
      </c>
      <c r="D56" s="325">
        <v>858</v>
      </c>
      <c r="E56" s="326">
        <v>249</v>
      </c>
      <c r="F56" s="324">
        <v>115</v>
      </c>
      <c r="G56" s="325">
        <v>43</v>
      </c>
      <c r="H56" s="326">
        <v>9</v>
      </c>
      <c r="I56" s="324">
        <v>1196</v>
      </c>
      <c r="J56" s="325">
        <v>815</v>
      </c>
      <c r="K56" s="326">
        <v>240</v>
      </c>
      <c r="L56" s="324">
        <v>277</v>
      </c>
      <c r="M56" s="325">
        <v>114</v>
      </c>
      <c r="N56" s="326">
        <v>27</v>
      </c>
      <c r="O56" s="324">
        <v>1034</v>
      </c>
      <c r="P56" s="325">
        <v>744</v>
      </c>
      <c r="Q56" s="326">
        <v>222</v>
      </c>
      <c r="R56" s="360">
        <v>65</v>
      </c>
      <c r="S56" s="361">
        <v>19</v>
      </c>
      <c r="T56" s="360">
        <v>37</v>
      </c>
      <c r="U56" s="361">
        <v>8</v>
      </c>
      <c r="V56" s="360">
        <v>68</v>
      </c>
      <c r="W56" s="361">
        <v>20</v>
      </c>
      <c r="X56" s="360">
        <v>41</v>
      </c>
      <c r="Y56" s="361">
        <v>10</v>
      </c>
      <c r="Z56" s="360">
        <v>72</v>
      </c>
      <c r="AA56" s="362">
        <v>21</v>
      </c>
    </row>
    <row r="57" spans="1:27" ht="10.4" customHeight="1" x14ac:dyDescent="0.35">
      <c r="A57" s="140" t="s">
        <v>82</v>
      </c>
      <c r="B57" s="221" t="s">
        <v>83</v>
      </c>
      <c r="C57" s="324">
        <v>1675</v>
      </c>
      <c r="D57" s="325">
        <v>1179</v>
      </c>
      <c r="E57" s="326">
        <v>423</v>
      </c>
      <c r="F57" s="324">
        <v>123</v>
      </c>
      <c r="G57" s="325">
        <v>54</v>
      </c>
      <c r="H57" s="326">
        <v>10</v>
      </c>
      <c r="I57" s="324">
        <v>1552</v>
      </c>
      <c r="J57" s="325">
        <v>1125</v>
      </c>
      <c r="K57" s="326">
        <v>413</v>
      </c>
      <c r="L57" s="324">
        <v>306</v>
      </c>
      <c r="M57" s="325">
        <v>145</v>
      </c>
      <c r="N57" s="326">
        <v>28</v>
      </c>
      <c r="O57" s="324">
        <v>1369</v>
      </c>
      <c r="P57" s="325">
        <v>1034</v>
      </c>
      <c r="Q57" s="326">
        <v>395</v>
      </c>
      <c r="R57" s="360">
        <v>70</v>
      </c>
      <c r="S57" s="361">
        <v>25</v>
      </c>
      <c r="T57" s="360">
        <v>44</v>
      </c>
      <c r="U57" s="361">
        <v>8</v>
      </c>
      <c r="V57" s="360">
        <v>72</v>
      </c>
      <c r="W57" s="361">
        <v>27</v>
      </c>
      <c r="X57" s="360">
        <v>47</v>
      </c>
      <c r="Y57" s="361">
        <v>9</v>
      </c>
      <c r="Z57" s="360">
        <v>76</v>
      </c>
      <c r="AA57" s="362">
        <v>29</v>
      </c>
    </row>
    <row r="58" spans="1:27" ht="10.4" customHeight="1" x14ac:dyDescent="0.35">
      <c r="A58" s="140" t="s">
        <v>84</v>
      </c>
      <c r="B58" s="221" t="s">
        <v>85</v>
      </c>
      <c r="C58" s="324">
        <v>1546</v>
      </c>
      <c r="D58" s="325">
        <v>1034</v>
      </c>
      <c r="E58" s="326">
        <v>353</v>
      </c>
      <c r="F58" s="324">
        <v>264</v>
      </c>
      <c r="G58" s="325">
        <v>130</v>
      </c>
      <c r="H58" s="326">
        <v>27</v>
      </c>
      <c r="I58" s="324">
        <v>1282</v>
      </c>
      <c r="J58" s="325">
        <v>904</v>
      </c>
      <c r="K58" s="326">
        <v>326</v>
      </c>
      <c r="L58" s="324">
        <v>513</v>
      </c>
      <c r="M58" s="325">
        <v>279</v>
      </c>
      <c r="N58" s="326">
        <v>60</v>
      </c>
      <c r="O58" s="324">
        <v>1033</v>
      </c>
      <c r="P58" s="325">
        <v>755</v>
      </c>
      <c r="Q58" s="326">
        <v>293</v>
      </c>
      <c r="R58" s="360">
        <v>67</v>
      </c>
      <c r="S58" s="361">
        <v>23</v>
      </c>
      <c r="T58" s="360">
        <v>49</v>
      </c>
      <c r="U58" s="361">
        <v>10</v>
      </c>
      <c r="V58" s="360">
        <v>71</v>
      </c>
      <c r="W58" s="361">
        <v>25</v>
      </c>
      <c r="X58" s="360">
        <v>54</v>
      </c>
      <c r="Y58" s="361">
        <v>12</v>
      </c>
      <c r="Z58" s="360">
        <v>73</v>
      </c>
      <c r="AA58" s="362">
        <v>28</v>
      </c>
    </row>
    <row r="59" spans="1:27" ht="10.4" customHeight="1" x14ac:dyDescent="0.35">
      <c r="A59" s="140" t="s">
        <v>86</v>
      </c>
      <c r="B59" s="221" t="s">
        <v>87</v>
      </c>
      <c r="C59" s="324">
        <v>1940</v>
      </c>
      <c r="D59" s="325">
        <v>1257</v>
      </c>
      <c r="E59" s="326">
        <v>366</v>
      </c>
      <c r="F59" s="324">
        <v>236</v>
      </c>
      <c r="G59" s="325">
        <v>128</v>
      </c>
      <c r="H59" s="326">
        <v>27</v>
      </c>
      <c r="I59" s="324">
        <v>1704</v>
      </c>
      <c r="J59" s="325">
        <v>1129</v>
      </c>
      <c r="K59" s="326">
        <v>339</v>
      </c>
      <c r="L59" s="324">
        <v>554</v>
      </c>
      <c r="M59" s="325">
        <v>312</v>
      </c>
      <c r="N59" s="326">
        <v>71</v>
      </c>
      <c r="O59" s="324">
        <v>1386</v>
      </c>
      <c r="P59" s="325">
        <v>945</v>
      </c>
      <c r="Q59" s="326">
        <v>295</v>
      </c>
      <c r="R59" s="360">
        <v>65</v>
      </c>
      <c r="S59" s="361">
        <v>19</v>
      </c>
      <c r="T59" s="360">
        <v>54</v>
      </c>
      <c r="U59" s="361">
        <v>11</v>
      </c>
      <c r="V59" s="360">
        <v>66</v>
      </c>
      <c r="W59" s="361">
        <v>20</v>
      </c>
      <c r="X59" s="360">
        <v>56</v>
      </c>
      <c r="Y59" s="361">
        <v>13</v>
      </c>
      <c r="Z59" s="360">
        <v>68</v>
      </c>
      <c r="AA59" s="362">
        <v>21</v>
      </c>
    </row>
    <row r="60" spans="1:27" ht="10.4" customHeight="1" x14ac:dyDescent="0.35">
      <c r="A60" s="140" t="s">
        <v>88</v>
      </c>
      <c r="B60" s="221" t="s">
        <v>89</v>
      </c>
      <c r="C60" s="324">
        <v>1340</v>
      </c>
      <c r="D60" s="325">
        <v>968</v>
      </c>
      <c r="E60" s="326">
        <v>336</v>
      </c>
      <c r="F60" s="324">
        <v>95</v>
      </c>
      <c r="G60" s="325">
        <v>45</v>
      </c>
      <c r="H60" s="326">
        <v>7</v>
      </c>
      <c r="I60" s="324">
        <v>1245</v>
      </c>
      <c r="J60" s="325">
        <v>923</v>
      </c>
      <c r="K60" s="326">
        <v>329</v>
      </c>
      <c r="L60" s="324">
        <v>255</v>
      </c>
      <c r="M60" s="325">
        <v>135</v>
      </c>
      <c r="N60" s="326">
        <v>22</v>
      </c>
      <c r="O60" s="324">
        <v>1085</v>
      </c>
      <c r="P60" s="325">
        <v>833</v>
      </c>
      <c r="Q60" s="326">
        <v>314</v>
      </c>
      <c r="R60" s="360">
        <v>72</v>
      </c>
      <c r="S60" s="361">
        <v>25</v>
      </c>
      <c r="T60" s="360">
        <v>47</v>
      </c>
      <c r="U60" s="361">
        <v>7</v>
      </c>
      <c r="V60" s="360">
        <v>74</v>
      </c>
      <c r="W60" s="361">
        <v>26</v>
      </c>
      <c r="X60" s="360">
        <v>53</v>
      </c>
      <c r="Y60" s="361">
        <v>9</v>
      </c>
      <c r="Z60" s="360">
        <v>77</v>
      </c>
      <c r="AA60" s="362">
        <v>29</v>
      </c>
    </row>
    <row r="61" spans="1:27" ht="10.4" customHeight="1" x14ac:dyDescent="0.35">
      <c r="A61" s="140" t="s">
        <v>90</v>
      </c>
      <c r="B61" s="221" t="s">
        <v>91</v>
      </c>
      <c r="C61" s="324">
        <v>1800</v>
      </c>
      <c r="D61" s="325">
        <v>1364</v>
      </c>
      <c r="E61" s="326">
        <v>535</v>
      </c>
      <c r="F61" s="324">
        <v>86</v>
      </c>
      <c r="G61" s="325">
        <v>43</v>
      </c>
      <c r="H61" s="326">
        <v>13</v>
      </c>
      <c r="I61" s="324">
        <v>1714</v>
      </c>
      <c r="J61" s="325">
        <v>1321</v>
      </c>
      <c r="K61" s="326">
        <v>522</v>
      </c>
      <c r="L61" s="324">
        <v>214</v>
      </c>
      <c r="M61" s="325">
        <v>119</v>
      </c>
      <c r="N61" s="326">
        <v>30</v>
      </c>
      <c r="O61" s="324">
        <v>1586</v>
      </c>
      <c r="P61" s="325">
        <v>1245</v>
      </c>
      <c r="Q61" s="326">
        <v>505</v>
      </c>
      <c r="R61" s="360">
        <v>76</v>
      </c>
      <c r="S61" s="361">
        <v>30</v>
      </c>
      <c r="T61" s="360">
        <v>50</v>
      </c>
      <c r="U61" s="361">
        <v>15</v>
      </c>
      <c r="V61" s="360">
        <v>77</v>
      </c>
      <c r="W61" s="361">
        <v>30</v>
      </c>
      <c r="X61" s="360">
        <v>56</v>
      </c>
      <c r="Y61" s="361">
        <v>14</v>
      </c>
      <c r="Z61" s="360">
        <v>78</v>
      </c>
      <c r="AA61" s="362">
        <v>32</v>
      </c>
    </row>
    <row r="62" spans="1:27" ht="10.4" customHeight="1" x14ac:dyDescent="0.35">
      <c r="A62" s="140" t="s">
        <v>92</v>
      </c>
      <c r="B62" s="221" t="s">
        <v>93</v>
      </c>
      <c r="C62" s="324">
        <v>3228</v>
      </c>
      <c r="D62" s="325">
        <v>2242</v>
      </c>
      <c r="E62" s="326">
        <v>619</v>
      </c>
      <c r="F62" s="324">
        <v>343</v>
      </c>
      <c r="G62" s="325">
        <v>179</v>
      </c>
      <c r="H62" s="326">
        <v>34</v>
      </c>
      <c r="I62" s="324">
        <v>2885</v>
      </c>
      <c r="J62" s="325">
        <v>2063</v>
      </c>
      <c r="K62" s="326">
        <v>585</v>
      </c>
      <c r="L62" s="324">
        <v>987</v>
      </c>
      <c r="M62" s="325">
        <v>569</v>
      </c>
      <c r="N62" s="326">
        <v>102</v>
      </c>
      <c r="O62" s="324">
        <v>2241</v>
      </c>
      <c r="P62" s="325">
        <v>1673</v>
      </c>
      <c r="Q62" s="326">
        <v>517</v>
      </c>
      <c r="R62" s="360">
        <v>69</v>
      </c>
      <c r="S62" s="361">
        <v>19</v>
      </c>
      <c r="T62" s="360">
        <v>52</v>
      </c>
      <c r="U62" s="361">
        <v>10</v>
      </c>
      <c r="V62" s="360">
        <v>72</v>
      </c>
      <c r="W62" s="361">
        <v>20</v>
      </c>
      <c r="X62" s="360">
        <v>58</v>
      </c>
      <c r="Y62" s="361">
        <v>10</v>
      </c>
      <c r="Z62" s="360">
        <v>75</v>
      </c>
      <c r="AA62" s="362">
        <v>23</v>
      </c>
    </row>
    <row r="63" spans="1:27" ht="10.4" customHeight="1" x14ac:dyDescent="0.35">
      <c r="A63" s="140" t="s">
        <v>94</v>
      </c>
      <c r="B63" s="221" t="s">
        <v>95</v>
      </c>
      <c r="C63" s="324">
        <v>2396</v>
      </c>
      <c r="D63" s="325">
        <v>1788</v>
      </c>
      <c r="E63" s="326">
        <v>619</v>
      </c>
      <c r="F63" s="324">
        <v>347</v>
      </c>
      <c r="G63" s="325">
        <v>182</v>
      </c>
      <c r="H63" s="326">
        <v>39</v>
      </c>
      <c r="I63" s="324">
        <v>2049</v>
      </c>
      <c r="J63" s="325">
        <v>1606</v>
      </c>
      <c r="K63" s="326">
        <v>580</v>
      </c>
      <c r="L63" s="324">
        <v>695</v>
      </c>
      <c r="M63" s="325">
        <v>402</v>
      </c>
      <c r="N63" s="326">
        <v>86</v>
      </c>
      <c r="O63" s="324">
        <v>1701</v>
      </c>
      <c r="P63" s="325">
        <v>1386</v>
      </c>
      <c r="Q63" s="326">
        <v>533</v>
      </c>
      <c r="R63" s="360">
        <v>75</v>
      </c>
      <c r="S63" s="361">
        <v>26</v>
      </c>
      <c r="T63" s="360">
        <v>52</v>
      </c>
      <c r="U63" s="361">
        <v>11</v>
      </c>
      <c r="V63" s="360">
        <v>78</v>
      </c>
      <c r="W63" s="361">
        <v>28</v>
      </c>
      <c r="X63" s="360">
        <v>58</v>
      </c>
      <c r="Y63" s="361">
        <v>12</v>
      </c>
      <c r="Z63" s="360">
        <v>81</v>
      </c>
      <c r="AA63" s="362">
        <v>31</v>
      </c>
    </row>
    <row r="64" spans="1:27" ht="10.4" customHeight="1" x14ac:dyDescent="0.35">
      <c r="A64" s="140" t="s">
        <v>96</v>
      </c>
      <c r="B64" s="221" t="s">
        <v>97</v>
      </c>
      <c r="C64" s="324">
        <v>2007</v>
      </c>
      <c r="D64" s="325">
        <v>1254</v>
      </c>
      <c r="E64" s="326">
        <v>291</v>
      </c>
      <c r="F64" s="324">
        <v>412</v>
      </c>
      <c r="G64" s="325">
        <v>197</v>
      </c>
      <c r="H64" s="326">
        <v>19</v>
      </c>
      <c r="I64" s="324">
        <v>1595</v>
      </c>
      <c r="J64" s="325">
        <v>1057</v>
      </c>
      <c r="K64" s="326">
        <v>272</v>
      </c>
      <c r="L64" s="324">
        <v>821</v>
      </c>
      <c r="M64" s="325">
        <v>424</v>
      </c>
      <c r="N64" s="326">
        <v>63</v>
      </c>
      <c r="O64" s="324">
        <v>1186</v>
      </c>
      <c r="P64" s="325">
        <v>830</v>
      </c>
      <c r="Q64" s="326">
        <v>228</v>
      </c>
      <c r="R64" s="360">
        <v>62</v>
      </c>
      <c r="S64" s="361">
        <v>14</v>
      </c>
      <c r="T64" s="360">
        <v>48</v>
      </c>
      <c r="U64" s="361">
        <v>5</v>
      </c>
      <c r="V64" s="360">
        <v>66</v>
      </c>
      <c r="W64" s="361">
        <v>17</v>
      </c>
      <c r="X64" s="360">
        <v>52</v>
      </c>
      <c r="Y64" s="361">
        <v>8</v>
      </c>
      <c r="Z64" s="360">
        <v>70</v>
      </c>
      <c r="AA64" s="362">
        <v>19</v>
      </c>
    </row>
    <row r="65" spans="1:27" ht="10.4" customHeight="1" x14ac:dyDescent="0.35">
      <c r="A65" s="140" t="s">
        <v>98</v>
      </c>
      <c r="B65" s="221" t="s">
        <v>99</v>
      </c>
      <c r="C65" s="324">
        <v>2232</v>
      </c>
      <c r="D65" s="325">
        <v>1489</v>
      </c>
      <c r="E65" s="326">
        <v>390</v>
      </c>
      <c r="F65" s="324">
        <v>417</v>
      </c>
      <c r="G65" s="325">
        <v>210</v>
      </c>
      <c r="H65" s="326">
        <v>35</v>
      </c>
      <c r="I65" s="324">
        <v>1815</v>
      </c>
      <c r="J65" s="325">
        <v>1279</v>
      </c>
      <c r="K65" s="326">
        <v>355</v>
      </c>
      <c r="L65" s="324">
        <v>843</v>
      </c>
      <c r="M65" s="325">
        <v>479</v>
      </c>
      <c r="N65" s="326">
        <v>94</v>
      </c>
      <c r="O65" s="324">
        <v>1389</v>
      </c>
      <c r="P65" s="325">
        <v>1010</v>
      </c>
      <c r="Q65" s="326">
        <v>296</v>
      </c>
      <c r="R65" s="360">
        <v>67</v>
      </c>
      <c r="S65" s="361">
        <v>17</v>
      </c>
      <c r="T65" s="360">
        <v>50</v>
      </c>
      <c r="U65" s="361">
        <v>8</v>
      </c>
      <c r="V65" s="360">
        <v>70</v>
      </c>
      <c r="W65" s="361">
        <v>20</v>
      </c>
      <c r="X65" s="360">
        <v>57</v>
      </c>
      <c r="Y65" s="361">
        <v>11</v>
      </c>
      <c r="Z65" s="360">
        <v>73</v>
      </c>
      <c r="AA65" s="362">
        <v>21</v>
      </c>
    </row>
    <row r="66" spans="1:27" ht="10.4" customHeight="1" x14ac:dyDescent="0.35">
      <c r="A66" s="140" t="s">
        <v>100</v>
      </c>
      <c r="B66" s="221" t="s">
        <v>101</v>
      </c>
      <c r="C66" s="324">
        <v>1327</v>
      </c>
      <c r="D66" s="325">
        <v>848</v>
      </c>
      <c r="E66" s="326">
        <v>210</v>
      </c>
      <c r="F66" s="324">
        <v>181</v>
      </c>
      <c r="G66" s="325">
        <v>103</v>
      </c>
      <c r="H66" s="326">
        <v>19</v>
      </c>
      <c r="I66" s="324">
        <v>1146</v>
      </c>
      <c r="J66" s="325">
        <v>745</v>
      </c>
      <c r="K66" s="326">
        <v>191</v>
      </c>
      <c r="L66" s="324">
        <v>446</v>
      </c>
      <c r="M66" s="325">
        <v>250</v>
      </c>
      <c r="N66" s="326">
        <v>46</v>
      </c>
      <c r="O66" s="324">
        <v>881</v>
      </c>
      <c r="P66" s="325">
        <v>598</v>
      </c>
      <c r="Q66" s="326">
        <v>164</v>
      </c>
      <c r="R66" s="360">
        <v>64</v>
      </c>
      <c r="S66" s="361">
        <v>16</v>
      </c>
      <c r="T66" s="360">
        <v>57</v>
      </c>
      <c r="U66" s="361">
        <v>10</v>
      </c>
      <c r="V66" s="360">
        <v>65</v>
      </c>
      <c r="W66" s="361">
        <v>17</v>
      </c>
      <c r="X66" s="360">
        <v>56</v>
      </c>
      <c r="Y66" s="361">
        <v>10</v>
      </c>
      <c r="Z66" s="360">
        <v>68</v>
      </c>
      <c r="AA66" s="362">
        <v>19</v>
      </c>
    </row>
    <row r="67" spans="1:27" ht="10.4" customHeight="1" x14ac:dyDescent="0.35">
      <c r="A67" s="140" t="s">
        <v>102</v>
      </c>
      <c r="B67" s="221" t="s">
        <v>103</v>
      </c>
      <c r="C67" s="324">
        <v>5370</v>
      </c>
      <c r="D67" s="325">
        <v>3747</v>
      </c>
      <c r="E67" s="326">
        <v>1050</v>
      </c>
      <c r="F67" s="324">
        <v>1027</v>
      </c>
      <c r="G67" s="325">
        <v>540</v>
      </c>
      <c r="H67" s="326">
        <v>100</v>
      </c>
      <c r="I67" s="324">
        <v>4343</v>
      </c>
      <c r="J67" s="325">
        <v>3207</v>
      </c>
      <c r="K67" s="326">
        <v>950</v>
      </c>
      <c r="L67" s="324">
        <v>2030</v>
      </c>
      <c r="M67" s="325">
        <v>1177</v>
      </c>
      <c r="N67" s="326">
        <v>236</v>
      </c>
      <c r="O67" s="324">
        <v>3340</v>
      </c>
      <c r="P67" s="325">
        <v>2570</v>
      </c>
      <c r="Q67" s="326">
        <v>814</v>
      </c>
      <c r="R67" s="360">
        <v>70</v>
      </c>
      <c r="S67" s="361">
        <v>20</v>
      </c>
      <c r="T67" s="360">
        <v>53</v>
      </c>
      <c r="U67" s="361">
        <v>10</v>
      </c>
      <c r="V67" s="360">
        <v>74</v>
      </c>
      <c r="W67" s="361">
        <v>22</v>
      </c>
      <c r="X67" s="360">
        <v>58</v>
      </c>
      <c r="Y67" s="361">
        <v>12</v>
      </c>
      <c r="Z67" s="360">
        <v>77</v>
      </c>
      <c r="AA67" s="362">
        <v>24</v>
      </c>
    </row>
    <row r="68" spans="1:27" ht="10.4" customHeight="1" x14ac:dyDescent="0.35">
      <c r="A68" s="140" t="s">
        <v>104</v>
      </c>
      <c r="B68" s="221" t="s">
        <v>105</v>
      </c>
      <c r="C68" s="324">
        <v>3885</v>
      </c>
      <c r="D68" s="325">
        <v>2750</v>
      </c>
      <c r="E68" s="326">
        <v>845</v>
      </c>
      <c r="F68" s="324">
        <v>344</v>
      </c>
      <c r="G68" s="325">
        <v>170</v>
      </c>
      <c r="H68" s="326">
        <v>27</v>
      </c>
      <c r="I68" s="324">
        <v>3541</v>
      </c>
      <c r="J68" s="325">
        <v>2580</v>
      </c>
      <c r="K68" s="326">
        <v>818</v>
      </c>
      <c r="L68" s="324">
        <v>826</v>
      </c>
      <c r="M68" s="325">
        <v>457</v>
      </c>
      <c r="N68" s="326">
        <v>83</v>
      </c>
      <c r="O68" s="324">
        <v>3059</v>
      </c>
      <c r="P68" s="325">
        <v>2293</v>
      </c>
      <c r="Q68" s="326">
        <v>762</v>
      </c>
      <c r="R68" s="360">
        <v>71</v>
      </c>
      <c r="S68" s="361">
        <v>22</v>
      </c>
      <c r="T68" s="360">
        <v>49</v>
      </c>
      <c r="U68" s="361">
        <v>8</v>
      </c>
      <c r="V68" s="360">
        <v>73</v>
      </c>
      <c r="W68" s="361">
        <v>23</v>
      </c>
      <c r="X68" s="360">
        <v>55</v>
      </c>
      <c r="Y68" s="361">
        <v>10</v>
      </c>
      <c r="Z68" s="360">
        <v>75</v>
      </c>
      <c r="AA68" s="362">
        <v>25</v>
      </c>
    </row>
    <row r="69" spans="1:27" ht="10.4" customHeight="1" x14ac:dyDescent="0.35">
      <c r="A69" s="140" t="s">
        <v>106</v>
      </c>
      <c r="B69" s="221" t="s">
        <v>107</v>
      </c>
      <c r="C69" s="324">
        <v>3609</v>
      </c>
      <c r="D69" s="325">
        <v>2474</v>
      </c>
      <c r="E69" s="326">
        <v>784</v>
      </c>
      <c r="F69" s="324">
        <v>419</v>
      </c>
      <c r="G69" s="325">
        <v>200</v>
      </c>
      <c r="H69" s="326">
        <v>34</v>
      </c>
      <c r="I69" s="324">
        <v>3190</v>
      </c>
      <c r="J69" s="325">
        <v>2274</v>
      </c>
      <c r="K69" s="326">
        <v>750</v>
      </c>
      <c r="L69" s="324">
        <v>923</v>
      </c>
      <c r="M69" s="325">
        <v>489</v>
      </c>
      <c r="N69" s="326">
        <v>97</v>
      </c>
      <c r="O69" s="324">
        <v>2686</v>
      </c>
      <c r="P69" s="325">
        <v>1985</v>
      </c>
      <c r="Q69" s="326">
        <v>687</v>
      </c>
      <c r="R69" s="360">
        <v>69</v>
      </c>
      <c r="S69" s="361">
        <v>22</v>
      </c>
      <c r="T69" s="360">
        <v>48</v>
      </c>
      <c r="U69" s="361">
        <v>8</v>
      </c>
      <c r="V69" s="360">
        <v>71</v>
      </c>
      <c r="W69" s="361">
        <v>24</v>
      </c>
      <c r="X69" s="360">
        <v>53</v>
      </c>
      <c r="Y69" s="361">
        <v>11</v>
      </c>
      <c r="Z69" s="360">
        <v>74</v>
      </c>
      <c r="AA69" s="362">
        <v>26</v>
      </c>
    </row>
    <row r="70" spans="1:27" ht="10.4" customHeight="1" x14ac:dyDescent="0.35">
      <c r="A70" s="140" t="s">
        <v>108</v>
      </c>
      <c r="B70" s="221" t="s">
        <v>109</v>
      </c>
      <c r="C70" s="324">
        <v>2931</v>
      </c>
      <c r="D70" s="325">
        <v>1996</v>
      </c>
      <c r="E70" s="326">
        <v>585</v>
      </c>
      <c r="F70" s="324">
        <v>295</v>
      </c>
      <c r="G70" s="325">
        <v>131</v>
      </c>
      <c r="H70" s="326">
        <v>28</v>
      </c>
      <c r="I70" s="324">
        <v>2636</v>
      </c>
      <c r="J70" s="325">
        <v>1865</v>
      </c>
      <c r="K70" s="326">
        <v>557</v>
      </c>
      <c r="L70" s="324">
        <v>706</v>
      </c>
      <c r="M70" s="325">
        <v>375</v>
      </c>
      <c r="N70" s="326">
        <v>77</v>
      </c>
      <c r="O70" s="324">
        <v>2225</v>
      </c>
      <c r="P70" s="325">
        <v>1621</v>
      </c>
      <c r="Q70" s="326">
        <v>508</v>
      </c>
      <c r="R70" s="360">
        <v>68</v>
      </c>
      <c r="S70" s="361">
        <v>20</v>
      </c>
      <c r="T70" s="360">
        <v>44</v>
      </c>
      <c r="U70" s="361">
        <v>9</v>
      </c>
      <c r="V70" s="360">
        <v>71</v>
      </c>
      <c r="W70" s="361">
        <v>21</v>
      </c>
      <c r="X70" s="360">
        <v>53</v>
      </c>
      <c r="Y70" s="361">
        <v>11</v>
      </c>
      <c r="Z70" s="360">
        <v>73</v>
      </c>
      <c r="AA70" s="362">
        <v>23</v>
      </c>
    </row>
    <row r="71" spans="1:27" ht="10.4" customHeight="1" x14ac:dyDescent="0.35">
      <c r="A71" s="140" t="s">
        <v>110</v>
      </c>
      <c r="B71" s="221" t="s">
        <v>111</v>
      </c>
      <c r="C71" s="324">
        <v>5531</v>
      </c>
      <c r="D71" s="325">
        <v>3678</v>
      </c>
      <c r="E71" s="326">
        <v>1101</v>
      </c>
      <c r="F71" s="324">
        <v>710</v>
      </c>
      <c r="G71" s="325">
        <v>342</v>
      </c>
      <c r="H71" s="326">
        <v>77</v>
      </c>
      <c r="I71" s="324">
        <v>4821</v>
      </c>
      <c r="J71" s="325">
        <v>3336</v>
      </c>
      <c r="K71" s="326">
        <v>1024</v>
      </c>
      <c r="L71" s="324">
        <v>1638</v>
      </c>
      <c r="M71" s="325">
        <v>873</v>
      </c>
      <c r="N71" s="326">
        <v>181</v>
      </c>
      <c r="O71" s="324">
        <v>3893</v>
      </c>
      <c r="P71" s="325">
        <v>2805</v>
      </c>
      <c r="Q71" s="326">
        <v>920</v>
      </c>
      <c r="R71" s="360">
        <v>66</v>
      </c>
      <c r="S71" s="361">
        <v>20</v>
      </c>
      <c r="T71" s="360">
        <v>48</v>
      </c>
      <c r="U71" s="361">
        <v>11</v>
      </c>
      <c r="V71" s="360">
        <v>69</v>
      </c>
      <c r="W71" s="361">
        <v>21</v>
      </c>
      <c r="X71" s="360">
        <v>53</v>
      </c>
      <c r="Y71" s="361">
        <v>11</v>
      </c>
      <c r="Z71" s="360">
        <v>72</v>
      </c>
      <c r="AA71" s="362">
        <v>24</v>
      </c>
    </row>
    <row r="72" spans="1:27" ht="10.4" customHeight="1" x14ac:dyDescent="0.35">
      <c r="A72" s="140" t="s">
        <v>112</v>
      </c>
      <c r="B72" s="221" t="s">
        <v>113</v>
      </c>
      <c r="C72" s="324">
        <v>20</v>
      </c>
      <c r="D72" s="325">
        <v>13</v>
      </c>
      <c r="E72" s="326" t="s">
        <v>1185</v>
      </c>
      <c r="F72" s="324">
        <v>0</v>
      </c>
      <c r="G72" s="325">
        <v>0</v>
      </c>
      <c r="H72" s="326">
        <v>0</v>
      </c>
      <c r="I72" s="324">
        <v>20</v>
      </c>
      <c r="J72" s="325">
        <v>13</v>
      </c>
      <c r="K72" s="326" t="s">
        <v>1185</v>
      </c>
      <c r="L72" s="324" t="s">
        <v>1185</v>
      </c>
      <c r="M72" s="325" t="s">
        <v>1185</v>
      </c>
      <c r="N72" s="326">
        <v>0</v>
      </c>
      <c r="O72" s="324">
        <v>17</v>
      </c>
      <c r="P72" s="325" t="s">
        <v>1185</v>
      </c>
      <c r="Q72" s="326" t="s">
        <v>1185</v>
      </c>
      <c r="R72" s="360">
        <v>65</v>
      </c>
      <c r="S72" s="361" t="s">
        <v>1185</v>
      </c>
      <c r="T72" s="360" t="s">
        <v>1152</v>
      </c>
      <c r="U72" s="361" t="s">
        <v>1152</v>
      </c>
      <c r="V72" s="360">
        <v>65</v>
      </c>
      <c r="W72" s="361" t="s">
        <v>1185</v>
      </c>
      <c r="X72" s="360" t="s">
        <v>1185</v>
      </c>
      <c r="Y72" s="361">
        <v>0</v>
      </c>
      <c r="Z72" s="360" t="s">
        <v>1185</v>
      </c>
      <c r="AA72" s="362" t="s">
        <v>1185</v>
      </c>
    </row>
    <row r="73" spans="1:27" ht="10.4" customHeight="1" x14ac:dyDescent="0.35">
      <c r="A73" s="140" t="s">
        <v>114</v>
      </c>
      <c r="B73" s="221" t="s">
        <v>115</v>
      </c>
      <c r="C73" s="324">
        <v>4938</v>
      </c>
      <c r="D73" s="325">
        <v>3362</v>
      </c>
      <c r="E73" s="326">
        <v>1116</v>
      </c>
      <c r="F73" s="324">
        <v>426</v>
      </c>
      <c r="G73" s="325">
        <v>191</v>
      </c>
      <c r="H73" s="326">
        <v>34</v>
      </c>
      <c r="I73" s="324">
        <v>4512</v>
      </c>
      <c r="J73" s="325">
        <v>3171</v>
      </c>
      <c r="K73" s="326">
        <v>1082</v>
      </c>
      <c r="L73" s="324">
        <v>1042</v>
      </c>
      <c r="M73" s="325">
        <v>529</v>
      </c>
      <c r="N73" s="326">
        <v>114</v>
      </c>
      <c r="O73" s="324">
        <v>3896</v>
      </c>
      <c r="P73" s="325">
        <v>2833</v>
      </c>
      <c r="Q73" s="326">
        <v>1002</v>
      </c>
      <c r="R73" s="360">
        <v>68</v>
      </c>
      <c r="S73" s="361">
        <v>23</v>
      </c>
      <c r="T73" s="360">
        <v>45</v>
      </c>
      <c r="U73" s="361">
        <v>8</v>
      </c>
      <c r="V73" s="360">
        <v>70</v>
      </c>
      <c r="W73" s="361">
        <v>24</v>
      </c>
      <c r="X73" s="360">
        <v>51</v>
      </c>
      <c r="Y73" s="361">
        <v>11</v>
      </c>
      <c r="Z73" s="360">
        <v>73</v>
      </c>
      <c r="AA73" s="362">
        <v>26</v>
      </c>
    </row>
    <row r="74" spans="1:27" ht="10.4" customHeight="1" x14ac:dyDescent="0.35">
      <c r="A74" s="140" t="s">
        <v>116</v>
      </c>
      <c r="B74" s="221" t="s">
        <v>117</v>
      </c>
      <c r="C74" s="324">
        <v>1933</v>
      </c>
      <c r="D74" s="325">
        <v>1134</v>
      </c>
      <c r="E74" s="326">
        <v>314</v>
      </c>
      <c r="F74" s="324">
        <v>217</v>
      </c>
      <c r="G74" s="325">
        <v>80</v>
      </c>
      <c r="H74" s="326">
        <v>12</v>
      </c>
      <c r="I74" s="324">
        <v>1716</v>
      </c>
      <c r="J74" s="325">
        <v>1054</v>
      </c>
      <c r="K74" s="326">
        <v>302</v>
      </c>
      <c r="L74" s="324">
        <v>539</v>
      </c>
      <c r="M74" s="325">
        <v>238</v>
      </c>
      <c r="N74" s="326">
        <v>41</v>
      </c>
      <c r="O74" s="324">
        <v>1394</v>
      </c>
      <c r="P74" s="325">
        <v>896</v>
      </c>
      <c r="Q74" s="326">
        <v>273</v>
      </c>
      <c r="R74" s="360">
        <v>59</v>
      </c>
      <c r="S74" s="361">
        <v>16</v>
      </c>
      <c r="T74" s="360">
        <v>37</v>
      </c>
      <c r="U74" s="361">
        <v>6</v>
      </c>
      <c r="V74" s="360">
        <v>61</v>
      </c>
      <c r="W74" s="361">
        <v>18</v>
      </c>
      <c r="X74" s="360">
        <v>44</v>
      </c>
      <c r="Y74" s="361">
        <v>8</v>
      </c>
      <c r="Z74" s="360">
        <v>64</v>
      </c>
      <c r="AA74" s="362">
        <v>20</v>
      </c>
    </row>
    <row r="75" spans="1:27" ht="10.4" customHeight="1" x14ac:dyDescent="0.35">
      <c r="A75" s="140" t="s">
        <v>118</v>
      </c>
      <c r="B75" s="221" t="s">
        <v>119</v>
      </c>
      <c r="C75" s="324">
        <v>3075</v>
      </c>
      <c r="D75" s="325">
        <v>2010</v>
      </c>
      <c r="E75" s="326">
        <v>525</v>
      </c>
      <c r="F75" s="324">
        <v>313</v>
      </c>
      <c r="G75" s="325">
        <v>122</v>
      </c>
      <c r="H75" s="326">
        <v>19</v>
      </c>
      <c r="I75" s="324">
        <v>2762</v>
      </c>
      <c r="J75" s="325">
        <v>1888</v>
      </c>
      <c r="K75" s="326">
        <v>506</v>
      </c>
      <c r="L75" s="324">
        <v>633</v>
      </c>
      <c r="M75" s="325">
        <v>281</v>
      </c>
      <c r="N75" s="326">
        <v>44</v>
      </c>
      <c r="O75" s="324">
        <v>2442</v>
      </c>
      <c r="P75" s="325">
        <v>1729</v>
      </c>
      <c r="Q75" s="326">
        <v>481</v>
      </c>
      <c r="R75" s="360">
        <v>65</v>
      </c>
      <c r="S75" s="361">
        <v>17</v>
      </c>
      <c r="T75" s="360">
        <v>39</v>
      </c>
      <c r="U75" s="361">
        <v>6</v>
      </c>
      <c r="V75" s="360">
        <v>68</v>
      </c>
      <c r="W75" s="361">
        <v>18</v>
      </c>
      <c r="X75" s="360">
        <v>44</v>
      </c>
      <c r="Y75" s="361">
        <v>7</v>
      </c>
      <c r="Z75" s="360">
        <v>71</v>
      </c>
      <c r="AA75" s="362">
        <v>20</v>
      </c>
    </row>
    <row r="76" spans="1:27" ht="10.4" customHeight="1" x14ac:dyDescent="0.35">
      <c r="A76" s="140" t="s">
        <v>120</v>
      </c>
      <c r="B76" s="221" t="s">
        <v>121</v>
      </c>
      <c r="C76" s="324">
        <v>3323</v>
      </c>
      <c r="D76" s="325">
        <v>2224</v>
      </c>
      <c r="E76" s="326">
        <v>684</v>
      </c>
      <c r="F76" s="324">
        <v>447</v>
      </c>
      <c r="G76" s="325">
        <v>198</v>
      </c>
      <c r="H76" s="326">
        <v>27</v>
      </c>
      <c r="I76" s="324">
        <v>2876</v>
      </c>
      <c r="J76" s="325">
        <v>2026</v>
      </c>
      <c r="K76" s="326">
        <v>657</v>
      </c>
      <c r="L76" s="324">
        <v>998</v>
      </c>
      <c r="M76" s="325">
        <v>485</v>
      </c>
      <c r="N76" s="326">
        <v>86</v>
      </c>
      <c r="O76" s="324">
        <v>2325</v>
      </c>
      <c r="P76" s="325">
        <v>1739</v>
      </c>
      <c r="Q76" s="326">
        <v>598</v>
      </c>
      <c r="R76" s="360">
        <v>67</v>
      </c>
      <c r="S76" s="361">
        <v>21</v>
      </c>
      <c r="T76" s="360">
        <v>44</v>
      </c>
      <c r="U76" s="361">
        <v>6</v>
      </c>
      <c r="V76" s="360">
        <v>70</v>
      </c>
      <c r="W76" s="361">
        <v>23</v>
      </c>
      <c r="X76" s="360">
        <v>49</v>
      </c>
      <c r="Y76" s="361">
        <v>9</v>
      </c>
      <c r="Z76" s="360">
        <v>75</v>
      </c>
      <c r="AA76" s="362">
        <v>26</v>
      </c>
    </row>
    <row r="77" spans="1:27" ht="10.4" customHeight="1" x14ac:dyDescent="0.35">
      <c r="A77" s="140" t="s">
        <v>122</v>
      </c>
      <c r="B77" s="221" t="s">
        <v>123</v>
      </c>
      <c r="C77" s="324">
        <v>2109</v>
      </c>
      <c r="D77" s="325">
        <v>1520</v>
      </c>
      <c r="E77" s="326">
        <v>544</v>
      </c>
      <c r="F77" s="324">
        <v>149</v>
      </c>
      <c r="G77" s="325">
        <v>70</v>
      </c>
      <c r="H77" s="326">
        <v>12</v>
      </c>
      <c r="I77" s="324">
        <v>1960</v>
      </c>
      <c r="J77" s="325">
        <v>1450</v>
      </c>
      <c r="K77" s="326">
        <v>532</v>
      </c>
      <c r="L77" s="324">
        <v>363</v>
      </c>
      <c r="M77" s="325">
        <v>193</v>
      </c>
      <c r="N77" s="326">
        <v>34</v>
      </c>
      <c r="O77" s="324">
        <v>1746</v>
      </c>
      <c r="P77" s="325">
        <v>1327</v>
      </c>
      <c r="Q77" s="326">
        <v>510</v>
      </c>
      <c r="R77" s="360">
        <v>72</v>
      </c>
      <c r="S77" s="361">
        <v>26</v>
      </c>
      <c r="T77" s="360">
        <v>47</v>
      </c>
      <c r="U77" s="361">
        <v>8</v>
      </c>
      <c r="V77" s="360">
        <v>74</v>
      </c>
      <c r="W77" s="361">
        <v>27</v>
      </c>
      <c r="X77" s="360">
        <v>53</v>
      </c>
      <c r="Y77" s="361">
        <v>9</v>
      </c>
      <c r="Z77" s="360">
        <v>76</v>
      </c>
      <c r="AA77" s="362">
        <v>29</v>
      </c>
    </row>
    <row r="78" spans="1:27" ht="10.4" customHeight="1" x14ac:dyDescent="0.35">
      <c r="A78" s="140" t="s">
        <v>126</v>
      </c>
      <c r="B78" s="221" t="s">
        <v>127</v>
      </c>
      <c r="C78" s="324">
        <v>1064</v>
      </c>
      <c r="D78" s="325">
        <v>834</v>
      </c>
      <c r="E78" s="326">
        <v>345</v>
      </c>
      <c r="F78" s="324">
        <v>54</v>
      </c>
      <c r="G78" s="325">
        <v>32</v>
      </c>
      <c r="H78" s="326">
        <v>11</v>
      </c>
      <c r="I78" s="324">
        <v>1010</v>
      </c>
      <c r="J78" s="325">
        <v>802</v>
      </c>
      <c r="K78" s="326">
        <v>334</v>
      </c>
      <c r="L78" s="324">
        <v>119</v>
      </c>
      <c r="M78" s="325">
        <v>73</v>
      </c>
      <c r="N78" s="326">
        <v>19</v>
      </c>
      <c r="O78" s="324">
        <v>945</v>
      </c>
      <c r="P78" s="325">
        <v>761</v>
      </c>
      <c r="Q78" s="326">
        <v>326</v>
      </c>
      <c r="R78" s="360">
        <v>78</v>
      </c>
      <c r="S78" s="361">
        <v>32</v>
      </c>
      <c r="T78" s="360">
        <v>59</v>
      </c>
      <c r="U78" s="361">
        <v>20</v>
      </c>
      <c r="V78" s="360">
        <v>79</v>
      </c>
      <c r="W78" s="361">
        <v>33</v>
      </c>
      <c r="X78" s="360">
        <v>61</v>
      </c>
      <c r="Y78" s="361">
        <v>16</v>
      </c>
      <c r="Z78" s="360">
        <v>81</v>
      </c>
      <c r="AA78" s="362">
        <v>34</v>
      </c>
    </row>
    <row r="79" spans="1:27" ht="10.4" customHeight="1" x14ac:dyDescent="0.35">
      <c r="A79" s="140" t="s">
        <v>128</v>
      </c>
      <c r="B79" s="221" t="s">
        <v>129</v>
      </c>
      <c r="C79" s="324">
        <v>615</v>
      </c>
      <c r="D79" s="325">
        <v>459</v>
      </c>
      <c r="E79" s="326">
        <v>207</v>
      </c>
      <c r="F79" s="324">
        <v>41</v>
      </c>
      <c r="G79" s="325">
        <v>20</v>
      </c>
      <c r="H79" s="326">
        <v>6</v>
      </c>
      <c r="I79" s="324">
        <v>574</v>
      </c>
      <c r="J79" s="325">
        <v>439</v>
      </c>
      <c r="K79" s="326">
        <v>201</v>
      </c>
      <c r="L79" s="324">
        <v>96</v>
      </c>
      <c r="M79" s="325">
        <v>52</v>
      </c>
      <c r="N79" s="326">
        <v>13</v>
      </c>
      <c r="O79" s="324">
        <v>519</v>
      </c>
      <c r="P79" s="325">
        <v>407</v>
      </c>
      <c r="Q79" s="326">
        <v>194</v>
      </c>
      <c r="R79" s="360">
        <v>75</v>
      </c>
      <c r="S79" s="361">
        <v>34</v>
      </c>
      <c r="T79" s="360">
        <v>49</v>
      </c>
      <c r="U79" s="361">
        <v>15</v>
      </c>
      <c r="V79" s="360">
        <v>76</v>
      </c>
      <c r="W79" s="361">
        <v>35</v>
      </c>
      <c r="X79" s="360">
        <v>54</v>
      </c>
      <c r="Y79" s="361">
        <v>14</v>
      </c>
      <c r="Z79" s="360">
        <v>78</v>
      </c>
      <c r="AA79" s="362">
        <v>37</v>
      </c>
    </row>
    <row r="80" spans="1:27" ht="10.4" customHeight="1" x14ac:dyDescent="0.35">
      <c r="A80" s="140" t="s">
        <v>130</v>
      </c>
      <c r="B80" s="221" t="s">
        <v>131</v>
      </c>
      <c r="C80" s="324">
        <v>1932</v>
      </c>
      <c r="D80" s="325">
        <v>1348</v>
      </c>
      <c r="E80" s="326">
        <v>529</v>
      </c>
      <c r="F80" s="324">
        <v>149</v>
      </c>
      <c r="G80" s="325">
        <v>70</v>
      </c>
      <c r="H80" s="326">
        <v>20</v>
      </c>
      <c r="I80" s="324">
        <v>1783</v>
      </c>
      <c r="J80" s="325">
        <v>1278</v>
      </c>
      <c r="K80" s="326">
        <v>509</v>
      </c>
      <c r="L80" s="324">
        <v>343</v>
      </c>
      <c r="M80" s="325">
        <v>179</v>
      </c>
      <c r="N80" s="326">
        <v>39</v>
      </c>
      <c r="O80" s="324">
        <v>1589</v>
      </c>
      <c r="P80" s="325">
        <v>1169</v>
      </c>
      <c r="Q80" s="326">
        <v>490</v>
      </c>
      <c r="R80" s="360">
        <v>70</v>
      </c>
      <c r="S80" s="361">
        <v>27</v>
      </c>
      <c r="T80" s="360">
        <v>47</v>
      </c>
      <c r="U80" s="361">
        <v>13</v>
      </c>
      <c r="V80" s="360">
        <v>72</v>
      </c>
      <c r="W80" s="361">
        <v>29</v>
      </c>
      <c r="X80" s="360">
        <v>52</v>
      </c>
      <c r="Y80" s="361">
        <v>11</v>
      </c>
      <c r="Z80" s="360">
        <v>74</v>
      </c>
      <c r="AA80" s="362">
        <v>31</v>
      </c>
    </row>
    <row r="81" spans="1:27" ht="10.4" customHeight="1" x14ac:dyDescent="0.35">
      <c r="A81" s="140" t="s">
        <v>132</v>
      </c>
      <c r="B81" s="221" t="s">
        <v>133</v>
      </c>
      <c r="C81" s="324">
        <v>910</v>
      </c>
      <c r="D81" s="325">
        <v>629</v>
      </c>
      <c r="E81" s="326">
        <v>267</v>
      </c>
      <c r="F81" s="324">
        <v>116</v>
      </c>
      <c r="G81" s="325">
        <v>49</v>
      </c>
      <c r="H81" s="326">
        <v>7</v>
      </c>
      <c r="I81" s="324">
        <v>794</v>
      </c>
      <c r="J81" s="325">
        <v>580</v>
      </c>
      <c r="K81" s="326">
        <v>260</v>
      </c>
      <c r="L81" s="324">
        <v>236</v>
      </c>
      <c r="M81" s="325">
        <v>112</v>
      </c>
      <c r="N81" s="326">
        <v>21</v>
      </c>
      <c r="O81" s="324">
        <v>674</v>
      </c>
      <c r="P81" s="325">
        <v>517</v>
      </c>
      <c r="Q81" s="326">
        <v>246</v>
      </c>
      <c r="R81" s="360">
        <v>69</v>
      </c>
      <c r="S81" s="361">
        <v>29</v>
      </c>
      <c r="T81" s="360">
        <v>42</v>
      </c>
      <c r="U81" s="361">
        <v>6</v>
      </c>
      <c r="V81" s="360">
        <v>73</v>
      </c>
      <c r="W81" s="361">
        <v>33</v>
      </c>
      <c r="X81" s="360">
        <v>47</v>
      </c>
      <c r="Y81" s="361">
        <v>9</v>
      </c>
      <c r="Z81" s="360">
        <v>77</v>
      </c>
      <c r="AA81" s="362">
        <v>36</v>
      </c>
    </row>
    <row r="82" spans="1:27" ht="10.4" customHeight="1" x14ac:dyDescent="0.35">
      <c r="A82" s="140" t="s">
        <v>140</v>
      </c>
      <c r="B82" s="221" t="s">
        <v>141</v>
      </c>
      <c r="C82" s="324">
        <v>1863</v>
      </c>
      <c r="D82" s="325">
        <v>1176</v>
      </c>
      <c r="E82" s="326">
        <v>339</v>
      </c>
      <c r="F82" s="324">
        <v>176</v>
      </c>
      <c r="G82" s="325">
        <v>73</v>
      </c>
      <c r="H82" s="326">
        <v>8</v>
      </c>
      <c r="I82" s="324">
        <v>1687</v>
      </c>
      <c r="J82" s="325">
        <v>1103</v>
      </c>
      <c r="K82" s="326">
        <v>331</v>
      </c>
      <c r="L82" s="324">
        <v>397</v>
      </c>
      <c r="M82" s="325">
        <v>166</v>
      </c>
      <c r="N82" s="326">
        <v>25</v>
      </c>
      <c r="O82" s="324">
        <v>1466</v>
      </c>
      <c r="P82" s="325">
        <v>1010</v>
      </c>
      <c r="Q82" s="326">
        <v>314</v>
      </c>
      <c r="R82" s="360">
        <v>63</v>
      </c>
      <c r="S82" s="361">
        <v>18</v>
      </c>
      <c r="T82" s="360">
        <v>41</v>
      </c>
      <c r="U82" s="361">
        <v>5</v>
      </c>
      <c r="V82" s="360">
        <v>65</v>
      </c>
      <c r="W82" s="361">
        <v>20</v>
      </c>
      <c r="X82" s="360">
        <v>42</v>
      </c>
      <c r="Y82" s="361">
        <v>6</v>
      </c>
      <c r="Z82" s="360">
        <v>69</v>
      </c>
      <c r="AA82" s="362">
        <v>21</v>
      </c>
    </row>
    <row r="83" spans="1:27" ht="10.4" customHeight="1" x14ac:dyDescent="0.35">
      <c r="A83" s="140" t="s">
        <v>142</v>
      </c>
      <c r="B83" s="221" t="s">
        <v>143</v>
      </c>
      <c r="C83" s="324">
        <v>1676</v>
      </c>
      <c r="D83" s="325">
        <v>1252</v>
      </c>
      <c r="E83" s="326">
        <v>481</v>
      </c>
      <c r="F83" s="324">
        <v>97</v>
      </c>
      <c r="G83" s="325">
        <v>40</v>
      </c>
      <c r="H83" s="326">
        <v>7</v>
      </c>
      <c r="I83" s="324">
        <v>1579</v>
      </c>
      <c r="J83" s="325">
        <v>1212</v>
      </c>
      <c r="K83" s="326">
        <v>474</v>
      </c>
      <c r="L83" s="324">
        <v>230</v>
      </c>
      <c r="M83" s="325">
        <v>117</v>
      </c>
      <c r="N83" s="326">
        <v>23</v>
      </c>
      <c r="O83" s="324">
        <v>1446</v>
      </c>
      <c r="P83" s="325">
        <v>1135</v>
      </c>
      <c r="Q83" s="326">
        <v>458</v>
      </c>
      <c r="R83" s="360">
        <v>75</v>
      </c>
      <c r="S83" s="361">
        <v>29</v>
      </c>
      <c r="T83" s="360">
        <v>41</v>
      </c>
      <c r="U83" s="361">
        <v>7</v>
      </c>
      <c r="V83" s="360">
        <v>77</v>
      </c>
      <c r="W83" s="361">
        <v>30</v>
      </c>
      <c r="X83" s="360">
        <v>51</v>
      </c>
      <c r="Y83" s="361">
        <v>10</v>
      </c>
      <c r="Z83" s="360">
        <v>78</v>
      </c>
      <c r="AA83" s="362">
        <v>32</v>
      </c>
    </row>
    <row r="84" spans="1:27" ht="10.4" customHeight="1" x14ac:dyDescent="0.35">
      <c r="A84" s="140" t="s">
        <v>144</v>
      </c>
      <c r="B84" s="221" t="s">
        <v>145</v>
      </c>
      <c r="C84" s="324">
        <v>981</v>
      </c>
      <c r="D84" s="325">
        <v>690</v>
      </c>
      <c r="E84" s="326">
        <v>223</v>
      </c>
      <c r="F84" s="324">
        <v>114</v>
      </c>
      <c r="G84" s="325">
        <v>45</v>
      </c>
      <c r="H84" s="326">
        <v>6</v>
      </c>
      <c r="I84" s="324">
        <v>867</v>
      </c>
      <c r="J84" s="325">
        <v>645</v>
      </c>
      <c r="K84" s="326">
        <v>217</v>
      </c>
      <c r="L84" s="324">
        <v>246</v>
      </c>
      <c r="M84" s="325">
        <v>125</v>
      </c>
      <c r="N84" s="326">
        <v>34</v>
      </c>
      <c r="O84" s="324">
        <v>735</v>
      </c>
      <c r="P84" s="325">
        <v>565</v>
      </c>
      <c r="Q84" s="326">
        <v>189</v>
      </c>
      <c r="R84" s="360">
        <v>70</v>
      </c>
      <c r="S84" s="361">
        <v>23</v>
      </c>
      <c r="T84" s="360">
        <v>39</v>
      </c>
      <c r="U84" s="361">
        <v>5</v>
      </c>
      <c r="V84" s="360">
        <v>74</v>
      </c>
      <c r="W84" s="361">
        <v>25</v>
      </c>
      <c r="X84" s="360">
        <v>51</v>
      </c>
      <c r="Y84" s="361">
        <v>14</v>
      </c>
      <c r="Z84" s="360">
        <v>77</v>
      </c>
      <c r="AA84" s="362">
        <v>26</v>
      </c>
    </row>
    <row r="85" spans="1:27" ht="10.4" customHeight="1" x14ac:dyDescent="0.35">
      <c r="A85" s="140" t="s">
        <v>148</v>
      </c>
      <c r="B85" s="221" t="s">
        <v>149</v>
      </c>
      <c r="C85" s="324">
        <v>782</v>
      </c>
      <c r="D85" s="325">
        <v>536</v>
      </c>
      <c r="E85" s="326">
        <v>132</v>
      </c>
      <c r="F85" s="324">
        <v>122</v>
      </c>
      <c r="G85" s="325">
        <v>57</v>
      </c>
      <c r="H85" s="326">
        <v>9</v>
      </c>
      <c r="I85" s="324">
        <v>660</v>
      </c>
      <c r="J85" s="325">
        <v>479</v>
      </c>
      <c r="K85" s="326">
        <v>123</v>
      </c>
      <c r="L85" s="324">
        <v>257</v>
      </c>
      <c r="M85" s="325">
        <v>146</v>
      </c>
      <c r="N85" s="326">
        <v>27</v>
      </c>
      <c r="O85" s="324">
        <v>525</v>
      </c>
      <c r="P85" s="325">
        <v>390</v>
      </c>
      <c r="Q85" s="326">
        <v>105</v>
      </c>
      <c r="R85" s="360">
        <v>69</v>
      </c>
      <c r="S85" s="361">
        <v>17</v>
      </c>
      <c r="T85" s="360">
        <v>47</v>
      </c>
      <c r="U85" s="361">
        <v>7</v>
      </c>
      <c r="V85" s="360">
        <v>73</v>
      </c>
      <c r="W85" s="361">
        <v>19</v>
      </c>
      <c r="X85" s="360">
        <v>57</v>
      </c>
      <c r="Y85" s="361">
        <v>11</v>
      </c>
      <c r="Z85" s="360">
        <v>74</v>
      </c>
      <c r="AA85" s="362">
        <v>20</v>
      </c>
    </row>
    <row r="86" spans="1:27" ht="10.4" customHeight="1" x14ac:dyDescent="0.35">
      <c r="A86" s="140" t="s">
        <v>150</v>
      </c>
      <c r="B86" s="221" t="s">
        <v>151</v>
      </c>
      <c r="C86" s="324">
        <v>1114</v>
      </c>
      <c r="D86" s="325">
        <v>706</v>
      </c>
      <c r="E86" s="326">
        <v>181</v>
      </c>
      <c r="F86" s="324">
        <v>146</v>
      </c>
      <c r="G86" s="325">
        <v>62</v>
      </c>
      <c r="H86" s="326">
        <v>9</v>
      </c>
      <c r="I86" s="324">
        <v>968</v>
      </c>
      <c r="J86" s="325">
        <v>644</v>
      </c>
      <c r="K86" s="326">
        <v>172</v>
      </c>
      <c r="L86" s="324">
        <v>319</v>
      </c>
      <c r="M86" s="325">
        <v>159</v>
      </c>
      <c r="N86" s="326">
        <v>25</v>
      </c>
      <c r="O86" s="324">
        <v>795</v>
      </c>
      <c r="P86" s="325">
        <v>547</v>
      </c>
      <c r="Q86" s="326">
        <v>156</v>
      </c>
      <c r="R86" s="360">
        <v>63</v>
      </c>
      <c r="S86" s="361">
        <v>16</v>
      </c>
      <c r="T86" s="360">
        <v>42</v>
      </c>
      <c r="U86" s="361">
        <v>6</v>
      </c>
      <c r="V86" s="360">
        <v>67</v>
      </c>
      <c r="W86" s="361">
        <v>18</v>
      </c>
      <c r="X86" s="360">
        <v>50</v>
      </c>
      <c r="Y86" s="361">
        <v>8</v>
      </c>
      <c r="Z86" s="360">
        <v>69</v>
      </c>
      <c r="AA86" s="362">
        <v>20</v>
      </c>
    </row>
    <row r="87" spans="1:27" ht="10.4" customHeight="1" x14ac:dyDescent="0.35">
      <c r="A87" s="140" t="s">
        <v>152</v>
      </c>
      <c r="B87" s="221" t="s">
        <v>153</v>
      </c>
      <c r="C87" s="324">
        <v>634</v>
      </c>
      <c r="D87" s="325">
        <v>436</v>
      </c>
      <c r="E87" s="326">
        <v>134</v>
      </c>
      <c r="F87" s="324">
        <v>82</v>
      </c>
      <c r="G87" s="325">
        <v>38</v>
      </c>
      <c r="H87" s="326">
        <v>3</v>
      </c>
      <c r="I87" s="324">
        <v>552</v>
      </c>
      <c r="J87" s="325">
        <v>398</v>
      </c>
      <c r="K87" s="326">
        <v>131</v>
      </c>
      <c r="L87" s="324">
        <v>166</v>
      </c>
      <c r="M87" s="325">
        <v>87</v>
      </c>
      <c r="N87" s="326">
        <v>14</v>
      </c>
      <c r="O87" s="324">
        <v>468</v>
      </c>
      <c r="P87" s="325">
        <v>349</v>
      </c>
      <c r="Q87" s="326">
        <v>120</v>
      </c>
      <c r="R87" s="360">
        <v>69</v>
      </c>
      <c r="S87" s="361">
        <v>21</v>
      </c>
      <c r="T87" s="360">
        <v>46</v>
      </c>
      <c r="U87" s="361">
        <v>4</v>
      </c>
      <c r="V87" s="360">
        <v>72</v>
      </c>
      <c r="W87" s="361">
        <v>24</v>
      </c>
      <c r="X87" s="360">
        <v>52</v>
      </c>
      <c r="Y87" s="361">
        <v>8</v>
      </c>
      <c r="Z87" s="360">
        <v>75</v>
      </c>
      <c r="AA87" s="362">
        <v>26</v>
      </c>
    </row>
    <row r="88" spans="1:27" ht="10.4" customHeight="1" x14ac:dyDescent="0.35">
      <c r="A88" s="140" t="s">
        <v>154</v>
      </c>
      <c r="B88" s="221" t="s">
        <v>155</v>
      </c>
      <c r="C88" s="324">
        <v>475</v>
      </c>
      <c r="D88" s="325">
        <v>314</v>
      </c>
      <c r="E88" s="326">
        <v>86</v>
      </c>
      <c r="F88" s="324">
        <v>36</v>
      </c>
      <c r="G88" s="325">
        <v>19</v>
      </c>
      <c r="H88" s="326">
        <v>4</v>
      </c>
      <c r="I88" s="324">
        <v>439</v>
      </c>
      <c r="J88" s="325">
        <v>295</v>
      </c>
      <c r="K88" s="326">
        <v>82</v>
      </c>
      <c r="L88" s="324">
        <v>69</v>
      </c>
      <c r="M88" s="325">
        <v>34</v>
      </c>
      <c r="N88" s="326">
        <v>8</v>
      </c>
      <c r="O88" s="324">
        <v>406</v>
      </c>
      <c r="P88" s="325">
        <v>280</v>
      </c>
      <c r="Q88" s="326">
        <v>78</v>
      </c>
      <c r="R88" s="360">
        <v>66</v>
      </c>
      <c r="S88" s="361">
        <v>18</v>
      </c>
      <c r="T88" s="360">
        <v>53</v>
      </c>
      <c r="U88" s="361">
        <v>11</v>
      </c>
      <c r="V88" s="360">
        <v>67</v>
      </c>
      <c r="W88" s="361">
        <v>19</v>
      </c>
      <c r="X88" s="360">
        <v>49</v>
      </c>
      <c r="Y88" s="361">
        <v>12</v>
      </c>
      <c r="Z88" s="360">
        <v>69</v>
      </c>
      <c r="AA88" s="362">
        <v>19</v>
      </c>
    </row>
    <row r="89" spans="1:27" ht="10.4" customHeight="1" x14ac:dyDescent="0.35">
      <c r="A89" s="140" t="s">
        <v>156</v>
      </c>
      <c r="B89" s="221" t="s">
        <v>157</v>
      </c>
      <c r="C89" s="324">
        <v>973</v>
      </c>
      <c r="D89" s="325">
        <v>705</v>
      </c>
      <c r="E89" s="326">
        <v>230</v>
      </c>
      <c r="F89" s="324">
        <v>53</v>
      </c>
      <c r="G89" s="325">
        <v>24</v>
      </c>
      <c r="H89" s="326">
        <v>3</v>
      </c>
      <c r="I89" s="324">
        <v>920</v>
      </c>
      <c r="J89" s="325">
        <v>681</v>
      </c>
      <c r="K89" s="326">
        <v>227</v>
      </c>
      <c r="L89" s="324">
        <v>144</v>
      </c>
      <c r="M89" s="325">
        <v>83</v>
      </c>
      <c r="N89" s="326">
        <v>19</v>
      </c>
      <c r="O89" s="324">
        <v>829</v>
      </c>
      <c r="P89" s="325">
        <v>622</v>
      </c>
      <c r="Q89" s="326">
        <v>211</v>
      </c>
      <c r="R89" s="360">
        <v>72</v>
      </c>
      <c r="S89" s="361">
        <v>24</v>
      </c>
      <c r="T89" s="360">
        <v>45</v>
      </c>
      <c r="U89" s="361">
        <v>6</v>
      </c>
      <c r="V89" s="360">
        <v>74</v>
      </c>
      <c r="W89" s="361">
        <v>25</v>
      </c>
      <c r="X89" s="360">
        <v>58</v>
      </c>
      <c r="Y89" s="361">
        <v>13</v>
      </c>
      <c r="Z89" s="360">
        <v>75</v>
      </c>
      <c r="AA89" s="362">
        <v>25</v>
      </c>
    </row>
    <row r="90" spans="1:27" ht="10.4" customHeight="1" x14ac:dyDescent="0.35">
      <c r="A90" s="140" t="s">
        <v>158</v>
      </c>
      <c r="B90" s="221" t="s">
        <v>159</v>
      </c>
      <c r="C90" s="324">
        <v>1299</v>
      </c>
      <c r="D90" s="325">
        <v>875</v>
      </c>
      <c r="E90" s="326">
        <v>264</v>
      </c>
      <c r="F90" s="324">
        <v>174</v>
      </c>
      <c r="G90" s="325">
        <v>81</v>
      </c>
      <c r="H90" s="326">
        <v>20</v>
      </c>
      <c r="I90" s="324">
        <v>1125</v>
      </c>
      <c r="J90" s="325">
        <v>794</v>
      </c>
      <c r="K90" s="326">
        <v>244</v>
      </c>
      <c r="L90" s="324">
        <v>345</v>
      </c>
      <c r="M90" s="325">
        <v>176</v>
      </c>
      <c r="N90" s="326">
        <v>36</v>
      </c>
      <c r="O90" s="324">
        <v>954</v>
      </c>
      <c r="P90" s="325">
        <v>699</v>
      </c>
      <c r="Q90" s="326">
        <v>228</v>
      </c>
      <c r="R90" s="360">
        <v>67</v>
      </c>
      <c r="S90" s="361">
        <v>20</v>
      </c>
      <c r="T90" s="360">
        <v>47</v>
      </c>
      <c r="U90" s="361">
        <v>11</v>
      </c>
      <c r="V90" s="360">
        <v>71</v>
      </c>
      <c r="W90" s="361">
        <v>22</v>
      </c>
      <c r="X90" s="360">
        <v>51</v>
      </c>
      <c r="Y90" s="361">
        <v>10</v>
      </c>
      <c r="Z90" s="360">
        <v>73</v>
      </c>
      <c r="AA90" s="362">
        <v>24</v>
      </c>
    </row>
    <row r="91" spans="1:27" ht="10.4" customHeight="1" x14ac:dyDescent="0.35">
      <c r="A91" s="140" t="s">
        <v>162</v>
      </c>
      <c r="B91" s="221" t="s">
        <v>163</v>
      </c>
      <c r="C91" s="324">
        <v>807</v>
      </c>
      <c r="D91" s="325">
        <v>504</v>
      </c>
      <c r="E91" s="326">
        <v>114</v>
      </c>
      <c r="F91" s="324">
        <v>144</v>
      </c>
      <c r="G91" s="325">
        <v>84</v>
      </c>
      <c r="H91" s="326">
        <v>13</v>
      </c>
      <c r="I91" s="324">
        <v>663</v>
      </c>
      <c r="J91" s="325">
        <v>420</v>
      </c>
      <c r="K91" s="326">
        <v>101</v>
      </c>
      <c r="L91" s="324">
        <v>304</v>
      </c>
      <c r="M91" s="325">
        <v>169</v>
      </c>
      <c r="N91" s="326">
        <v>32</v>
      </c>
      <c r="O91" s="324">
        <v>503</v>
      </c>
      <c r="P91" s="325">
        <v>335</v>
      </c>
      <c r="Q91" s="326">
        <v>82</v>
      </c>
      <c r="R91" s="360">
        <v>62</v>
      </c>
      <c r="S91" s="361">
        <v>14</v>
      </c>
      <c r="T91" s="360">
        <v>58</v>
      </c>
      <c r="U91" s="361">
        <v>9</v>
      </c>
      <c r="V91" s="360">
        <v>63</v>
      </c>
      <c r="W91" s="361">
        <v>15</v>
      </c>
      <c r="X91" s="360">
        <v>56</v>
      </c>
      <c r="Y91" s="361">
        <v>11</v>
      </c>
      <c r="Z91" s="360">
        <v>67</v>
      </c>
      <c r="AA91" s="362">
        <v>16</v>
      </c>
    </row>
    <row r="92" spans="1:27" ht="10.4" customHeight="1" x14ac:dyDescent="0.35">
      <c r="A92" s="140" t="s">
        <v>164</v>
      </c>
      <c r="B92" s="221" t="s">
        <v>165</v>
      </c>
      <c r="C92" s="324">
        <v>1008</v>
      </c>
      <c r="D92" s="325">
        <v>676</v>
      </c>
      <c r="E92" s="326">
        <v>170</v>
      </c>
      <c r="F92" s="324">
        <v>174</v>
      </c>
      <c r="G92" s="325">
        <v>89</v>
      </c>
      <c r="H92" s="326">
        <v>18</v>
      </c>
      <c r="I92" s="324">
        <v>834</v>
      </c>
      <c r="J92" s="325">
        <v>587</v>
      </c>
      <c r="K92" s="326">
        <v>152</v>
      </c>
      <c r="L92" s="324">
        <v>354</v>
      </c>
      <c r="M92" s="325">
        <v>195</v>
      </c>
      <c r="N92" s="326">
        <v>38</v>
      </c>
      <c r="O92" s="324">
        <v>654</v>
      </c>
      <c r="P92" s="325">
        <v>481</v>
      </c>
      <c r="Q92" s="326">
        <v>132</v>
      </c>
      <c r="R92" s="360">
        <v>67</v>
      </c>
      <c r="S92" s="361">
        <v>17</v>
      </c>
      <c r="T92" s="360">
        <v>51</v>
      </c>
      <c r="U92" s="361">
        <v>10</v>
      </c>
      <c r="V92" s="360">
        <v>70</v>
      </c>
      <c r="W92" s="361">
        <v>18</v>
      </c>
      <c r="X92" s="360">
        <v>55</v>
      </c>
      <c r="Y92" s="361">
        <v>11</v>
      </c>
      <c r="Z92" s="360">
        <v>74</v>
      </c>
      <c r="AA92" s="362">
        <v>20</v>
      </c>
    </row>
    <row r="93" spans="1:27" ht="10.4" customHeight="1" x14ac:dyDescent="0.35">
      <c r="A93" s="140" t="s">
        <v>166</v>
      </c>
      <c r="B93" s="221" t="s">
        <v>167</v>
      </c>
      <c r="C93" s="324">
        <v>688</v>
      </c>
      <c r="D93" s="325">
        <v>458</v>
      </c>
      <c r="E93" s="326">
        <v>162</v>
      </c>
      <c r="F93" s="324">
        <v>57</v>
      </c>
      <c r="G93" s="325">
        <v>25</v>
      </c>
      <c r="H93" s="326">
        <v>4</v>
      </c>
      <c r="I93" s="324">
        <v>631</v>
      </c>
      <c r="J93" s="325">
        <v>433</v>
      </c>
      <c r="K93" s="326">
        <v>158</v>
      </c>
      <c r="L93" s="324">
        <v>133</v>
      </c>
      <c r="M93" s="325">
        <v>66</v>
      </c>
      <c r="N93" s="326">
        <v>7</v>
      </c>
      <c r="O93" s="324">
        <v>555</v>
      </c>
      <c r="P93" s="325">
        <v>392</v>
      </c>
      <c r="Q93" s="326">
        <v>155</v>
      </c>
      <c r="R93" s="360">
        <v>67</v>
      </c>
      <c r="S93" s="361">
        <v>24</v>
      </c>
      <c r="T93" s="360">
        <v>44</v>
      </c>
      <c r="U93" s="361">
        <v>7</v>
      </c>
      <c r="V93" s="360">
        <v>69</v>
      </c>
      <c r="W93" s="361">
        <v>25</v>
      </c>
      <c r="X93" s="360">
        <v>50</v>
      </c>
      <c r="Y93" s="361">
        <v>5</v>
      </c>
      <c r="Z93" s="360">
        <v>71</v>
      </c>
      <c r="AA93" s="362">
        <v>28</v>
      </c>
    </row>
    <row r="94" spans="1:27" ht="10.4" customHeight="1" x14ac:dyDescent="0.35">
      <c r="A94" s="140" t="s">
        <v>168</v>
      </c>
      <c r="B94" s="221" t="s">
        <v>169</v>
      </c>
      <c r="C94" s="324">
        <v>1170</v>
      </c>
      <c r="D94" s="325">
        <v>775</v>
      </c>
      <c r="E94" s="326">
        <v>203</v>
      </c>
      <c r="F94" s="324">
        <v>176</v>
      </c>
      <c r="G94" s="325">
        <v>83</v>
      </c>
      <c r="H94" s="326">
        <v>12</v>
      </c>
      <c r="I94" s="324">
        <v>994</v>
      </c>
      <c r="J94" s="325">
        <v>692</v>
      </c>
      <c r="K94" s="326">
        <v>191</v>
      </c>
      <c r="L94" s="324">
        <v>361</v>
      </c>
      <c r="M94" s="325">
        <v>199</v>
      </c>
      <c r="N94" s="326">
        <v>38</v>
      </c>
      <c r="O94" s="324">
        <v>809</v>
      </c>
      <c r="P94" s="325">
        <v>576</v>
      </c>
      <c r="Q94" s="326">
        <v>165</v>
      </c>
      <c r="R94" s="360">
        <v>66</v>
      </c>
      <c r="S94" s="361">
        <v>17</v>
      </c>
      <c r="T94" s="360">
        <v>47</v>
      </c>
      <c r="U94" s="361">
        <v>7</v>
      </c>
      <c r="V94" s="360">
        <v>70</v>
      </c>
      <c r="W94" s="361">
        <v>19</v>
      </c>
      <c r="X94" s="360">
        <v>55</v>
      </c>
      <c r="Y94" s="361">
        <v>11</v>
      </c>
      <c r="Z94" s="360">
        <v>71</v>
      </c>
      <c r="AA94" s="362">
        <v>20</v>
      </c>
    </row>
    <row r="95" spans="1:27" ht="10.4" customHeight="1" x14ac:dyDescent="0.35">
      <c r="A95" s="140" t="s">
        <v>170</v>
      </c>
      <c r="B95" s="221" t="s">
        <v>171</v>
      </c>
      <c r="C95" s="324">
        <v>981</v>
      </c>
      <c r="D95" s="325">
        <v>644</v>
      </c>
      <c r="E95" s="326">
        <v>179</v>
      </c>
      <c r="F95" s="324">
        <v>110</v>
      </c>
      <c r="G95" s="325">
        <v>52</v>
      </c>
      <c r="H95" s="326">
        <v>14</v>
      </c>
      <c r="I95" s="324">
        <v>871</v>
      </c>
      <c r="J95" s="325">
        <v>592</v>
      </c>
      <c r="K95" s="326">
        <v>165</v>
      </c>
      <c r="L95" s="324">
        <v>249</v>
      </c>
      <c r="M95" s="325">
        <v>121</v>
      </c>
      <c r="N95" s="326">
        <v>26</v>
      </c>
      <c r="O95" s="324">
        <v>732</v>
      </c>
      <c r="P95" s="325">
        <v>523</v>
      </c>
      <c r="Q95" s="326">
        <v>153</v>
      </c>
      <c r="R95" s="360">
        <v>66</v>
      </c>
      <c r="S95" s="361">
        <v>18</v>
      </c>
      <c r="T95" s="360">
        <v>47</v>
      </c>
      <c r="U95" s="361">
        <v>13</v>
      </c>
      <c r="V95" s="360">
        <v>68</v>
      </c>
      <c r="W95" s="361">
        <v>19</v>
      </c>
      <c r="X95" s="360">
        <v>49</v>
      </c>
      <c r="Y95" s="361">
        <v>10</v>
      </c>
      <c r="Z95" s="360">
        <v>71</v>
      </c>
      <c r="AA95" s="362">
        <v>21</v>
      </c>
    </row>
    <row r="96" spans="1:27" ht="10.4" customHeight="1" x14ac:dyDescent="0.35">
      <c r="A96" s="140" t="s">
        <v>172</v>
      </c>
      <c r="B96" s="221" t="s">
        <v>173</v>
      </c>
      <c r="C96" s="324">
        <v>1058</v>
      </c>
      <c r="D96" s="325">
        <v>714</v>
      </c>
      <c r="E96" s="326">
        <v>193</v>
      </c>
      <c r="F96" s="324">
        <v>123</v>
      </c>
      <c r="G96" s="325">
        <v>58</v>
      </c>
      <c r="H96" s="326">
        <v>13</v>
      </c>
      <c r="I96" s="324">
        <v>935</v>
      </c>
      <c r="J96" s="325">
        <v>656</v>
      </c>
      <c r="K96" s="326">
        <v>180</v>
      </c>
      <c r="L96" s="324">
        <v>278</v>
      </c>
      <c r="M96" s="325">
        <v>143</v>
      </c>
      <c r="N96" s="326">
        <v>31</v>
      </c>
      <c r="O96" s="324">
        <v>780</v>
      </c>
      <c r="P96" s="325">
        <v>571</v>
      </c>
      <c r="Q96" s="326">
        <v>162</v>
      </c>
      <c r="R96" s="360">
        <v>67</v>
      </c>
      <c r="S96" s="361">
        <v>18</v>
      </c>
      <c r="T96" s="360">
        <v>47</v>
      </c>
      <c r="U96" s="361">
        <v>11</v>
      </c>
      <c r="V96" s="360">
        <v>70</v>
      </c>
      <c r="W96" s="361">
        <v>19</v>
      </c>
      <c r="X96" s="360">
        <v>51</v>
      </c>
      <c r="Y96" s="361">
        <v>11</v>
      </c>
      <c r="Z96" s="360">
        <v>73</v>
      </c>
      <c r="AA96" s="362">
        <v>21</v>
      </c>
    </row>
    <row r="97" spans="1:27" ht="10.4" customHeight="1" x14ac:dyDescent="0.35">
      <c r="A97" s="140" t="s">
        <v>174</v>
      </c>
      <c r="B97" s="221" t="s">
        <v>175</v>
      </c>
      <c r="C97" s="324">
        <v>1063</v>
      </c>
      <c r="D97" s="325">
        <v>686</v>
      </c>
      <c r="E97" s="326">
        <v>197</v>
      </c>
      <c r="F97" s="324">
        <v>93</v>
      </c>
      <c r="G97" s="325">
        <v>41</v>
      </c>
      <c r="H97" s="326">
        <v>7</v>
      </c>
      <c r="I97" s="324">
        <v>970</v>
      </c>
      <c r="J97" s="325">
        <v>645</v>
      </c>
      <c r="K97" s="326">
        <v>190</v>
      </c>
      <c r="L97" s="324">
        <v>239</v>
      </c>
      <c r="M97" s="325">
        <v>117</v>
      </c>
      <c r="N97" s="326">
        <v>19</v>
      </c>
      <c r="O97" s="324">
        <v>824</v>
      </c>
      <c r="P97" s="325">
        <v>569</v>
      </c>
      <c r="Q97" s="326">
        <v>178</v>
      </c>
      <c r="R97" s="360">
        <v>65</v>
      </c>
      <c r="S97" s="361">
        <v>19</v>
      </c>
      <c r="T97" s="360">
        <v>44</v>
      </c>
      <c r="U97" s="361">
        <v>8</v>
      </c>
      <c r="V97" s="360">
        <v>66</v>
      </c>
      <c r="W97" s="361">
        <v>20</v>
      </c>
      <c r="X97" s="360">
        <v>49</v>
      </c>
      <c r="Y97" s="361">
        <v>8</v>
      </c>
      <c r="Z97" s="360">
        <v>69</v>
      </c>
      <c r="AA97" s="362">
        <v>22</v>
      </c>
    </row>
    <row r="98" spans="1:27" ht="10.4" customHeight="1" x14ac:dyDescent="0.35">
      <c r="A98" s="140" t="s">
        <v>176</v>
      </c>
      <c r="B98" s="221" t="s">
        <v>177</v>
      </c>
      <c r="C98" s="324">
        <v>1308</v>
      </c>
      <c r="D98" s="325">
        <v>918</v>
      </c>
      <c r="E98" s="326">
        <v>302</v>
      </c>
      <c r="F98" s="324">
        <v>138</v>
      </c>
      <c r="G98" s="325">
        <v>62</v>
      </c>
      <c r="H98" s="326">
        <v>10</v>
      </c>
      <c r="I98" s="324">
        <v>1170</v>
      </c>
      <c r="J98" s="325">
        <v>856</v>
      </c>
      <c r="K98" s="326">
        <v>292</v>
      </c>
      <c r="L98" s="324">
        <v>259</v>
      </c>
      <c r="M98" s="325">
        <v>121</v>
      </c>
      <c r="N98" s="326">
        <v>25</v>
      </c>
      <c r="O98" s="324">
        <v>1049</v>
      </c>
      <c r="P98" s="325">
        <v>797</v>
      </c>
      <c r="Q98" s="326">
        <v>277</v>
      </c>
      <c r="R98" s="360">
        <v>70</v>
      </c>
      <c r="S98" s="361">
        <v>23</v>
      </c>
      <c r="T98" s="360">
        <v>45</v>
      </c>
      <c r="U98" s="361">
        <v>7</v>
      </c>
      <c r="V98" s="360">
        <v>73</v>
      </c>
      <c r="W98" s="361">
        <v>25</v>
      </c>
      <c r="X98" s="360">
        <v>47</v>
      </c>
      <c r="Y98" s="361">
        <v>10</v>
      </c>
      <c r="Z98" s="360">
        <v>76</v>
      </c>
      <c r="AA98" s="362">
        <v>26</v>
      </c>
    </row>
    <row r="99" spans="1:27" ht="10.4" customHeight="1" x14ac:dyDescent="0.35">
      <c r="A99" s="140" t="s">
        <v>180</v>
      </c>
      <c r="B99" s="221" t="s">
        <v>181</v>
      </c>
      <c r="C99" s="324">
        <v>1045</v>
      </c>
      <c r="D99" s="325">
        <v>685</v>
      </c>
      <c r="E99" s="326">
        <v>216</v>
      </c>
      <c r="F99" s="324">
        <v>163</v>
      </c>
      <c r="G99" s="325">
        <v>66</v>
      </c>
      <c r="H99" s="326">
        <v>14</v>
      </c>
      <c r="I99" s="324">
        <v>882</v>
      </c>
      <c r="J99" s="325">
        <v>619</v>
      </c>
      <c r="K99" s="326">
        <v>202</v>
      </c>
      <c r="L99" s="324">
        <v>301</v>
      </c>
      <c r="M99" s="325">
        <v>145</v>
      </c>
      <c r="N99" s="326">
        <v>35</v>
      </c>
      <c r="O99" s="324">
        <v>744</v>
      </c>
      <c r="P99" s="325">
        <v>540</v>
      </c>
      <c r="Q99" s="326">
        <v>181</v>
      </c>
      <c r="R99" s="360">
        <v>66</v>
      </c>
      <c r="S99" s="361">
        <v>21</v>
      </c>
      <c r="T99" s="360">
        <v>40</v>
      </c>
      <c r="U99" s="361">
        <v>9</v>
      </c>
      <c r="V99" s="360">
        <v>70</v>
      </c>
      <c r="W99" s="361">
        <v>23</v>
      </c>
      <c r="X99" s="360">
        <v>48</v>
      </c>
      <c r="Y99" s="361">
        <v>12</v>
      </c>
      <c r="Z99" s="360">
        <v>73</v>
      </c>
      <c r="AA99" s="362">
        <v>24</v>
      </c>
    </row>
    <row r="100" spans="1:27" ht="10.4" customHeight="1" x14ac:dyDescent="0.35">
      <c r="A100" s="140" t="s">
        <v>182</v>
      </c>
      <c r="B100" s="221" t="s">
        <v>183</v>
      </c>
      <c r="C100" s="324">
        <v>805</v>
      </c>
      <c r="D100" s="325">
        <v>564</v>
      </c>
      <c r="E100" s="326">
        <v>161</v>
      </c>
      <c r="F100" s="324">
        <v>107</v>
      </c>
      <c r="G100" s="325">
        <v>57</v>
      </c>
      <c r="H100" s="326">
        <v>13</v>
      </c>
      <c r="I100" s="324">
        <v>698</v>
      </c>
      <c r="J100" s="325">
        <v>507</v>
      </c>
      <c r="K100" s="326">
        <v>148</v>
      </c>
      <c r="L100" s="324">
        <v>176</v>
      </c>
      <c r="M100" s="325">
        <v>100</v>
      </c>
      <c r="N100" s="326">
        <v>26</v>
      </c>
      <c r="O100" s="324">
        <v>629</v>
      </c>
      <c r="P100" s="325">
        <v>464</v>
      </c>
      <c r="Q100" s="326">
        <v>135</v>
      </c>
      <c r="R100" s="360">
        <v>70</v>
      </c>
      <c r="S100" s="361">
        <v>20</v>
      </c>
      <c r="T100" s="360">
        <v>53</v>
      </c>
      <c r="U100" s="361">
        <v>12</v>
      </c>
      <c r="V100" s="360">
        <v>73</v>
      </c>
      <c r="W100" s="361">
        <v>21</v>
      </c>
      <c r="X100" s="360">
        <v>57</v>
      </c>
      <c r="Y100" s="361">
        <v>15</v>
      </c>
      <c r="Z100" s="360">
        <v>74</v>
      </c>
      <c r="AA100" s="362">
        <v>21</v>
      </c>
    </row>
    <row r="101" spans="1:27" ht="10.4" customHeight="1" x14ac:dyDescent="0.35">
      <c r="A101" s="140" t="s">
        <v>184</v>
      </c>
      <c r="B101" s="221" t="s">
        <v>185</v>
      </c>
      <c r="C101" s="324">
        <v>1082</v>
      </c>
      <c r="D101" s="325">
        <v>776</v>
      </c>
      <c r="E101" s="326">
        <v>207</v>
      </c>
      <c r="F101" s="324">
        <v>154</v>
      </c>
      <c r="G101" s="325">
        <v>92</v>
      </c>
      <c r="H101" s="326">
        <v>16</v>
      </c>
      <c r="I101" s="324">
        <v>928</v>
      </c>
      <c r="J101" s="325">
        <v>684</v>
      </c>
      <c r="K101" s="326">
        <v>191</v>
      </c>
      <c r="L101" s="324">
        <v>285</v>
      </c>
      <c r="M101" s="325">
        <v>172</v>
      </c>
      <c r="N101" s="326">
        <v>36</v>
      </c>
      <c r="O101" s="324">
        <v>797</v>
      </c>
      <c r="P101" s="325">
        <v>604</v>
      </c>
      <c r="Q101" s="326">
        <v>171</v>
      </c>
      <c r="R101" s="360">
        <v>72</v>
      </c>
      <c r="S101" s="361">
        <v>19</v>
      </c>
      <c r="T101" s="360">
        <v>60</v>
      </c>
      <c r="U101" s="361">
        <v>10</v>
      </c>
      <c r="V101" s="360">
        <v>74</v>
      </c>
      <c r="W101" s="361">
        <v>21</v>
      </c>
      <c r="X101" s="360">
        <v>60</v>
      </c>
      <c r="Y101" s="361">
        <v>13</v>
      </c>
      <c r="Z101" s="360">
        <v>76</v>
      </c>
      <c r="AA101" s="362">
        <v>21</v>
      </c>
    </row>
    <row r="102" spans="1:27" ht="10.4" customHeight="1" x14ac:dyDescent="0.35">
      <c r="A102" s="140" t="s">
        <v>186</v>
      </c>
      <c r="B102" s="221" t="s">
        <v>187</v>
      </c>
      <c r="C102" s="324">
        <v>870</v>
      </c>
      <c r="D102" s="325">
        <v>669</v>
      </c>
      <c r="E102" s="326">
        <v>259</v>
      </c>
      <c r="F102" s="324">
        <v>88</v>
      </c>
      <c r="G102" s="325">
        <v>50</v>
      </c>
      <c r="H102" s="326">
        <v>10</v>
      </c>
      <c r="I102" s="324">
        <v>782</v>
      </c>
      <c r="J102" s="325">
        <v>619</v>
      </c>
      <c r="K102" s="326">
        <v>249</v>
      </c>
      <c r="L102" s="324">
        <v>179</v>
      </c>
      <c r="M102" s="325">
        <v>104</v>
      </c>
      <c r="N102" s="326">
        <v>25</v>
      </c>
      <c r="O102" s="324">
        <v>691</v>
      </c>
      <c r="P102" s="325">
        <v>565</v>
      </c>
      <c r="Q102" s="326">
        <v>234</v>
      </c>
      <c r="R102" s="360">
        <v>77</v>
      </c>
      <c r="S102" s="361">
        <v>30</v>
      </c>
      <c r="T102" s="360">
        <v>57</v>
      </c>
      <c r="U102" s="361">
        <v>11</v>
      </c>
      <c r="V102" s="360">
        <v>79</v>
      </c>
      <c r="W102" s="361">
        <v>32</v>
      </c>
      <c r="X102" s="360">
        <v>58</v>
      </c>
      <c r="Y102" s="361">
        <v>14</v>
      </c>
      <c r="Z102" s="360">
        <v>82</v>
      </c>
      <c r="AA102" s="362">
        <v>34</v>
      </c>
    </row>
    <row r="103" spans="1:27" ht="10.4" customHeight="1" x14ac:dyDescent="0.35">
      <c r="A103" s="140" t="s">
        <v>188</v>
      </c>
      <c r="B103" s="221" t="s">
        <v>189</v>
      </c>
      <c r="C103" s="324">
        <v>1262</v>
      </c>
      <c r="D103" s="325">
        <v>924</v>
      </c>
      <c r="E103" s="326">
        <v>292</v>
      </c>
      <c r="F103" s="324">
        <v>174</v>
      </c>
      <c r="G103" s="325">
        <v>87</v>
      </c>
      <c r="H103" s="326">
        <v>18</v>
      </c>
      <c r="I103" s="324">
        <v>1088</v>
      </c>
      <c r="J103" s="325">
        <v>837</v>
      </c>
      <c r="K103" s="326">
        <v>274</v>
      </c>
      <c r="L103" s="324">
        <v>325</v>
      </c>
      <c r="M103" s="325">
        <v>182</v>
      </c>
      <c r="N103" s="326">
        <v>39</v>
      </c>
      <c r="O103" s="324">
        <v>937</v>
      </c>
      <c r="P103" s="325">
        <v>742</v>
      </c>
      <c r="Q103" s="326">
        <v>253</v>
      </c>
      <c r="R103" s="360">
        <v>73</v>
      </c>
      <c r="S103" s="361">
        <v>23</v>
      </c>
      <c r="T103" s="360">
        <v>50</v>
      </c>
      <c r="U103" s="361">
        <v>10</v>
      </c>
      <c r="V103" s="360">
        <v>77</v>
      </c>
      <c r="W103" s="361">
        <v>25</v>
      </c>
      <c r="X103" s="360">
        <v>56</v>
      </c>
      <c r="Y103" s="361">
        <v>12</v>
      </c>
      <c r="Z103" s="360">
        <v>79</v>
      </c>
      <c r="AA103" s="362">
        <v>27</v>
      </c>
    </row>
    <row r="104" spans="1:27" ht="10.4" customHeight="1" x14ac:dyDescent="0.35">
      <c r="A104" s="140" t="s">
        <v>190</v>
      </c>
      <c r="B104" s="221" t="s">
        <v>191</v>
      </c>
      <c r="C104" s="324">
        <v>591</v>
      </c>
      <c r="D104" s="325">
        <v>416</v>
      </c>
      <c r="E104" s="326">
        <v>129</v>
      </c>
      <c r="F104" s="324">
        <v>90</v>
      </c>
      <c r="G104" s="325">
        <v>52</v>
      </c>
      <c r="H104" s="326">
        <v>9</v>
      </c>
      <c r="I104" s="324">
        <v>501</v>
      </c>
      <c r="J104" s="325">
        <v>364</v>
      </c>
      <c r="K104" s="326">
        <v>120</v>
      </c>
      <c r="L104" s="324">
        <v>160</v>
      </c>
      <c r="M104" s="325">
        <v>96</v>
      </c>
      <c r="N104" s="326">
        <v>20</v>
      </c>
      <c r="O104" s="324">
        <v>431</v>
      </c>
      <c r="P104" s="325">
        <v>320</v>
      </c>
      <c r="Q104" s="326">
        <v>109</v>
      </c>
      <c r="R104" s="360">
        <v>70</v>
      </c>
      <c r="S104" s="361">
        <v>22</v>
      </c>
      <c r="T104" s="360">
        <v>58</v>
      </c>
      <c r="U104" s="361">
        <v>10</v>
      </c>
      <c r="V104" s="360">
        <v>73</v>
      </c>
      <c r="W104" s="361">
        <v>24</v>
      </c>
      <c r="X104" s="360">
        <v>60</v>
      </c>
      <c r="Y104" s="361">
        <v>13</v>
      </c>
      <c r="Z104" s="360">
        <v>74</v>
      </c>
      <c r="AA104" s="362">
        <v>25</v>
      </c>
    </row>
    <row r="105" spans="1:27" ht="10.4" customHeight="1" x14ac:dyDescent="0.35">
      <c r="A105" s="140" t="s">
        <v>192</v>
      </c>
      <c r="B105" s="221" t="s">
        <v>193</v>
      </c>
      <c r="C105" s="324">
        <v>509</v>
      </c>
      <c r="D105" s="325">
        <v>360</v>
      </c>
      <c r="E105" s="326">
        <v>124</v>
      </c>
      <c r="F105" s="324">
        <v>67</v>
      </c>
      <c r="G105" s="325">
        <v>33</v>
      </c>
      <c r="H105" s="326">
        <v>5</v>
      </c>
      <c r="I105" s="324">
        <v>442</v>
      </c>
      <c r="J105" s="325">
        <v>327</v>
      </c>
      <c r="K105" s="326">
        <v>119</v>
      </c>
      <c r="L105" s="324">
        <v>129</v>
      </c>
      <c r="M105" s="325">
        <v>72</v>
      </c>
      <c r="N105" s="326">
        <v>21</v>
      </c>
      <c r="O105" s="324">
        <v>380</v>
      </c>
      <c r="P105" s="325">
        <v>288</v>
      </c>
      <c r="Q105" s="326">
        <v>103</v>
      </c>
      <c r="R105" s="360">
        <v>71</v>
      </c>
      <c r="S105" s="361">
        <v>24</v>
      </c>
      <c r="T105" s="360">
        <v>49</v>
      </c>
      <c r="U105" s="361">
        <v>7</v>
      </c>
      <c r="V105" s="360">
        <v>74</v>
      </c>
      <c r="W105" s="361">
        <v>27</v>
      </c>
      <c r="X105" s="360">
        <v>56</v>
      </c>
      <c r="Y105" s="361">
        <v>16</v>
      </c>
      <c r="Z105" s="360">
        <v>76</v>
      </c>
      <c r="AA105" s="362">
        <v>27</v>
      </c>
    </row>
    <row r="106" spans="1:27" ht="10.4" customHeight="1" x14ac:dyDescent="0.35">
      <c r="A106" s="140" t="s">
        <v>194</v>
      </c>
      <c r="B106" s="221" t="s">
        <v>195</v>
      </c>
      <c r="C106" s="324">
        <v>431</v>
      </c>
      <c r="D106" s="325">
        <v>292</v>
      </c>
      <c r="E106" s="326" t="s">
        <v>1185</v>
      </c>
      <c r="F106" s="324">
        <v>76</v>
      </c>
      <c r="G106" s="325">
        <v>42</v>
      </c>
      <c r="H106" s="326">
        <v>5</v>
      </c>
      <c r="I106" s="324">
        <v>355</v>
      </c>
      <c r="J106" s="325">
        <v>250</v>
      </c>
      <c r="K106" s="326">
        <v>77</v>
      </c>
      <c r="L106" s="324">
        <v>109</v>
      </c>
      <c r="M106" s="325">
        <v>62</v>
      </c>
      <c r="N106" s="326">
        <v>10</v>
      </c>
      <c r="O106" s="324">
        <v>322</v>
      </c>
      <c r="P106" s="325">
        <v>230</v>
      </c>
      <c r="Q106" s="326">
        <v>72</v>
      </c>
      <c r="R106" s="360">
        <v>68</v>
      </c>
      <c r="S106" s="361" t="s">
        <v>1185</v>
      </c>
      <c r="T106" s="360">
        <v>55</v>
      </c>
      <c r="U106" s="361">
        <v>7</v>
      </c>
      <c r="V106" s="360">
        <v>70</v>
      </c>
      <c r="W106" s="361">
        <v>22</v>
      </c>
      <c r="X106" s="360">
        <v>57</v>
      </c>
      <c r="Y106" s="361">
        <v>9</v>
      </c>
      <c r="Z106" s="360">
        <v>71</v>
      </c>
      <c r="AA106" s="362">
        <v>22</v>
      </c>
    </row>
    <row r="107" spans="1:27" ht="10.4" customHeight="1" x14ac:dyDescent="0.35">
      <c r="A107" s="140" t="s">
        <v>198</v>
      </c>
      <c r="B107" s="221" t="s">
        <v>199</v>
      </c>
      <c r="C107" s="324">
        <v>851</v>
      </c>
      <c r="D107" s="325">
        <v>579</v>
      </c>
      <c r="E107" s="326">
        <v>187</v>
      </c>
      <c r="F107" s="324">
        <v>73</v>
      </c>
      <c r="G107" s="325">
        <v>32</v>
      </c>
      <c r="H107" s="326">
        <v>7</v>
      </c>
      <c r="I107" s="324">
        <v>778</v>
      </c>
      <c r="J107" s="325">
        <v>547</v>
      </c>
      <c r="K107" s="326">
        <v>180</v>
      </c>
      <c r="L107" s="324">
        <v>134</v>
      </c>
      <c r="M107" s="325">
        <v>61</v>
      </c>
      <c r="N107" s="326">
        <v>13</v>
      </c>
      <c r="O107" s="324">
        <v>717</v>
      </c>
      <c r="P107" s="325">
        <v>518</v>
      </c>
      <c r="Q107" s="326">
        <v>174</v>
      </c>
      <c r="R107" s="360">
        <v>68</v>
      </c>
      <c r="S107" s="361">
        <v>22</v>
      </c>
      <c r="T107" s="360">
        <v>44</v>
      </c>
      <c r="U107" s="361">
        <v>10</v>
      </c>
      <c r="V107" s="360">
        <v>70</v>
      </c>
      <c r="W107" s="361">
        <v>23</v>
      </c>
      <c r="X107" s="360">
        <v>46</v>
      </c>
      <c r="Y107" s="361">
        <v>10</v>
      </c>
      <c r="Z107" s="360">
        <v>72</v>
      </c>
      <c r="AA107" s="362">
        <v>24</v>
      </c>
    </row>
    <row r="108" spans="1:27" ht="10.4" customHeight="1" x14ac:dyDescent="0.35">
      <c r="A108" s="140" t="s">
        <v>200</v>
      </c>
      <c r="B108" s="221" t="s">
        <v>201</v>
      </c>
      <c r="C108" s="324">
        <v>645</v>
      </c>
      <c r="D108" s="325">
        <v>425</v>
      </c>
      <c r="E108" s="326">
        <v>110</v>
      </c>
      <c r="F108" s="324">
        <v>95</v>
      </c>
      <c r="G108" s="325">
        <v>54</v>
      </c>
      <c r="H108" s="326">
        <v>7</v>
      </c>
      <c r="I108" s="324">
        <v>550</v>
      </c>
      <c r="J108" s="325">
        <v>371</v>
      </c>
      <c r="K108" s="326">
        <v>103</v>
      </c>
      <c r="L108" s="324">
        <v>156</v>
      </c>
      <c r="M108" s="325">
        <v>82</v>
      </c>
      <c r="N108" s="326">
        <v>13</v>
      </c>
      <c r="O108" s="324">
        <v>489</v>
      </c>
      <c r="P108" s="325">
        <v>343</v>
      </c>
      <c r="Q108" s="326">
        <v>97</v>
      </c>
      <c r="R108" s="360">
        <v>66</v>
      </c>
      <c r="S108" s="361">
        <v>17</v>
      </c>
      <c r="T108" s="360">
        <v>57</v>
      </c>
      <c r="U108" s="361">
        <v>7</v>
      </c>
      <c r="V108" s="360">
        <v>67</v>
      </c>
      <c r="W108" s="361">
        <v>19</v>
      </c>
      <c r="X108" s="360">
        <v>53</v>
      </c>
      <c r="Y108" s="361">
        <v>8</v>
      </c>
      <c r="Z108" s="360">
        <v>70</v>
      </c>
      <c r="AA108" s="362">
        <v>20</v>
      </c>
    </row>
    <row r="109" spans="1:27" ht="10.4" customHeight="1" x14ac:dyDescent="0.35">
      <c r="A109" s="140" t="s">
        <v>202</v>
      </c>
      <c r="B109" s="221" t="s">
        <v>203</v>
      </c>
      <c r="C109" s="324">
        <v>438</v>
      </c>
      <c r="D109" s="325">
        <v>303</v>
      </c>
      <c r="E109" s="326">
        <v>101</v>
      </c>
      <c r="F109" s="324">
        <v>40</v>
      </c>
      <c r="G109" s="325">
        <v>21</v>
      </c>
      <c r="H109" s="326">
        <v>5</v>
      </c>
      <c r="I109" s="324">
        <v>398</v>
      </c>
      <c r="J109" s="325">
        <v>282</v>
      </c>
      <c r="K109" s="326">
        <v>96</v>
      </c>
      <c r="L109" s="324">
        <v>92</v>
      </c>
      <c r="M109" s="325">
        <v>54</v>
      </c>
      <c r="N109" s="326">
        <v>14</v>
      </c>
      <c r="O109" s="324">
        <v>346</v>
      </c>
      <c r="P109" s="325">
        <v>249</v>
      </c>
      <c r="Q109" s="326">
        <v>87</v>
      </c>
      <c r="R109" s="360">
        <v>69</v>
      </c>
      <c r="S109" s="361">
        <v>23</v>
      </c>
      <c r="T109" s="360">
        <v>53</v>
      </c>
      <c r="U109" s="361">
        <v>13</v>
      </c>
      <c r="V109" s="360">
        <v>71</v>
      </c>
      <c r="W109" s="361">
        <v>24</v>
      </c>
      <c r="X109" s="360">
        <v>59</v>
      </c>
      <c r="Y109" s="361">
        <v>15</v>
      </c>
      <c r="Z109" s="360">
        <v>72</v>
      </c>
      <c r="AA109" s="362">
        <v>25</v>
      </c>
    </row>
    <row r="110" spans="1:27" ht="10.4" customHeight="1" x14ac:dyDescent="0.35">
      <c r="A110" s="140" t="s">
        <v>204</v>
      </c>
      <c r="B110" s="221" t="s">
        <v>205</v>
      </c>
      <c r="C110" s="324">
        <v>1028</v>
      </c>
      <c r="D110" s="325">
        <v>724</v>
      </c>
      <c r="E110" s="326">
        <v>234</v>
      </c>
      <c r="F110" s="324">
        <v>128</v>
      </c>
      <c r="G110" s="325">
        <v>64</v>
      </c>
      <c r="H110" s="326">
        <v>15</v>
      </c>
      <c r="I110" s="324">
        <v>900</v>
      </c>
      <c r="J110" s="325">
        <v>660</v>
      </c>
      <c r="K110" s="326">
        <v>219</v>
      </c>
      <c r="L110" s="324">
        <v>210</v>
      </c>
      <c r="M110" s="325">
        <v>112</v>
      </c>
      <c r="N110" s="326">
        <v>27</v>
      </c>
      <c r="O110" s="324">
        <v>818</v>
      </c>
      <c r="P110" s="325">
        <v>612</v>
      </c>
      <c r="Q110" s="326">
        <v>207</v>
      </c>
      <c r="R110" s="360">
        <v>70</v>
      </c>
      <c r="S110" s="361">
        <v>23</v>
      </c>
      <c r="T110" s="360">
        <v>50</v>
      </c>
      <c r="U110" s="361">
        <v>12</v>
      </c>
      <c r="V110" s="360">
        <v>73</v>
      </c>
      <c r="W110" s="361">
        <v>24</v>
      </c>
      <c r="X110" s="360">
        <v>53</v>
      </c>
      <c r="Y110" s="361">
        <v>13</v>
      </c>
      <c r="Z110" s="360">
        <v>75</v>
      </c>
      <c r="AA110" s="362">
        <v>25</v>
      </c>
    </row>
    <row r="111" spans="1:27" ht="10.4" customHeight="1" x14ac:dyDescent="0.35">
      <c r="A111" s="140" t="s">
        <v>206</v>
      </c>
      <c r="B111" s="221" t="s">
        <v>207</v>
      </c>
      <c r="C111" s="324">
        <v>660</v>
      </c>
      <c r="D111" s="325">
        <v>399</v>
      </c>
      <c r="E111" s="326">
        <v>93</v>
      </c>
      <c r="F111" s="324">
        <v>148</v>
      </c>
      <c r="G111" s="325">
        <v>65</v>
      </c>
      <c r="H111" s="326">
        <v>14</v>
      </c>
      <c r="I111" s="324">
        <v>512</v>
      </c>
      <c r="J111" s="325">
        <v>334</v>
      </c>
      <c r="K111" s="326">
        <v>79</v>
      </c>
      <c r="L111" s="324">
        <v>220</v>
      </c>
      <c r="M111" s="325">
        <v>104</v>
      </c>
      <c r="N111" s="326">
        <v>21</v>
      </c>
      <c r="O111" s="324">
        <v>440</v>
      </c>
      <c r="P111" s="325">
        <v>295</v>
      </c>
      <c r="Q111" s="326">
        <v>72</v>
      </c>
      <c r="R111" s="360">
        <v>60</v>
      </c>
      <c r="S111" s="361">
        <v>14</v>
      </c>
      <c r="T111" s="360">
        <v>44</v>
      </c>
      <c r="U111" s="361">
        <v>9</v>
      </c>
      <c r="V111" s="360">
        <v>65</v>
      </c>
      <c r="W111" s="361">
        <v>15</v>
      </c>
      <c r="X111" s="360">
        <v>47</v>
      </c>
      <c r="Y111" s="361">
        <v>10</v>
      </c>
      <c r="Z111" s="360">
        <v>67</v>
      </c>
      <c r="AA111" s="362">
        <v>16</v>
      </c>
    </row>
    <row r="112" spans="1:27" ht="10.4" customHeight="1" x14ac:dyDescent="0.35">
      <c r="A112" s="140" t="s">
        <v>208</v>
      </c>
      <c r="B112" s="221" t="s">
        <v>209</v>
      </c>
      <c r="C112" s="324">
        <v>898</v>
      </c>
      <c r="D112" s="325">
        <v>573</v>
      </c>
      <c r="E112" s="326">
        <v>171</v>
      </c>
      <c r="F112" s="324">
        <v>135</v>
      </c>
      <c r="G112" s="325">
        <v>61</v>
      </c>
      <c r="H112" s="326">
        <v>13</v>
      </c>
      <c r="I112" s="324">
        <v>763</v>
      </c>
      <c r="J112" s="325">
        <v>512</v>
      </c>
      <c r="K112" s="326">
        <v>158</v>
      </c>
      <c r="L112" s="324">
        <v>267</v>
      </c>
      <c r="M112" s="325">
        <v>142</v>
      </c>
      <c r="N112" s="326">
        <v>26</v>
      </c>
      <c r="O112" s="324">
        <v>631</v>
      </c>
      <c r="P112" s="325">
        <v>431</v>
      </c>
      <c r="Q112" s="326">
        <v>145</v>
      </c>
      <c r="R112" s="360">
        <v>64</v>
      </c>
      <c r="S112" s="361">
        <v>19</v>
      </c>
      <c r="T112" s="360">
        <v>45</v>
      </c>
      <c r="U112" s="361">
        <v>10</v>
      </c>
      <c r="V112" s="360">
        <v>67</v>
      </c>
      <c r="W112" s="361">
        <v>21</v>
      </c>
      <c r="X112" s="360">
        <v>53</v>
      </c>
      <c r="Y112" s="361">
        <v>10</v>
      </c>
      <c r="Z112" s="360">
        <v>68</v>
      </c>
      <c r="AA112" s="362">
        <v>23</v>
      </c>
    </row>
    <row r="113" spans="1:27" ht="10.4" customHeight="1" x14ac:dyDescent="0.35">
      <c r="A113" s="140" t="s">
        <v>214</v>
      </c>
      <c r="B113" s="221" t="s">
        <v>215</v>
      </c>
      <c r="C113" s="324">
        <v>936</v>
      </c>
      <c r="D113" s="325">
        <v>644</v>
      </c>
      <c r="E113" s="326">
        <v>192</v>
      </c>
      <c r="F113" s="324">
        <v>123</v>
      </c>
      <c r="G113" s="325">
        <v>54</v>
      </c>
      <c r="H113" s="326">
        <v>6</v>
      </c>
      <c r="I113" s="324">
        <v>813</v>
      </c>
      <c r="J113" s="325">
        <v>590</v>
      </c>
      <c r="K113" s="326">
        <v>186</v>
      </c>
      <c r="L113" s="324">
        <v>262</v>
      </c>
      <c r="M113" s="325">
        <v>130</v>
      </c>
      <c r="N113" s="326">
        <v>20</v>
      </c>
      <c r="O113" s="324">
        <v>674</v>
      </c>
      <c r="P113" s="325">
        <v>514</v>
      </c>
      <c r="Q113" s="326">
        <v>172</v>
      </c>
      <c r="R113" s="360">
        <v>69</v>
      </c>
      <c r="S113" s="361">
        <v>21</v>
      </c>
      <c r="T113" s="360">
        <v>44</v>
      </c>
      <c r="U113" s="361">
        <v>5</v>
      </c>
      <c r="V113" s="360">
        <v>73</v>
      </c>
      <c r="W113" s="361">
        <v>23</v>
      </c>
      <c r="X113" s="360">
        <v>50</v>
      </c>
      <c r="Y113" s="361">
        <v>8</v>
      </c>
      <c r="Z113" s="360">
        <v>76</v>
      </c>
      <c r="AA113" s="362">
        <v>26</v>
      </c>
    </row>
    <row r="114" spans="1:27" ht="10.4" customHeight="1" x14ac:dyDescent="0.35">
      <c r="A114" s="140" t="s">
        <v>216</v>
      </c>
      <c r="B114" s="221" t="s">
        <v>217</v>
      </c>
      <c r="C114" s="324">
        <v>827</v>
      </c>
      <c r="D114" s="325">
        <v>576</v>
      </c>
      <c r="E114" s="326">
        <v>164</v>
      </c>
      <c r="F114" s="324">
        <v>98</v>
      </c>
      <c r="G114" s="325">
        <v>53</v>
      </c>
      <c r="H114" s="326">
        <v>11</v>
      </c>
      <c r="I114" s="324">
        <v>729</v>
      </c>
      <c r="J114" s="325">
        <v>523</v>
      </c>
      <c r="K114" s="326">
        <v>153</v>
      </c>
      <c r="L114" s="324">
        <v>240</v>
      </c>
      <c r="M114" s="325">
        <v>136</v>
      </c>
      <c r="N114" s="326">
        <v>29</v>
      </c>
      <c r="O114" s="324">
        <v>587</v>
      </c>
      <c r="P114" s="325">
        <v>440</v>
      </c>
      <c r="Q114" s="326">
        <v>135</v>
      </c>
      <c r="R114" s="360">
        <v>70</v>
      </c>
      <c r="S114" s="361">
        <v>20</v>
      </c>
      <c r="T114" s="360">
        <v>54</v>
      </c>
      <c r="U114" s="361">
        <v>11</v>
      </c>
      <c r="V114" s="360">
        <v>72</v>
      </c>
      <c r="W114" s="361">
        <v>21</v>
      </c>
      <c r="X114" s="360">
        <v>57</v>
      </c>
      <c r="Y114" s="361">
        <v>12</v>
      </c>
      <c r="Z114" s="360">
        <v>75</v>
      </c>
      <c r="AA114" s="362">
        <v>23</v>
      </c>
    </row>
    <row r="115" spans="1:27" ht="10.4" customHeight="1" x14ac:dyDescent="0.35">
      <c r="A115" s="140" t="s">
        <v>218</v>
      </c>
      <c r="B115" s="221" t="s">
        <v>219</v>
      </c>
      <c r="C115" s="324">
        <v>1447</v>
      </c>
      <c r="D115" s="325">
        <v>1004</v>
      </c>
      <c r="E115" s="326">
        <v>317</v>
      </c>
      <c r="F115" s="324">
        <v>126</v>
      </c>
      <c r="G115" s="325">
        <v>62</v>
      </c>
      <c r="H115" s="326">
        <v>14</v>
      </c>
      <c r="I115" s="324">
        <v>1321</v>
      </c>
      <c r="J115" s="325">
        <v>942</v>
      </c>
      <c r="K115" s="326">
        <v>303</v>
      </c>
      <c r="L115" s="324">
        <v>278</v>
      </c>
      <c r="M115" s="325">
        <v>151</v>
      </c>
      <c r="N115" s="326">
        <v>32</v>
      </c>
      <c r="O115" s="324">
        <v>1169</v>
      </c>
      <c r="P115" s="325">
        <v>853</v>
      </c>
      <c r="Q115" s="326">
        <v>285</v>
      </c>
      <c r="R115" s="360">
        <v>69</v>
      </c>
      <c r="S115" s="361">
        <v>22</v>
      </c>
      <c r="T115" s="360">
        <v>49</v>
      </c>
      <c r="U115" s="361">
        <v>11</v>
      </c>
      <c r="V115" s="360">
        <v>71</v>
      </c>
      <c r="W115" s="361">
        <v>23</v>
      </c>
      <c r="X115" s="360">
        <v>54</v>
      </c>
      <c r="Y115" s="361">
        <v>12</v>
      </c>
      <c r="Z115" s="360">
        <v>73</v>
      </c>
      <c r="AA115" s="362">
        <v>24</v>
      </c>
    </row>
    <row r="116" spans="1:27" ht="10.4" customHeight="1" x14ac:dyDescent="0.35">
      <c r="A116" s="140" t="s">
        <v>220</v>
      </c>
      <c r="B116" s="221" t="s">
        <v>221</v>
      </c>
      <c r="C116" s="324">
        <v>2045</v>
      </c>
      <c r="D116" s="325">
        <v>1321</v>
      </c>
      <c r="E116" s="326">
        <v>326</v>
      </c>
      <c r="F116" s="324">
        <v>311</v>
      </c>
      <c r="G116" s="325">
        <v>139</v>
      </c>
      <c r="H116" s="326">
        <v>25</v>
      </c>
      <c r="I116" s="324">
        <v>1734</v>
      </c>
      <c r="J116" s="325">
        <v>1182</v>
      </c>
      <c r="K116" s="326">
        <v>301</v>
      </c>
      <c r="L116" s="324">
        <v>639</v>
      </c>
      <c r="M116" s="325">
        <v>319</v>
      </c>
      <c r="N116" s="326">
        <v>55</v>
      </c>
      <c r="O116" s="324">
        <v>1406</v>
      </c>
      <c r="P116" s="325">
        <v>1002</v>
      </c>
      <c r="Q116" s="326">
        <v>271</v>
      </c>
      <c r="R116" s="360">
        <v>65</v>
      </c>
      <c r="S116" s="361">
        <v>16</v>
      </c>
      <c r="T116" s="360">
        <v>45</v>
      </c>
      <c r="U116" s="361">
        <v>8</v>
      </c>
      <c r="V116" s="360">
        <v>68</v>
      </c>
      <c r="W116" s="361">
        <v>17</v>
      </c>
      <c r="X116" s="360">
        <v>50</v>
      </c>
      <c r="Y116" s="361">
        <v>9</v>
      </c>
      <c r="Z116" s="360">
        <v>71</v>
      </c>
      <c r="AA116" s="362">
        <v>19</v>
      </c>
    </row>
    <row r="117" spans="1:27" ht="10.4" customHeight="1" x14ac:dyDescent="0.35">
      <c r="A117" s="140" t="s">
        <v>224</v>
      </c>
      <c r="B117" s="221" t="s">
        <v>225</v>
      </c>
      <c r="C117" s="324">
        <v>1661</v>
      </c>
      <c r="D117" s="325">
        <v>1153</v>
      </c>
      <c r="E117" s="326">
        <v>325</v>
      </c>
      <c r="F117" s="324">
        <v>166</v>
      </c>
      <c r="G117" s="325">
        <v>86</v>
      </c>
      <c r="H117" s="326">
        <v>16</v>
      </c>
      <c r="I117" s="324">
        <v>1495</v>
      </c>
      <c r="J117" s="325">
        <v>1067</v>
      </c>
      <c r="K117" s="326">
        <v>309</v>
      </c>
      <c r="L117" s="324">
        <v>394</v>
      </c>
      <c r="M117" s="325">
        <v>218</v>
      </c>
      <c r="N117" s="326">
        <v>40</v>
      </c>
      <c r="O117" s="324">
        <v>1267</v>
      </c>
      <c r="P117" s="325">
        <v>935</v>
      </c>
      <c r="Q117" s="326">
        <v>285</v>
      </c>
      <c r="R117" s="360">
        <v>69</v>
      </c>
      <c r="S117" s="361">
        <v>20</v>
      </c>
      <c r="T117" s="360">
        <v>52</v>
      </c>
      <c r="U117" s="361">
        <v>10</v>
      </c>
      <c r="V117" s="360">
        <v>71</v>
      </c>
      <c r="W117" s="361">
        <v>21</v>
      </c>
      <c r="X117" s="360">
        <v>55</v>
      </c>
      <c r="Y117" s="361">
        <v>10</v>
      </c>
      <c r="Z117" s="360">
        <v>74</v>
      </c>
      <c r="AA117" s="362">
        <v>22</v>
      </c>
    </row>
    <row r="118" spans="1:27" ht="10.4" customHeight="1" x14ac:dyDescent="0.35">
      <c r="A118" s="140" t="s">
        <v>226</v>
      </c>
      <c r="B118" s="221" t="s">
        <v>227</v>
      </c>
      <c r="C118" s="324">
        <v>818</v>
      </c>
      <c r="D118" s="325">
        <v>582</v>
      </c>
      <c r="E118" s="326">
        <v>214</v>
      </c>
      <c r="F118" s="324">
        <v>55</v>
      </c>
      <c r="G118" s="325">
        <v>27</v>
      </c>
      <c r="H118" s="326">
        <v>3</v>
      </c>
      <c r="I118" s="324">
        <v>763</v>
      </c>
      <c r="J118" s="325">
        <v>555</v>
      </c>
      <c r="K118" s="326">
        <v>211</v>
      </c>
      <c r="L118" s="324">
        <v>128</v>
      </c>
      <c r="M118" s="325">
        <v>68</v>
      </c>
      <c r="N118" s="326">
        <v>12</v>
      </c>
      <c r="O118" s="324">
        <v>690</v>
      </c>
      <c r="P118" s="325">
        <v>514</v>
      </c>
      <c r="Q118" s="326">
        <v>202</v>
      </c>
      <c r="R118" s="360">
        <v>71</v>
      </c>
      <c r="S118" s="361">
        <v>26</v>
      </c>
      <c r="T118" s="360">
        <v>49</v>
      </c>
      <c r="U118" s="361">
        <v>5</v>
      </c>
      <c r="V118" s="360">
        <v>73</v>
      </c>
      <c r="W118" s="361">
        <v>28</v>
      </c>
      <c r="X118" s="360">
        <v>53</v>
      </c>
      <c r="Y118" s="361">
        <v>9</v>
      </c>
      <c r="Z118" s="360">
        <v>74</v>
      </c>
      <c r="AA118" s="362">
        <v>29</v>
      </c>
    </row>
    <row r="119" spans="1:27" ht="10.4" customHeight="1" x14ac:dyDescent="0.35">
      <c r="A119" s="140" t="s">
        <v>228</v>
      </c>
      <c r="B119" s="221" t="s">
        <v>229</v>
      </c>
      <c r="C119" s="324">
        <v>950</v>
      </c>
      <c r="D119" s="325">
        <v>593</v>
      </c>
      <c r="E119" s="326">
        <v>148</v>
      </c>
      <c r="F119" s="324">
        <v>114</v>
      </c>
      <c r="G119" s="325">
        <v>47</v>
      </c>
      <c r="H119" s="326">
        <v>14</v>
      </c>
      <c r="I119" s="324">
        <v>836</v>
      </c>
      <c r="J119" s="325">
        <v>546</v>
      </c>
      <c r="K119" s="326">
        <v>134</v>
      </c>
      <c r="L119" s="324">
        <v>261</v>
      </c>
      <c r="M119" s="325">
        <v>131</v>
      </c>
      <c r="N119" s="326">
        <v>32</v>
      </c>
      <c r="O119" s="324">
        <v>689</v>
      </c>
      <c r="P119" s="325">
        <v>462</v>
      </c>
      <c r="Q119" s="326">
        <v>116</v>
      </c>
      <c r="R119" s="360">
        <v>62</v>
      </c>
      <c r="S119" s="361">
        <v>16</v>
      </c>
      <c r="T119" s="360">
        <v>41</v>
      </c>
      <c r="U119" s="361">
        <v>12</v>
      </c>
      <c r="V119" s="360">
        <v>65</v>
      </c>
      <c r="W119" s="361">
        <v>16</v>
      </c>
      <c r="X119" s="360">
        <v>50</v>
      </c>
      <c r="Y119" s="361">
        <v>12</v>
      </c>
      <c r="Z119" s="360">
        <v>67</v>
      </c>
      <c r="AA119" s="362">
        <v>17</v>
      </c>
    </row>
    <row r="120" spans="1:27" ht="10.4" customHeight="1" x14ac:dyDescent="0.35">
      <c r="A120" s="140" t="s">
        <v>230</v>
      </c>
      <c r="B120" s="221" t="s">
        <v>231</v>
      </c>
      <c r="C120" s="324">
        <v>1886</v>
      </c>
      <c r="D120" s="325">
        <v>1346</v>
      </c>
      <c r="E120" s="326">
        <v>442</v>
      </c>
      <c r="F120" s="324">
        <v>158</v>
      </c>
      <c r="G120" s="325">
        <v>72</v>
      </c>
      <c r="H120" s="326">
        <v>11</v>
      </c>
      <c r="I120" s="324">
        <v>1728</v>
      </c>
      <c r="J120" s="325">
        <v>1274</v>
      </c>
      <c r="K120" s="326">
        <v>431</v>
      </c>
      <c r="L120" s="324">
        <v>379</v>
      </c>
      <c r="M120" s="325">
        <v>205</v>
      </c>
      <c r="N120" s="326">
        <v>38</v>
      </c>
      <c r="O120" s="324">
        <v>1507</v>
      </c>
      <c r="P120" s="325">
        <v>1141</v>
      </c>
      <c r="Q120" s="326">
        <v>404</v>
      </c>
      <c r="R120" s="360">
        <v>71</v>
      </c>
      <c r="S120" s="361">
        <v>23</v>
      </c>
      <c r="T120" s="360">
        <v>46</v>
      </c>
      <c r="U120" s="361">
        <v>7</v>
      </c>
      <c r="V120" s="360">
        <v>74</v>
      </c>
      <c r="W120" s="361">
        <v>25</v>
      </c>
      <c r="X120" s="360">
        <v>54</v>
      </c>
      <c r="Y120" s="361">
        <v>10</v>
      </c>
      <c r="Z120" s="360">
        <v>76</v>
      </c>
      <c r="AA120" s="362">
        <v>27</v>
      </c>
    </row>
    <row r="121" spans="1:27" ht="10.4" customHeight="1" x14ac:dyDescent="0.35">
      <c r="A121" s="140" t="s">
        <v>232</v>
      </c>
      <c r="B121" s="221" t="s">
        <v>233</v>
      </c>
      <c r="C121" s="324">
        <v>1928</v>
      </c>
      <c r="D121" s="325">
        <v>1318</v>
      </c>
      <c r="E121" s="326">
        <v>415</v>
      </c>
      <c r="F121" s="324">
        <v>226</v>
      </c>
      <c r="G121" s="325">
        <v>102</v>
      </c>
      <c r="H121" s="326">
        <v>21</v>
      </c>
      <c r="I121" s="324">
        <v>1702</v>
      </c>
      <c r="J121" s="325">
        <v>1216</v>
      </c>
      <c r="K121" s="326">
        <v>394</v>
      </c>
      <c r="L121" s="324">
        <v>505</v>
      </c>
      <c r="M121" s="325">
        <v>274</v>
      </c>
      <c r="N121" s="326">
        <v>55</v>
      </c>
      <c r="O121" s="324">
        <v>1423</v>
      </c>
      <c r="P121" s="325">
        <v>1044</v>
      </c>
      <c r="Q121" s="326">
        <v>360</v>
      </c>
      <c r="R121" s="360">
        <v>68</v>
      </c>
      <c r="S121" s="361">
        <v>22</v>
      </c>
      <c r="T121" s="360">
        <v>45</v>
      </c>
      <c r="U121" s="361">
        <v>9</v>
      </c>
      <c r="V121" s="360">
        <v>71</v>
      </c>
      <c r="W121" s="361">
        <v>23</v>
      </c>
      <c r="X121" s="360">
        <v>54</v>
      </c>
      <c r="Y121" s="361">
        <v>11</v>
      </c>
      <c r="Z121" s="360">
        <v>73</v>
      </c>
      <c r="AA121" s="362">
        <v>25</v>
      </c>
    </row>
    <row r="122" spans="1:27" ht="10.4" customHeight="1" x14ac:dyDescent="0.35">
      <c r="A122" s="140" t="s">
        <v>234</v>
      </c>
      <c r="B122" s="221" t="s">
        <v>235</v>
      </c>
      <c r="C122" s="324">
        <v>1176</v>
      </c>
      <c r="D122" s="325">
        <v>766</v>
      </c>
      <c r="E122" s="326">
        <v>184</v>
      </c>
      <c r="F122" s="324">
        <v>121</v>
      </c>
      <c r="G122" s="325">
        <v>53</v>
      </c>
      <c r="H122" s="326">
        <v>5</v>
      </c>
      <c r="I122" s="324">
        <v>1055</v>
      </c>
      <c r="J122" s="325">
        <v>713</v>
      </c>
      <c r="K122" s="326">
        <v>179</v>
      </c>
      <c r="L122" s="324">
        <v>285</v>
      </c>
      <c r="M122" s="325">
        <v>138</v>
      </c>
      <c r="N122" s="326">
        <v>14</v>
      </c>
      <c r="O122" s="324">
        <v>891</v>
      </c>
      <c r="P122" s="325">
        <v>628</v>
      </c>
      <c r="Q122" s="326">
        <v>170</v>
      </c>
      <c r="R122" s="360">
        <v>65</v>
      </c>
      <c r="S122" s="361">
        <v>16</v>
      </c>
      <c r="T122" s="360">
        <v>44</v>
      </c>
      <c r="U122" s="361">
        <v>4</v>
      </c>
      <c r="V122" s="360">
        <v>68</v>
      </c>
      <c r="W122" s="361">
        <v>17</v>
      </c>
      <c r="X122" s="360">
        <v>48</v>
      </c>
      <c r="Y122" s="361">
        <v>5</v>
      </c>
      <c r="Z122" s="360">
        <v>70</v>
      </c>
      <c r="AA122" s="362">
        <v>19</v>
      </c>
    </row>
    <row r="123" spans="1:27" ht="10.4" customHeight="1" x14ac:dyDescent="0.35">
      <c r="A123" s="140" t="s">
        <v>236</v>
      </c>
      <c r="B123" s="221" t="s">
        <v>237</v>
      </c>
      <c r="C123" s="324">
        <v>1019</v>
      </c>
      <c r="D123" s="325">
        <v>650</v>
      </c>
      <c r="E123" s="326">
        <v>144</v>
      </c>
      <c r="F123" s="324">
        <v>147</v>
      </c>
      <c r="G123" s="325">
        <v>77</v>
      </c>
      <c r="H123" s="326">
        <v>17</v>
      </c>
      <c r="I123" s="324">
        <v>872</v>
      </c>
      <c r="J123" s="325">
        <v>573</v>
      </c>
      <c r="K123" s="326">
        <v>127</v>
      </c>
      <c r="L123" s="324">
        <v>375</v>
      </c>
      <c r="M123" s="325">
        <v>209</v>
      </c>
      <c r="N123" s="326">
        <v>42</v>
      </c>
      <c r="O123" s="324">
        <v>644</v>
      </c>
      <c r="P123" s="325">
        <v>441</v>
      </c>
      <c r="Q123" s="326">
        <v>102</v>
      </c>
      <c r="R123" s="360">
        <v>64</v>
      </c>
      <c r="S123" s="361">
        <v>14</v>
      </c>
      <c r="T123" s="360">
        <v>52</v>
      </c>
      <c r="U123" s="361">
        <v>12</v>
      </c>
      <c r="V123" s="360">
        <v>66</v>
      </c>
      <c r="W123" s="361">
        <v>15</v>
      </c>
      <c r="X123" s="360">
        <v>56</v>
      </c>
      <c r="Y123" s="361">
        <v>11</v>
      </c>
      <c r="Z123" s="360">
        <v>68</v>
      </c>
      <c r="AA123" s="362">
        <v>16</v>
      </c>
    </row>
    <row r="124" spans="1:27" ht="10.4" customHeight="1" x14ac:dyDescent="0.35">
      <c r="A124" s="140" t="s">
        <v>238</v>
      </c>
      <c r="B124" s="221" t="s">
        <v>239</v>
      </c>
      <c r="C124" s="324">
        <v>633</v>
      </c>
      <c r="D124" s="325">
        <v>420</v>
      </c>
      <c r="E124" s="326">
        <v>129</v>
      </c>
      <c r="F124" s="324">
        <v>56</v>
      </c>
      <c r="G124" s="325">
        <v>22</v>
      </c>
      <c r="H124" s="326" t="s">
        <v>1185</v>
      </c>
      <c r="I124" s="324">
        <v>577</v>
      </c>
      <c r="J124" s="325">
        <v>398</v>
      </c>
      <c r="K124" s="326" t="s">
        <v>1185</v>
      </c>
      <c r="L124" s="324">
        <v>144</v>
      </c>
      <c r="M124" s="325">
        <v>72</v>
      </c>
      <c r="N124" s="326">
        <v>16</v>
      </c>
      <c r="O124" s="324">
        <v>489</v>
      </c>
      <c r="P124" s="325">
        <v>348</v>
      </c>
      <c r="Q124" s="326">
        <v>113</v>
      </c>
      <c r="R124" s="360">
        <v>66</v>
      </c>
      <c r="S124" s="361">
        <v>20</v>
      </c>
      <c r="T124" s="360">
        <v>39</v>
      </c>
      <c r="U124" s="361" t="s">
        <v>1185</v>
      </c>
      <c r="V124" s="360">
        <v>69</v>
      </c>
      <c r="W124" s="361" t="s">
        <v>1185</v>
      </c>
      <c r="X124" s="360">
        <v>50</v>
      </c>
      <c r="Y124" s="361">
        <v>11</v>
      </c>
      <c r="Z124" s="360">
        <v>71</v>
      </c>
      <c r="AA124" s="362">
        <v>23</v>
      </c>
    </row>
    <row r="125" spans="1:27" ht="10.4" customHeight="1" x14ac:dyDescent="0.35">
      <c r="A125" s="140" t="s">
        <v>240</v>
      </c>
      <c r="B125" s="221" t="s">
        <v>241</v>
      </c>
      <c r="C125" s="324">
        <v>888</v>
      </c>
      <c r="D125" s="325">
        <v>628</v>
      </c>
      <c r="E125" s="326">
        <v>156</v>
      </c>
      <c r="F125" s="324">
        <v>58</v>
      </c>
      <c r="G125" s="325">
        <v>29</v>
      </c>
      <c r="H125" s="326" t="s">
        <v>1185</v>
      </c>
      <c r="I125" s="324">
        <v>830</v>
      </c>
      <c r="J125" s="325">
        <v>599</v>
      </c>
      <c r="K125" s="326" t="s">
        <v>1185</v>
      </c>
      <c r="L125" s="324">
        <v>157</v>
      </c>
      <c r="M125" s="325">
        <v>87</v>
      </c>
      <c r="N125" s="326">
        <v>17</v>
      </c>
      <c r="O125" s="324">
        <v>731</v>
      </c>
      <c r="P125" s="325">
        <v>541</v>
      </c>
      <c r="Q125" s="326">
        <v>139</v>
      </c>
      <c r="R125" s="360">
        <v>71</v>
      </c>
      <c r="S125" s="361">
        <v>18</v>
      </c>
      <c r="T125" s="360">
        <v>50</v>
      </c>
      <c r="U125" s="361" t="s">
        <v>1185</v>
      </c>
      <c r="V125" s="360">
        <v>72</v>
      </c>
      <c r="W125" s="361" t="s">
        <v>1185</v>
      </c>
      <c r="X125" s="360">
        <v>55</v>
      </c>
      <c r="Y125" s="361">
        <v>11</v>
      </c>
      <c r="Z125" s="360">
        <v>74</v>
      </c>
      <c r="AA125" s="362">
        <v>19</v>
      </c>
    </row>
    <row r="126" spans="1:27" ht="10.4" customHeight="1" x14ac:dyDescent="0.35">
      <c r="A126" s="140" t="s">
        <v>242</v>
      </c>
      <c r="B126" s="221" t="s">
        <v>243</v>
      </c>
      <c r="C126" s="324">
        <v>1326</v>
      </c>
      <c r="D126" s="325">
        <v>798</v>
      </c>
      <c r="E126" s="326">
        <v>206</v>
      </c>
      <c r="F126" s="324">
        <v>256</v>
      </c>
      <c r="G126" s="325">
        <v>121</v>
      </c>
      <c r="H126" s="326">
        <v>18</v>
      </c>
      <c r="I126" s="324">
        <v>1070</v>
      </c>
      <c r="J126" s="325">
        <v>677</v>
      </c>
      <c r="K126" s="326">
        <v>188</v>
      </c>
      <c r="L126" s="324">
        <v>524</v>
      </c>
      <c r="M126" s="325">
        <v>258</v>
      </c>
      <c r="N126" s="326">
        <v>40</v>
      </c>
      <c r="O126" s="324">
        <v>802</v>
      </c>
      <c r="P126" s="325">
        <v>540</v>
      </c>
      <c r="Q126" s="326">
        <v>166</v>
      </c>
      <c r="R126" s="360">
        <v>60</v>
      </c>
      <c r="S126" s="361">
        <v>16</v>
      </c>
      <c r="T126" s="360">
        <v>47</v>
      </c>
      <c r="U126" s="361">
        <v>7</v>
      </c>
      <c r="V126" s="360">
        <v>63</v>
      </c>
      <c r="W126" s="361">
        <v>18</v>
      </c>
      <c r="X126" s="360">
        <v>49</v>
      </c>
      <c r="Y126" s="361">
        <v>8</v>
      </c>
      <c r="Z126" s="360">
        <v>67</v>
      </c>
      <c r="AA126" s="362">
        <v>21</v>
      </c>
    </row>
    <row r="127" spans="1:27" ht="10.4" customHeight="1" x14ac:dyDescent="0.35">
      <c r="A127" s="140" t="s">
        <v>244</v>
      </c>
      <c r="B127" s="221" t="s">
        <v>245</v>
      </c>
      <c r="C127" s="324">
        <v>888</v>
      </c>
      <c r="D127" s="325">
        <v>667</v>
      </c>
      <c r="E127" s="326">
        <v>228</v>
      </c>
      <c r="F127" s="324">
        <v>40</v>
      </c>
      <c r="G127" s="325">
        <v>16</v>
      </c>
      <c r="H127" s="326">
        <v>4</v>
      </c>
      <c r="I127" s="324">
        <v>848</v>
      </c>
      <c r="J127" s="325">
        <v>651</v>
      </c>
      <c r="K127" s="326">
        <v>224</v>
      </c>
      <c r="L127" s="324">
        <v>117</v>
      </c>
      <c r="M127" s="325">
        <v>66</v>
      </c>
      <c r="N127" s="326">
        <v>17</v>
      </c>
      <c r="O127" s="324">
        <v>771</v>
      </c>
      <c r="P127" s="325">
        <v>601</v>
      </c>
      <c r="Q127" s="326">
        <v>211</v>
      </c>
      <c r="R127" s="360">
        <v>75</v>
      </c>
      <c r="S127" s="361">
        <v>26</v>
      </c>
      <c r="T127" s="360">
        <v>40</v>
      </c>
      <c r="U127" s="361">
        <v>10</v>
      </c>
      <c r="V127" s="360">
        <v>77</v>
      </c>
      <c r="W127" s="361">
        <v>26</v>
      </c>
      <c r="X127" s="360">
        <v>56</v>
      </c>
      <c r="Y127" s="361">
        <v>15</v>
      </c>
      <c r="Z127" s="360">
        <v>78</v>
      </c>
      <c r="AA127" s="362">
        <v>27</v>
      </c>
    </row>
    <row r="128" spans="1:27" ht="10.4" customHeight="1" x14ac:dyDescent="0.35">
      <c r="A128" s="140" t="s">
        <v>246</v>
      </c>
      <c r="B128" s="221" t="s">
        <v>247</v>
      </c>
      <c r="C128" s="324">
        <v>1026</v>
      </c>
      <c r="D128" s="325">
        <v>717</v>
      </c>
      <c r="E128" s="326">
        <v>259</v>
      </c>
      <c r="F128" s="324">
        <v>132</v>
      </c>
      <c r="G128" s="325">
        <v>58</v>
      </c>
      <c r="H128" s="326">
        <v>10</v>
      </c>
      <c r="I128" s="324">
        <v>894</v>
      </c>
      <c r="J128" s="325">
        <v>659</v>
      </c>
      <c r="K128" s="326">
        <v>249</v>
      </c>
      <c r="L128" s="324">
        <v>277</v>
      </c>
      <c r="M128" s="325">
        <v>146</v>
      </c>
      <c r="N128" s="326">
        <v>19</v>
      </c>
      <c r="O128" s="324">
        <v>749</v>
      </c>
      <c r="P128" s="325">
        <v>571</v>
      </c>
      <c r="Q128" s="326">
        <v>240</v>
      </c>
      <c r="R128" s="360">
        <v>70</v>
      </c>
      <c r="S128" s="361">
        <v>25</v>
      </c>
      <c r="T128" s="360">
        <v>44</v>
      </c>
      <c r="U128" s="361">
        <v>8</v>
      </c>
      <c r="V128" s="360">
        <v>74</v>
      </c>
      <c r="W128" s="361">
        <v>28</v>
      </c>
      <c r="X128" s="360">
        <v>53</v>
      </c>
      <c r="Y128" s="361">
        <v>7</v>
      </c>
      <c r="Z128" s="360">
        <v>76</v>
      </c>
      <c r="AA128" s="362">
        <v>32</v>
      </c>
    </row>
    <row r="129" spans="1:27" ht="10.4" customHeight="1" x14ac:dyDescent="0.35">
      <c r="A129" s="140" t="s">
        <v>250</v>
      </c>
      <c r="B129" s="221" t="s">
        <v>251</v>
      </c>
      <c r="C129" s="324">
        <v>818</v>
      </c>
      <c r="D129" s="325">
        <v>608</v>
      </c>
      <c r="E129" s="326">
        <v>230</v>
      </c>
      <c r="F129" s="324">
        <v>57</v>
      </c>
      <c r="G129" s="325">
        <v>27</v>
      </c>
      <c r="H129" s="326">
        <v>3</v>
      </c>
      <c r="I129" s="324">
        <v>761</v>
      </c>
      <c r="J129" s="325">
        <v>581</v>
      </c>
      <c r="K129" s="326">
        <v>227</v>
      </c>
      <c r="L129" s="324">
        <v>148</v>
      </c>
      <c r="M129" s="325">
        <v>84</v>
      </c>
      <c r="N129" s="326">
        <v>19</v>
      </c>
      <c r="O129" s="324">
        <v>670</v>
      </c>
      <c r="P129" s="325">
        <v>524</v>
      </c>
      <c r="Q129" s="326">
        <v>211</v>
      </c>
      <c r="R129" s="360">
        <v>74</v>
      </c>
      <c r="S129" s="361">
        <v>28</v>
      </c>
      <c r="T129" s="360">
        <v>47</v>
      </c>
      <c r="U129" s="361">
        <v>5</v>
      </c>
      <c r="V129" s="360">
        <v>76</v>
      </c>
      <c r="W129" s="361">
        <v>30</v>
      </c>
      <c r="X129" s="360">
        <v>57</v>
      </c>
      <c r="Y129" s="361">
        <v>13</v>
      </c>
      <c r="Z129" s="360">
        <v>78</v>
      </c>
      <c r="AA129" s="362">
        <v>31</v>
      </c>
    </row>
    <row r="130" spans="1:27" ht="10.4" customHeight="1" x14ac:dyDescent="0.35">
      <c r="A130" s="140" t="s">
        <v>252</v>
      </c>
      <c r="B130" s="221" t="s">
        <v>253</v>
      </c>
      <c r="C130" s="324">
        <v>841</v>
      </c>
      <c r="D130" s="325">
        <v>581</v>
      </c>
      <c r="E130" s="326">
        <v>161</v>
      </c>
      <c r="F130" s="324">
        <v>91</v>
      </c>
      <c r="G130" s="325">
        <v>50</v>
      </c>
      <c r="H130" s="326">
        <v>8</v>
      </c>
      <c r="I130" s="324">
        <v>750</v>
      </c>
      <c r="J130" s="325">
        <v>531</v>
      </c>
      <c r="K130" s="326">
        <v>153</v>
      </c>
      <c r="L130" s="324">
        <v>198</v>
      </c>
      <c r="M130" s="325">
        <v>118</v>
      </c>
      <c r="N130" s="326">
        <v>19</v>
      </c>
      <c r="O130" s="324">
        <v>643</v>
      </c>
      <c r="P130" s="325">
        <v>463</v>
      </c>
      <c r="Q130" s="326">
        <v>142</v>
      </c>
      <c r="R130" s="360">
        <v>69</v>
      </c>
      <c r="S130" s="361">
        <v>19</v>
      </c>
      <c r="T130" s="360">
        <v>55</v>
      </c>
      <c r="U130" s="361">
        <v>9</v>
      </c>
      <c r="V130" s="360">
        <v>71</v>
      </c>
      <c r="W130" s="361">
        <v>20</v>
      </c>
      <c r="X130" s="360">
        <v>60</v>
      </c>
      <c r="Y130" s="361">
        <v>10</v>
      </c>
      <c r="Z130" s="360">
        <v>72</v>
      </c>
      <c r="AA130" s="362">
        <v>22</v>
      </c>
    </row>
    <row r="131" spans="1:27" ht="10.4" customHeight="1" x14ac:dyDescent="0.35">
      <c r="A131" s="140" t="s">
        <v>254</v>
      </c>
      <c r="B131" s="221" t="s">
        <v>255</v>
      </c>
      <c r="C131" s="324">
        <v>1389</v>
      </c>
      <c r="D131" s="325">
        <v>887</v>
      </c>
      <c r="E131" s="326">
        <v>236</v>
      </c>
      <c r="F131" s="324">
        <v>227</v>
      </c>
      <c r="G131" s="325">
        <v>111</v>
      </c>
      <c r="H131" s="326">
        <v>20</v>
      </c>
      <c r="I131" s="324">
        <v>1162</v>
      </c>
      <c r="J131" s="325">
        <v>776</v>
      </c>
      <c r="K131" s="326">
        <v>216</v>
      </c>
      <c r="L131" s="324">
        <v>461</v>
      </c>
      <c r="M131" s="325">
        <v>236</v>
      </c>
      <c r="N131" s="326">
        <v>42</v>
      </c>
      <c r="O131" s="324">
        <v>928</v>
      </c>
      <c r="P131" s="325">
        <v>651</v>
      </c>
      <c r="Q131" s="326">
        <v>194</v>
      </c>
      <c r="R131" s="360">
        <v>64</v>
      </c>
      <c r="S131" s="361">
        <v>17</v>
      </c>
      <c r="T131" s="360">
        <v>49</v>
      </c>
      <c r="U131" s="361">
        <v>9</v>
      </c>
      <c r="V131" s="360">
        <v>67</v>
      </c>
      <c r="W131" s="361">
        <v>19</v>
      </c>
      <c r="X131" s="360">
        <v>51</v>
      </c>
      <c r="Y131" s="361">
        <v>9</v>
      </c>
      <c r="Z131" s="360">
        <v>70</v>
      </c>
      <c r="AA131" s="362">
        <v>21</v>
      </c>
    </row>
    <row r="132" spans="1:27" ht="10.4" customHeight="1" x14ac:dyDescent="0.35">
      <c r="A132" s="140" t="s">
        <v>256</v>
      </c>
      <c r="B132" s="221" t="s">
        <v>257</v>
      </c>
      <c r="C132" s="324">
        <v>1206</v>
      </c>
      <c r="D132" s="325">
        <v>906</v>
      </c>
      <c r="E132" s="326">
        <v>340</v>
      </c>
      <c r="F132" s="324">
        <v>119</v>
      </c>
      <c r="G132" s="325">
        <v>64</v>
      </c>
      <c r="H132" s="326">
        <v>15</v>
      </c>
      <c r="I132" s="324">
        <v>1087</v>
      </c>
      <c r="J132" s="325">
        <v>842</v>
      </c>
      <c r="K132" s="326">
        <v>325</v>
      </c>
      <c r="L132" s="324">
        <v>239</v>
      </c>
      <c r="M132" s="325">
        <v>141</v>
      </c>
      <c r="N132" s="326">
        <v>35</v>
      </c>
      <c r="O132" s="324">
        <v>967</v>
      </c>
      <c r="P132" s="325">
        <v>765</v>
      </c>
      <c r="Q132" s="326">
        <v>305</v>
      </c>
      <c r="R132" s="360">
        <v>75</v>
      </c>
      <c r="S132" s="361">
        <v>28</v>
      </c>
      <c r="T132" s="360">
        <v>54</v>
      </c>
      <c r="U132" s="361">
        <v>13</v>
      </c>
      <c r="V132" s="360">
        <v>77</v>
      </c>
      <c r="W132" s="361">
        <v>30</v>
      </c>
      <c r="X132" s="360">
        <v>59</v>
      </c>
      <c r="Y132" s="361">
        <v>15</v>
      </c>
      <c r="Z132" s="360">
        <v>79</v>
      </c>
      <c r="AA132" s="362">
        <v>32</v>
      </c>
    </row>
    <row r="133" spans="1:27" ht="10.4" customHeight="1" x14ac:dyDescent="0.35">
      <c r="A133" s="140" t="s">
        <v>258</v>
      </c>
      <c r="B133" s="221" t="s">
        <v>259</v>
      </c>
      <c r="C133" s="324">
        <v>827</v>
      </c>
      <c r="D133" s="325">
        <v>574</v>
      </c>
      <c r="E133" s="326">
        <v>208</v>
      </c>
      <c r="F133" s="324">
        <v>65</v>
      </c>
      <c r="G133" s="325">
        <v>37</v>
      </c>
      <c r="H133" s="326">
        <v>5</v>
      </c>
      <c r="I133" s="324">
        <v>762</v>
      </c>
      <c r="J133" s="325">
        <v>537</v>
      </c>
      <c r="K133" s="326">
        <v>203</v>
      </c>
      <c r="L133" s="324">
        <v>153</v>
      </c>
      <c r="M133" s="325">
        <v>94</v>
      </c>
      <c r="N133" s="326">
        <v>17</v>
      </c>
      <c r="O133" s="324">
        <v>674</v>
      </c>
      <c r="P133" s="325">
        <v>480</v>
      </c>
      <c r="Q133" s="326">
        <v>191</v>
      </c>
      <c r="R133" s="360">
        <v>69</v>
      </c>
      <c r="S133" s="361">
        <v>25</v>
      </c>
      <c r="T133" s="360">
        <v>57</v>
      </c>
      <c r="U133" s="361">
        <v>8</v>
      </c>
      <c r="V133" s="360">
        <v>70</v>
      </c>
      <c r="W133" s="361">
        <v>27</v>
      </c>
      <c r="X133" s="360">
        <v>61</v>
      </c>
      <c r="Y133" s="361">
        <v>11</v>
      </c>
      <c r="Z133" s="360">
        <v>71</v>
      </c>
      <c r="AA133" s="362">
        <v>28</v>
      </c>
    </row>
    <row r="134" spans="1:27" ht="10.4" customHeight="1" x14ac:dyDescent="0.35">
      <c r="A134" s="140" t="s">
        <v>260</v>
      </c>
      <c r="B134" s="221" t="s">
        <v>261</v>
      </c>
      <c r="C134" s="324">
        <v>1836</v>
      </c>
      <c r="D134" s="325">
        <v>1337</v>
      </c>
      <c r="E134" s="326">
        <v>389</v>
      </c>
      <c r="F134" s="324">
        <v>175</v>
      </c>
      <c r="G134" s="325">
        <v>77</v>
      </c>
      <c r="H134" s="326">
        <v>18</v>
      </c>
      <c r="I134" s="324">
        <v>1661</v>
      </c>
      <c r="J134" s="325">
        <v>1260</v>
      </c>
      <c r="K134" s="326">
        <v>371</v>
      </c>
      <c r="L134" s="324">
        <v>416</v>
      </c>
      <c r="M134" s="325">
        <v>242</v>
      </c>
      <c r="N134" s="326">
        <v>48</v>
      </c>
      <c r="O134" s="324">
        <v>1420</v>
      </c>
      <c r="P134" s="325">
        <v>1095</v>
      </c>
      <c r="Q134" s="326">
        <v>341</v>
      </c>
      <c r="R134" s="360">
        <v>73</v>
      </c>
      <c r="S134" s="361">
        <v>21</v>
      </c>
      <c r="T134" s="360">
        <v>44</v>
      </c>
      <c r="U134" s="361">
        <v>10</v>
      </c>
      <c r="V134" s="360">
        <v>76</v>
      </c>
      <c r="W134" s="361">
        <v>22</v>
      </c>
      <c r="X134" s="360">
        <v>58</v>
      </c>
      <c r="Y134" s="361">
        <v>12</v>
      </c>
      <c r="Z134" s="360">
        <v>77</v>
      </c>
      <c r="AA134" s="362">
        <v>24</v>
      </c>
    </row>
    <row r="135" spans="1:27" ht="10.4" customHeight="1" x14ac:dyDescent="0.35">
      <c r="A135" s="140" t="s">
        <v>264</v>
      </c>
      <c r="B135" s="221" t="s">
        <v>265</v>
      </c>
      <c r="C135" s="324">
        <v>1206</v>
      </c>
      <c r="D135" s="325">
        <v>886</v>
      </c>
      <c r="E135" s="326">
        <v>333</v>
      </c>
      <c r="F135" s="324">
        <v>89</v>
      </c>
      <c r="G135" s="325">
        <v>47</v>
      </c>
      <c r="H135" s="326">
        <v>6</v>
      </c>
      <c r="I135" s="324">
        <v>1117</v>
      </c>
      <c r="J135" s="325">
        <v>839</v>
      </c>
      <c r="K135" s="326">
        <v>327</v>
      </c>
      <c r="L135" s="324">
        <v>246</v>
      </c>
      <c r="M135" s="325">
        <v>131</v>
      </c>
      <c r="N135" s="326">
        <v>24</v>
      </c>
      <c r="O135" s="324">
        <v>960</v>
      </c>
      <c r="P135" s="325">
        <v>755</v>
      </c>
      <c r="Q135" s="326">
        <v>309</v>
      </c>
      <c r="R135" s="360">
        <v>73</v>
      </c>
      <c r="S135" s="361">
        <v>28</v>
      </c>
      <c r="T135" s="360">
        <v>53</v>
      </c>
      <c r="U135" s="361">
        <v>7</v>
      </c>
      <c r="V135" s="360">
        <v>75</v>
      </c>
      <c r="W135" s="361">
        <v>29</v>
      </c>
      <c r="X135" s="360">
        <v>53</v>
      </c>
      <c r="Y135" s="361">
        <v>10</v>
      </c>
      <c r="Z135" s="360">
        <v>79</v>
      </c>
      <c r="AA135" s="362">
        <v>32</v>
      </c>
    </row>
    <row r="136" spans="1:27" ht="10.4" customHeight="1" x14ac:dyDescent="0.35">
      <c r="A136" s="140" t="s">
        <v>266</v>
      </c>
      <c r="B136" s="221" t="s">
        <v>267</v>
      </c>
      <c r="C136" s="324">
        <v>1413</v>
      </c>
      <c r="D136" s="325">
        <v>1000</v>
      </c>
      <c r="E136" s="326">
        <v>293</v>
      </c>
      <c r="F136" s="324">
        <v>110</v>
      </c>
      <c r="G136" s="325">
        <v>52</v>
      </c>
      <c r="H136" s="326">
        <v>10</v>
      </c>
      <c r="I136" s="324">
        <v>1303</v>
      </c>
      <c r="J136" s="325">
        <v>948</v>
      </c>
      <c r="K136" s="326">
        <v>283</v>
      </c>
      <c r="L136" s="324">
        <v>311</v>
      </c>
      <c r="M136" s="325">
        <v>160</v>
      </c>
      <c r="N136" s="326">
        <v>25</v>
      </c>
      <c r="O136" s="324">
        <v>1102</v>
      </c>
      <c r="P136" s="325">
        <v>840</v>
      </c>
      <c r="Q136" s="326">
        <v>268</v>
      </c>
      <c r="R136" s="360">
        <v>71</v>
      </c>
      <c r="S136" s="361">
        <v>21</v>
      </c>
      <c r="T136" s="360">
        <v>47</v>
      </c>
      <c r="U136" s="361">
        <v>9</v>
      </c>
      <c r="V136" s="360">
        <v>73</v>
      </c>
      <c r="W136" s="361">
        <v>22</v>
      </c>
      <c r="X136" s="360">
        <v>51</v>
      </c>
      <c r="Y136" s="361">
        <v>8</v>
      </c>
      <c r="Z136" s="360">
        <v>76</v>
      </c>
      <c r="AA136" s="362">
        <v>24</v>
      </c>
    </row>
    <row r="137" spans="1:27" ht="10.4" customHeight="1" x14ac:dyDescent="0.35">
      <c r="A137" s="140" t="s">
        <v>268</v>
      </c>
      <c r="B137" s="221" t="s">
        <v>269</v>
      </c>
      <c r="C137" s="324">
        <v>1268</v>
      </c>
      <c r="D137" s="325">
        <v>941</v>
      </c>
      <c r="E137" s="326">
        <v>324</v>
      </c>
      <c r="F137" s="324">
        <v>70</v>
      </c>
      <c r="G137" s="325">
        <v>35</v>
      </c>
      <c r="H137" s="326">
        <v>11</v>
      </c>
      <c r="I137" s="324">
        <v>1198</v>
      </c>
      <c r="J137" s="325">
        <v>906</v>
      </c>
      <c r="K137" s="326">
        <v>313</v>
      </c>
      <c r="L137" s="324">
        <v>212</v>
      </c>
      <c r="M137" s="325">
        <v>118</v>
      </c>
      <c r="N137" s="326">
        <v>32</v>
      </c>
      <c r="O137" s="324">
        <v>1056</v>
      </c>
      <c r="P137" s="325">
        <v>823</v>
      </c>
      <c r="Q137" s="326">
        <v>292</v>
      </c>
      <c r="R137" s="360">
        <v>74</v>
      </c>
      <c r="S137" s="361">
        <v>26</v>
      </c>
      <c r="T137" s="360">
        <v>50</v>
      </c>
      <c r="U137" s="361">
        <v>16</v>
      </c>
      <c r="V137" s="360">
        <v>76</v>
      </c>
      <c r="W137" s="361">
        <v>26</v>
      </c>
      <c r="X137" s="360">
        <v>56</v>
      </c>
      <c r="Y137" s="361">
        <v>15</v>
      </c>
      <c r="Z137" s="360">
        <v>78</v>
      </c>
      <c r="AA137" s="362">
        <v>28</v>
      </c>
    </row>
    <row r="138" spans="1:27" ht="10.4" customHeight="1" x14ac:dyDescent="0.35">
      <c r="A138" s="140" t="s">
        <v>270</v>
      </c>
      <c r="B138" s="221" t="s">
        <v>271</v>
      </c>
      <c r="C138" s="324">
        <v>835</v>
      </c>
      <c r="D138" s="325">
        <v>507</v>
      </c>
      <c r="E138" s="326">
        <v>104</v>
      </c>
      <c r="F138" s="324">
        <v>109</v>
      </c>
      <c r="G138" s="325">
        <v>55</v>
      </c>
      <c r="H138" s="326">
        <v>9</v>
      </c>
      <c r="I138" s="324">
        <v>726</v>
      </c>
      <c r="J138" s="325">
        <v>452</v>
      </c>
      <c r="K138" s="326">
        <v>95</v>
      </c>
      <c r="L138" s="324">
        <v>283</v>
      </c>
      <c r="M138" s="325">
        <v>139</v>
      </c>
      <c r="N138" s="326">
        <v>21</v>
      </c>
      <c r="O138" s="324">
        <v>552</v>
      </c>
      <c r="P138" s="325">
        <v>368</v>
      </c>
      <c r="Q138" s="326">
        <v>83</v>
      </c>
      <c r="R138" s="360">
        <v>61</v>
      </c>
      <c r="S138" s="361">
        <v>12</v>
      </c>
      <c r="T138" s="360">
        <v>50</v>
      </c>
      <c r="U138" s="361">
        <v>8</v>
      </c>
      <c r="V138" s="360">
        <v>62</v>
      </c>
      <c r="W138" s="361">
        <v>13</v>
      </c>
      <c r="X138" s="360">
        <v>49</v>
      </c>
      <c r="Y138" s="361">
        <v>7</v>
      </c>
      <c r="Z138" s="360">
        <v>67</v>
      </c>
      <c r="AA138" s="362">
        <v>15</v>
      </c>
    </row>
    <row r="139" spans="1:27" ht="10.4" customHeight="1" x14ac:dyDescent="0.35">
      <c r="A139" s="140" t="s">
        <v>272</v>
      </c>
      <c r="B139" s="221" t="s">
        <v>273</v>
      </c>
      <c r="C139" s="324">
        <v>1091</v>
      </c>
      <c r="D139" s="325">
        <v>842</v>
      </c>
      <c r="E139" s="326">
        <v>304</v>
      </c>
      <c r="F139" s="324">
        <v>39</v>
      </c>
      <c r="G139" s="325">
        <v>20</v>
      </c>
      <c r="H139" s="326">
        <v>4</v>
      </c>
      <c r="I139" s="324">
        <v>1052</v>
      </c>
      <c r="J139" s="325">
        <v>822</v>
      </c>
      <c r="K139" s="326">
        <v>300</v>
      </c>
      <c r="L139" s="324">
        <v>140</v>
      </c>
      <c r="M139" s="325">
        <v>80</v>
      </c>
      <c r="N139" s="326">
        <v>12</v>
      </c>
      <c r="O139" s="324">
        <v>951</v>
      </c>
      <c r="P139" s="325">
        <v>762</v>
      </c>
      <c r="Q139" s="326">
        <v>292</v>
      </c>
      <c r="R139" s="360">
        <v>77</v>
      </c>
      <c r="S139" s="361">
        <v>28</v>
      </c>
      <c r="T139" s="360">
        <v>51</v>
      </c>
      <c r="U139" s="361">
        <v>10</v>
      </c>
      <c r="V139" s="360">
        <v>78</v>
      </c>
      <c r="W139" s="361">
        <v>29</v>
      </c>
      <c r="X139" s="360">
        <v>57</v>
      </c>
      <c r="Y139" s="361">
        <v>9</v>
      </c>
      <c r="Z139" s="360">
        <v>80</v>
      </c>
      <c r="AA139" s="362">
        <v>31</v>
      </c>
    </row>
    <row r="140" spans="1:27" ht="10.4" customHeight="1" x14ac:dyDescent="0.35">
      <c r="A140" s="140" t="s">
        <v>274</v>
      </c>
      <c r="B140" s="221" t="s">
        <v>275</v>
      </c>
      <c r="C140" s="324">
        <v>1207</v>
      </c>
      <c r="D140" s="325">
        <v>720</v>
      </c>
      <c r="E140" s="326">
        <v>161</v>
      </c>
      <c r="F140" s="324">
        <v>218</v>
      </c>
      <c r="G140" s="325">
        <v>98</v>
      </c>
      <c r="H140" s="326">
        <v>16</v>
      </c>
      <c r="I140" s="324">
        <v>989</v>
      </c>
      <c r="J140" s="325">
        <v>622</v>
      </c>
      <c r="K140" s="326">
        <v>145</v>
      </c>
      <c r="L140" s="324">
        <v>449</v>
      </c>
      <c r="M140" s="325">
        <v>220</v>
      </c>
      <c r="N140" s="326">
        <v>34</v>
      </c>
      <c r="O140" s="324">
        <v>758</v>
      </c>
      <c r="P140" s="325">
        <v>500</v>
      </c>
      <c r="Q140" s="326">
        <v>127</v>
      </c>
      <c r="R140" s="360">
        <v>60</v>
      </c>
      <c r="S140" s="361">
        <v>13</v>
      </c>
      <c r="T140" s="360">
        <v>45</v>
      </c>
      <c r="U140" s="361">
        <v>7</v>
      </c>
      <c r="V140" s="360">
        <v>63</v>
      </c>
      <c r="W140" s="361">
        <v>15</v>
      </c>
      <c r="X140" s="360">
        <v>49</v>
      </c>
      <c r="Y140" s="361">
        <v>8</v>
      </c>
      <c r="Z140" s="360">
        <v>66</v>
      </c>
      <c r="AA140" s="362">
        <v>17</v>
      </c>
    </row>
    <row r="141" spans="1:27" ht="10.4" customHeight="1" x14ac:dyDescent="0.35">
      <c r="A141" s="140" t="s">
        <v>276</v>
      </c>
      <c r="B141" s="221" t="s">
        <v>277</v>
      </c>
      <c r="C141" s="324">
        <v>1742</v>
      </c>
      <c r="D141" s="325">
        <v>1236</v>
      </c>
      <c r="E141" s="326">
        <v>411</v>
      </c>
      <c r="F141" s="324">
        <v>161</v>
      </c>
      <c r="G141" s="325">
        <v>82</v>
      </c>
      <c r="H141" s="326">
        <v>17</v>
      </c>
      <c r="I141" s="324">
        <v>1581</v>
      </c>
      <c r="J141" s="325">
        <v>1154</v>
      </c>
      <c r="K141" s="326">
        <v>394</v>
      </c>
      <c r="L141" s="324">
        <v>414</v>
      </c>
      <c r="M141" s="325">
        <v>224</v>
      </c>
      <c r="N141" s="326">
        <v>49</v>
      </c>
      <c r="O141" s="324">
        <v>1328</v>
      </c>
      <c r="P141" s="325">
        <v>1012</v>
      </c>
      <c r="Q141" s="326">
        <v>362</v>
      </c>
      <c r="R141" s="360">
        <v>71</v>
      </c>
      <c r="S141" s="361">
        <v>24</v>
      </c>
      <c r="T141" s="360">
        <v>51</v>
      </c>
      <c r="U141" s="361">
        <v>11</v>
      </c>
      <c r="V141" s="360">
        <v>73</v>
      </c>
      <c r="W141" s="361">
        <v>25</v>
      </c>
      <c r="X141" s="360">
        <v>54</v>
      </c>
      <c r="Y141" s="361">
        <v>12</v>
      </c>
      <c r="Z141" s="360">
        <v>76</v>
      </c>
      <c r="AA141" s="362">
        <v>27</v>
      </c>
    </row>
    <row r="142" spans="1:27" ht="10.4" customHeight="1" x14ac:dyDescent="0.35">
      <c r="A142" s="140" t="s">
        <v>278</v>
      </c>
      <c r="B142" s="221" t="s">
        <v>279</v>
      </c>
      <c r="C142" s="324">
        <v>999</v>
      </c>
      <c r="D142" s="325">
        <v>723</v>
      </c>
      <c r="E142" s="326">
        <v>197</v>
      </c>
      <c r="F142" s="324">
        <v>86</v>
      </c>
      <c r="G142" s="325">
        <v>55</v>
      </c>
      <c r="H142" s="326">
        <v>11</v>
      </c>
      <c r="I142" s="324">
        <v>913</v>
      </c>
      <c r="J142" s="325">
        <v>668</v>
      </c>
      <c r="K142" s="326">
        <v>186</v>
      </c>
      <c r="L142" s="324">
        <v>231</v>
      </c>
      <c r="M142" s="325">
        <v>144</v>
      </c>
      <c r="N142" s="326">
        <v>26</v>
      </c>
      <c r="O142" s="324">
        <v>768</v>
      </c>
      <c r="P142" s="325">
        <v>579</v>
      </c>
      <c r="Q142" s="326">
        <v>171</v>
      </c>
      <c r="R142" s="360">
        <v>72</v>
      </c>
      <c r="S142" s="361">
        <v>20</v>
      </c>
      <c r="T142" s="360">
        <v>64</v>
      </c>
      <c r="U142" s="361">
        <v>13</v>
      </c>
      <c r="V142" s="360">
        <v>73</v>
      </c>
      <c r="W142" s="361">
        <v>20</v>
      </c>
      <c r="X142" s="360">
        <v>62</v>
      </c>
      <c r="Y142" s="361">
        <v>11</v>
      </c>
      <c r="Z142" s="360">
        <v>75</v>
      </c>
      <c r="AA142" s="362">
        <v>22</v>
      </c>
    </row>
    <row r="143" spans="1:27" ht="10.4" customHeight="1" x14ac:dyDescent="0.35">
      <c r="A143" s="140" t="s">
        <v>280</v>
      </c>
      <c r="B143" s="221" t="s">
        <v>281</v>
      </c>
      <c r="C143" s="324">
        <v>1337</v>
      </c>
      <c r="D143" s="325">
        <v>963</v>
      </c>
      <c r="E143" s="326">
        <v>322</v>
      </c>
      <c r="F143" s="324">
        <v>123</v>
      </c>
      <c r="G143" s="325">
        <v>56</v>
      </c>
      <c r="H143" s="326">
        <v>13</v>
      </c>
      <c r="I143" s="324">
        <v>1214</v>
      </c>
      <c r="J143" s="325">
        <v>907</v>
      </c>
      <c r="K143" s="326">
        <v>309</v>
      </c>
      <c r="L143" s="324">
        <v>281</v>
      </c>
      <c r="M143" s="325">
        <v>158</v>
      </c>
      <c r="N143" s="326">
        <v>32</v>
      </c>
      <c r="O143" s="324">
        <v>1056</v>
      </c>
      <c r="P143" s="325">
        <v>805</v>
      </c>
      <c r="Q143" s="326">
        <v>290</v>
      </c>
      <c r="R143" s="360">
        <v>72</v>
      </c>
      <c r="S143" s="361">
        <v>24</v>
      </c>
      <c r="T143" s="360">
        <v>46</v>
      </c>
      <c r="U143" s="361">
        <v>11</v>
      </c>
      <c r="V143" s="360">
        <v>75</v>
      </c>
      <c r="W143" s="361">
        <v>25</v>
      </c>
      <c r="X143" s="360">
        <v>56</v>
      </c>
      <c r="Y143" s="361">
        <v>11</v>
      </c>
      <c r="Z143" s="360">
        <v>76</v>
      </c>
      <c r="AA143" s="362">
        <v>27</v>
      </c>
    </row>
    <row r="144" spans="1:27" ht="10.4" customHeight="1" x14ac:dyDescent="0.35">
      <c r="A144" s="140" t="s">
        <v>282</v>
      </c>
      <c r="B144" s="221" t="s">
        <v>283</v>
      </c>
      <c r="C144" s="324">
        <v>1183</v>
      </c>
      <c r="D144" s="325">
        <v>893</v>
      </c>
      <c r="E144" s="326">
        <v>376</v>
      </c>
      <c r="F144" s="324">
        <v>78</v>
      </c>
      <c r="G144" s="325">
        <v>36</v>
      </c>
      <c r="H144" s="326">
        <v>5</v>
      </c>
      <c r="I144" s="324">
        <v>1105</v>
      </c>
      <c r="J144" s="325">
        <v>857</v>
      </c>
      <c r="K144" s="326">
        <v>371</v>
      </c>
      <c r="L144" s="324">
        <v>219</v>
      </c>
      <c r="M144" s="325">
        <v>111</v>
      </c>
      <c r="N144" s="326">
        <v>19</v>
      </c>
      <c r="O144" s="324">
        <v>964</v>
      </c>
      <c r="P144" s="325">
        <v>782</v>
      </c>
      <c r="Q144" s="326">
        <v>357</v>
      </c>
      <c r="R144" s="360">
        <v>75</v>
      </c>
      <c r="S144" s="361">
        <v>32</v>
      </c>
      <c r="T144" s="360">
        <v>46</v>
      </c>
      <c r="U144" s="361">
        <v>6</v>
      </c>
      <c r="V144" s="360">
        <v>78</v>
      </c>
      <c r="W144" s="361">
        <v>34</v>
      </c>
      <c r="X144" s="360">
        <v>51</v>
      </c>
      <c r="Y144" s="361">
        <v>9</v>
      </c>
      <c r="Z144" s="360">
        <v>81</v>
      </c>
      <c r="AA144" s="362">
        <v>37</v>
      </c>
    </row>
    <row r="145" spans="1:27" ht="10.4" customHeight="1" x14ac:dyDescent="0.35">
      <c r="A145" s="140" t="s">
        <v>284</v>
      </c>
      <c r="B145" s="221" t="s">
        <v>285</v>
      </c>
      <c r="C145" s="324">
        <v>1062</v>
      </c>
      <c r="D145" s="325">
        <v>712</v>
      </c>
      <c r="E145" s="326">
        <v>145</v>
      </c>
      <c r="F145" s="324">
        <v>139</v>
      </c>
      <c r="G145" s="325">
        <v>76</v>
      </c>
      <c r="H145" s="326">
        <v>5</v>
      </c>
      <c r="I145" s="324">
        <v>923</v>
      </c>
      <c r="J145" s="325">
        <v>636</v>
      </c>
      <c r="K145" s="326">
        <v>140</v>
      </c>
      <c r="L145" s="324">
        <v>323</v>
      </c>
      <c r="M145" s="325">
        <v>183</v>
      </c>
      <c r="N145" s="326">
        <v>20</v>
      </c>
      <c r="O145" s="324">
        <v>739</v>
      </c>
      <c r="P145" s="325">
        <v>529</v>
      </c>
      <c r="Q145" s="326">
        <v>125</v>
      </c>
      <c r="R145" s="360">
        <v>67</v>
      </c>
      <c r="S145" s="361">
        <v>14</v>
      </c>
      <c r="T145" s="360">
        <v>55</v>
      </c>
      <c r="U145" s="361">
        <v>4</v>
      </c>
      <c r="V145" s="360">
        <v>69</v>
      </c>
      <c r="W145" s="361">
        <v>15</v>
      </c>
      <c r="X145" s="360">
        <v>57</v>
      </c>
      <c r="Y145" s="361">
        <v>6</v>
      </c>
      <c r="Z145" s="360">
        <v>72</v>
      </c>
      <c r="AA145" s="362">
        <v>17</v>
      </c>
    </row>
    <row r="146" spans="1:27" ht="10.4" customHeight="1" x14ac:dyDescent="0.35">
      <c r="A146" s="140" t="s">
        <v>288</v>
      </c>
      <c r="B146" s="221" t="s">
        <v>289</v>
      </c>
      <c r="C146" s="324">
        <v>1555</v>
      </c>
      <c r="D146" s="325">
        <v>1095</v>
      </c>
      <c r="E146" s="326">
        <v>332</v>
      </c>
      <c r="F146" s="324">
        <v>177</v>
      </c>
      <c r="G146" s="325">
        <v>88</v>
      </c>
      <c r="H146" s="326">
        <v>10</v>
      </c>
      <c r="I146" s="324">
        <v>1378</v>
      </c>
      <c r="J146" s="325">
        <v>1007</v>
      </c>
      <c r="K146" s="326">
        <v>322</v>
      </c>
      <c r="L146" s="324">
        <v>429</v>
      </c>
      <c r="M146" s="325">
        <v>237</v>
      </c>
      <c r="N146" s="326">
        <v>33</v>
      </c>
      <c r="O146" s="324">
        <v>1126</v>
      </c>
      <c r="P146" s="325">
        <v>858</v>
      </c>
      <c r="Q146" s="326">
        <v>299</v>
      </c>
      <c r="R146" s="360">
        <v>70</v>
      </c>
      <c r="S146" s="361">
        <v>21</v>
      </c>
      <c r="T146" s="360">
        <v>50</v>
      </c>
      <c r="U146" s="361">
        <v>6</v>
      </c>
      <c r="V146" s="360">
        <v>73</v>
      </c>
      <c r="W146" s="361">
        <v>23</v>
      </c>
      <c r="X146" s="360">
        <v>55</v>
      </c>
      <c r="Y146" s="361">
        <v>8</v>
      </c>
      <c r="Z146" s="360">
        <v>76</v>
      </c>
      <c r="AA146" s="362">
        <v>27</v>
      </c>
    </row>
    <row r="147" spans="1:27" ht="10.4" customHeight="1" x14ac:dyDescent="0.35">
      <c r="A147" s="140" t="s">
        <v>290</v>
      </c>
      <c r="B147" s="221" t="s">
        <v>291</v>
      </c>
      <c r="C147" s="324">
        <v>1087</v>
      </c>
      <c r="D147" s="325">
        <v>796</v>
      </c>
      <c r="E147" s="326">
        <v>217</v>
      </c>
      <c r="F147" s="324">
        <v>107</v>
      </c>
      <c r="G147" s="325">
        <v>58</v>
      </c>
      <c r="H147" s="326">
        <v>8</v>
      </c>
      <c r="I147" s="324">
        <v>980</v>
      </c>
      <c r="J147" s="325">
        <v>738</v>
      </c>
      <c r="K147" s="326">
        <v>209</v>
      </c>
      <c r="L147" s="324">
        <v>257</v>
      </c>
      <c r="M147" s="325">
        <v>157</v>
      </c>
      <c r="N147" s="326">
        <v>25</v>
      </c>
      <c r="O147" s="324">
        <v>830</v>
      </c>
      <c r="P147" s="325">
        <v>639</v>
      </c>
      <c r="Q147" s="326">
        <v>192</v>
      </c>
      <c r="R147" s="360">
        <v>73</v>
      </c>
      <c r="S147" s="361">
        <v>20</v>
      </c>
      <c r="T147" s="360">
        <v>54</v>
      </c>
      <c r="U147" s="361">
        <v>7</v>
      </c>
      <c r="V147" s="360">
        <v>75</v>
      </c>
      <c r="W147" s="361">
        <v>21</v>
      </c>
      <c r="X147" s="360">
        <v>61</v>
      </c>
      <c r="Y147" s="361">
        <v>10</v>
      </c>
      <c r="Z147" s="360">
        <v>77</v>
      </c>
      <c r="AA147" s="362">
        <v>23</v>
      </c>
    </row>
    <row r="148" spans="1:27" ht="10.4" customHeight="1" x14ac:dyDescent="0.35">
      <c r="A148" s="140" t="s">
        <v>292</v>
      </c>
      <c r="B148" s="221" t="s">
        <v>293</v>
      </c>
      <c r="C148" s="324">
        <v>1475</v>
      </c>
      <c r="D148" s="325">
        <v>1040</v>
      </c>
      <c r="E148" s="326">
        <v>354</v>
      </c>
      <c r="F148" s="324">
        <v>122</v>
      </c>
      <c r="G148" s="325">
        <v>59</v>
      </c>
      <c r="H148" s="326">
        <v>14</v>
      </c>
      <c r="I148" s="324">
        <v>1353</v>
      </c>
      <c r="J148" s="325">
        <v>981</v>
      </c>
      <c r="K148" s="326">
        <v>340</v>
      </c>
      <c r="L148" s="324">
        <v>317</v>
      </c>
      <c r="M148" s="325">
        <v>169</v>
      </c>
      <c r="N148" s="326">
        <v>43</v>
      </c>
      <c r="O148" s="324">
        <v>1158</v>
      </c>
      <c r="P148" s="325">
        <v>871</v>
      </c>
      <c r="Q148" s="326">
        <v>311</v>
      </c>
      <c r="R148" s="360">
        <v>71</v>
      </c>
      <c r="S148" s="361">
        <v>24</v>
      </c>
      <c r="T148" s="360">
        <v>48</v>
      </c>
      <c r="U148" s="361">
        <v>11</v>
      </c>
      <c r="V148" s="360">
        <v>73</v>
      </c>
      <c r="W148" s="361">
        <v>25</v>
      </c>
      <c r="X148" s="360">
        <v>53</v>
      </c>
      <c r="Y148" s="361">
        <v>14</v>
      </c>
      <c r="Z148" s="360">
        <v>75</v>
      </c>
      <c r="AA148" s="362">
        <v>27</v>
      </c>
    </row>
    <row r="149" spans="1:27" ht="10.4" customHeight="1" x14ac:dyDescent="0.35">
      <c r="A149" s="140" t="s">
        <v>294</v>
      </c>
      <c r="B149" s="221" t="s">
        <v>295</v>
      </c>
      <c r="C149" s="324">
        <v>917</v>
      </c>
      <c r="D149" s="325">
        <v>653</v>
      </c>
      <c r="E149" s="326">
        <v>219</v>
      </c>
      <c r="F149" s="324">
        <v>84</v>
      </c>
      <c r="G149" s="325">
        <v>37</v>
      </c>
      <c r="H149" s="326">
        <v>9</v>
      </c>
      <c r="I149" s="324">
        <v>833</v>
      </c>
      <c r="J149" s="325">
        <v>616</v>
      </c>
      <c r="K149" s="326">
        <v>210</v>
      </c>
      <c r="L149" s="324">
        <v>188</v>
      </c>
      <c r="M149" s="325">
        <v>101</v>
      </c>
      <c r="N149" s="326">
        <v>22</v>
      </c>
      <c r="O149" s="324">
        <v>729</v>
      </c>
      <c r="P149" s="325">
        <v>552</v>
      </c>
      <c r="Q149" s="326">
        <v>197</v>
      </c>
      <c r="R149" s="360">
        <v>71</v>
      </c>
      <c r="S149" s="361">
        <v>24</v>
      </c>
      <c r="T149" s="360">
        <v>44</v>
      </c>
      <c r="U149" s="361">
        <v>11</v>
      </c>
      <c r="V149" s="360">
        <v>74</v>
      </c>
      <c r="W149" s="361">
        <v>25</v>
      </c>
      <c r="X149" s="360">
        <v>54</v>
      </c>
      <c r="Y149" s="361">
        <v>12</v>
      </c>
      <c r="Z149" s="360">
        <v>76</v>
      </c>
      <c r="AA149" s="362">
        <v>27</v>
      </c>
    </row>
    <row r="150" spans="1:27" ht="10.4" customHeight="1" x14ac:dyDescent="0.35">
      <c r="A150" s="140" t="s">
        <v>296</v>
      </c>
      <c r="B150" s="221" t="s">
        <v>297</v>
      </c>
      <c r="C150" s="324">
        <v>955</v>
      </c>
      <c r="D150" s="325">
        <v>681</v>
      </c>
      <c r="E150" s="326">
        <v>217</v>
      </c>
      <c r="F150" s="324">
        <v>76</v>
      </c>
      <c r="G150" s="325">
        <v>31</v>
      </c>
      <c r="H150" s="326">
        <v>7</v>
      </c>
      <c r="I150" s="324">
        <v>879</v>
      </c>
      <c r="J150" s="325">
        <v>650</v>
      </c>
      <c r="K150" s="326">
        <v>210</v>
      </c>
      <c r="L150" s="324">
        <v>220</v>
      </c>
      <c r="M150" s="325">
        <v>120</v>
      </c>
      <c r="N150" s="326">
        <v>17</v>
      </c>
      <c r="O150" s="324">
        <v>735</v>
      </c>
      <c r="P150" s="325">
        <v>561</v>
      </c>
      <c r="Q150" s="326">
        <v>200</v>
      </c>
      <c r="R150" s="360">
        <v>71</v>
      </c>
      <c r="S150" s="361">
        <v>23</v>
      </c>
      <c r="T150" s="360">
        <v>41</v>
      </c>
      <c r="U150" s="361">
        <v>9</v>
      </c>
      <c r="V150" s="360">
        <v>74</v>
      </c>
      <c r="W150" s="361">
        <v>24</v>
      </c>
      <c r="X150" s="360">
        <v>55</v>
      </c>
      <c r="Y150" s="361">
        <v>8</v>
      </c>
      <c r="Z150" s="360">
        <v>76</v>
      </c>
      <c r="AA150" s="362">
        <v>27</v>
      </c>
    </row>
    <row r="151" spans="1:27" ht="10.4" customHeight="1" x14ac:dyDescent="0.35">
      <c r="A151" s="140" t="s">
        <v>298</v>
      </c>
      <c r="B151" s="221" t="s">
        <v>299</v>
      </c>
      <c r="C151" s="324">
        <v>1427</v>
      </c>
      <c r="D151" s="325">
        <v>998</v>
      </c>
      <c r="E151" s="326">
        <v>308</v>
      </c>
      <c r="F151" s="324">
        <v>184</v>
      </c>
      <c r="G151" s="325">
        <v>95</v>
      </c>
      <c r="H151" s="326">
        <v>23</v>
      </c>
      <c r="I151" s="324">
        <v>1243</v>
      </c>
      <c r="J151" s="325">
        <v>903</v>
      </c>
      <c r="K151" s="326">
        <v>285</v>
      </c>
      <c r="L151" s="324">
        <v>396</v>
      </c>
      <c r="M151" s="325">
        <v>225</v>
      </c>
      <c r="N151" s="326">
        <v>48</v>
      </c>
      <c r="O151" s="324">
        <v>1031</v>
      </c>
      <c r="P151" s="325">
        <v>773</v>
      </c>
      <c r="Q151" s="326">
        <v>260</v>
      </c>
      <c r="R151" s="360">
        <v>70</v>
      </c>
      <c r="S151" s="361">
        <v>22</v>
      </c>
      <c r="T151" s="360">
        <v>52</v>
      </c>
      <c r="U151" s="361">
        <v>13</v>
      </c>
      <c r="V151" s="360">
        <v>73</v>
      </c>
      <c r="W151" s="361">
        <v>23</v>
      </c>
      <c r="X151" s="360">
        <v>57</v>
      </c>
      <c r="Y151" s="361">
        <v>12</v>
      </c>
      <c r="Z151" s="360">
        <v>75</v>
      </c>
      <c r="AA151" s="362">
        <v>25</v>
      </c>
    </row>
    <row r="152" spans="1:27" ht="10.4" customHeight="1" x14ac:dyDescent="0.35">
      <c r="A152" s="140" t="s">
        <v>302</v>
      </c>
      <c r="B152" s="221" t="s">
        <v>303</v>
      </c>
      <c r="C152" s="324">
        <v>1450</v>
      </c>
      <c r="D152" s="325">
        <v>1064</v>
      </c>
      <c r="E152" s="326">
        <v>335</v>
      </c>
      <c r="F152" s="324">
        <v>190</v>
      </c>
      <c r="G152" s="325">
        <v>96</v>
      </c>
      <c r="H152" s="326">
        <v>15</v>
      </c>
      <c r="I152" s="324">
        <v>1260</v>
      </c>
      <c r="J152" s="325">
        <v>968</v>
      </c>
      <c r="K152" s="326">
        <v>320</v>
      </c>
      <c r="L152" s="324">
        <v>413</v>
      </c>
      <c r="M152" s="325">
        <v>240</v>
      </c>
      <c r="N152" s="326">
        <v>45</v>
      </c>
      <c r="O152" s="324">
        <v>1037</v>
      </c>
      <c r="P152" s="325">
        <v>824</v>
      </c>
      <c r="Q152" s="326">
        <v>290</v>
      </c>
      <c r="R152" s="360">
        <v>73</v>
      </c>
      <c r="S152" s="361">
        <v>23</v>
      </c>
      <c r="T152" s="360">
        <v>51</v>
      </c>
      <c r="U152" s="361">
        <v>8</v>
      </c>
      <c r="V152" s="360">
        <v>77</v>
      </c>
      <c r="W152" s="361">
        <v>25</v>
      </c>
      <c r="X152" s="360">
        <v>58</v>
      </c>
      <c r="Y152" s="361">
        <v>11</v>
      </c>
      <c r="Z152" s="360">
        <v>79</v>
      </c>
      <c r="AA152" s="362">
        <v>28</v>
      </c>
    </row>
    <row r="153" spans="1:27" ht="10.4" customHeight="1" x14ac:dyDescent="0.35">
      <c r="A153" s="140" t="s">
        <v>304</v>
      </c>
      <c r="B153" s="221" t="s">
        <v>305</v>
      </c>
      <c r="C153" s="324">
        <v>1265</v>
      </c>
      <c r="D153" s="325">
        <v>914</v>
      </c>
      <c r="E153" s="326">
        <v>241</v>
      </c>
      <c r="F153" s="324">
        <v>134</v>
      </c>
      <c r="G153" s="325">
        <v>74</v>
      </c>
      <c r="H153" s="326">
        <v>10</v>
      </c>
      <c r="I153" s="324">
        <v>1131</v>
      </c>
      <c r="J153" s="325">
        <v>840</v>
      </c>
      <c r="K153" s="326">
        <v>231</v>
      </c>
      <c r="L153" s="324">
        <v>325</v>
      </c>
      <c r="M153" s="325">
        <v>186</v>
      </c>
      <c r="N153" s="326">
        <v>26</v>
      </c>
      <c r="O153" s="324">
        <v>940</v>
      </c>
      <c r="P153" s="325">
        <v>728</v>
      </c>
      <c r="Q153" s="326">
        <v>215</v>
      </c>
      <c r="R153" s="360">
        <v>72</v>
      </c>
      <c r="S153" s="361">
        <v>19</v>
      </c>
      <c r="T153" s="360">
        <v>55</v>
      </c>
      <c r="U153" s="361">
        <v>7</v>
      </c>
      <c r="V153" s="360">
        <v>74</v>
      </c>
      <c r="W153" s="361">
        <v>20</v>
      </c>
      <c r="X153" s="360">
        <v>57</v>
      </c>
      <c r="Y153" s="361">
        <v>8</v>
      </c>
      <c r="Z153" s="360">
        <v>77</v>
      </c>
      <c r="AA153" s="362">
        <v>23</v>
      </c>
    </row>
    <row r="154" spans="1:27" ht="10.4" customHeight="1" x14ac:dyDescent="0.35">
      <c r="A154" s="140" t="s">
        <v>306</v>
      </c>
      <c r="B154" s="221" t="s">
        <v>307</v>
      </c>
      <c r="C154" s="324">
        <v>1142</v>
      </c>
      <c r="D154" s="325">
        <v>821</v>
      </c>
      <c r="E154" s="326">
        <v>216</v>
      </c>
      <c r="F154" s="324">
        <v>166</v>
      </c>
      <c r="G154" s="325">
        <v>95</v>
      </c>
      <c r="H154" s="326">
        <v>19</v>
      </c>
      <c r="I154" s="324">
        <v>976</v>
      </c>
      <c r="J154" s="325">
        <v>726</v>
      </c>
      <c r="K154" s="326">
        <v>197</v>
      </c>
      <c r="L154" s="324">
        <v>391</v>
      </c>
      <c r="M154" s="325">
        <v>246</v>
      </c>
      <c r="N154" s="326">
        <v>52</v>
      </c>
      <c r="O154" s="324">
        <v>751</v>
      </c>
      <c r="P154" s="325">
        <v>575</v>
      </c>
      <c r="Q154" s="326">
        <v>164</v>
      </c>
      <c r="R154" s="360">
        <v>72</v>
      </c>
      <c r="S154" s="361">
        <v>19</v>
      </c>
      <c r="T154" s="360">
        <v>57</v>
      </c>
      <c r="U154" s="361">
        <v>11</v>
      </c>
      <c r="V154" s="360">
        <v>74</v>
      </c>
      <c r="W154" s="361">
        <v>20</v>
      </c>
      <c r="X154" s="360">
        <v>63</v>
      </c>
      <c r="Y154" s="361">
        <v>13</v>
      </c>
      <c r="Z154" s="360">
        <v>77</v>
      </c>
      <c r="AA154" s="362">
        <v>22</v>
      </c>
    </row>
    <row r="155" spans="1:27" ht="10.4" customHeight="1" x14ac:dyDescent="0.35">
      <c r="A155" s="140" t="s">
        <v>308</v>
      </c>
      <c r="B155" s="221" t="s">
        <v>309</v>
      </c>
      <c r="C155" s="324">
        <v>1231</v>
      </c>
      <c r="D155" s="325">
        <v>757</v>
      </c>
      <c r="E155" s="326">
        <v>176</v>
      </c>
      <c r="F155" s="324">
        <v>175</v>
      </c>
      <c r="G155" s="325">
        <v>72</v>
      </c>
      <c r="H155" s="326">
        <v>10</v>
      </c>
      <c r="I155" s="324">
        <v>1056</v>
      </c>
      <c r="J155" s="325">
        <v>685</v>
      </c>
      <c r="K155" s="326">
        <v>166</v>
      </c>
      <c r="L155" s="324">
        <v>369</v>
      </c>
      <c r="M155" s="325">
        <v>173</v>
      </c>
      <c r="N155" s="326">
        <v>28</v>
      </c>
      <c r="O155" s="324">
        <v>862</v>
      </c>
      <c r="P155" s="325">
        <v>584</v>
      </c>
      <c r="Q155" s="326">
        <v>148</v>
      </c>
      <c r="R155" s="360">
        <v>61</v>
      </c>
      <c r="S155" s="361">
        <v>14</v>
      </c>
      <c r="T155" s="360">
        <v>41</v>
      </c>
      <c r="U155" s="361">
        <v>6</v>
      </c>
      <c r="V155" s="360">
        <v>65</v>
      </c>
      <c r="W155" s="361">
        <v>16</v>
      </c>
      <c r="X155" s="360">
        <v>47</v>
      </c>
      <c r="Y155" s="361">
        <v>8</v>
      </c>
      <c r="Z155" s="360">
        <v>68</v>
      </c>
      <c r="AA155" s="362">
        <v>17</v>
      </c>
    </row>
    <row r="156" spans="1:27" ht="10.4" customHeight="1" x14ac:dyDescent="0.35">
      <c r="A156" s="140" t="s">
        <v>310</v>
      </c>
      <c r="B156" s="221" t="s">
        <v>311</v>
      </c>
      <c r="C156" s="324">
        <v>1644</v>
      </c>
      <c r="D156" s="325">
        <v>1164</v>
      </c>
      <c r="E156" s="326">
        <v>380</v>
      </c>
      <c r="F156" s="324">
        <v>161</v>
      </c>
      <c r="G156" s="325">
        <v>77</v>
      </c>
      <c r="H156" s="326">
        <v>19</v>
      </c>
      <c r="I156" s="324">
        <v>1483</v>
      </c>
      <c r="J156" s="325">
        <v>1087</v>
      </c>
      <c r="K156" s="326">
        <v>361</v>
      </c>
      <c r="L156" s="324">
        <v>367</v>
      </c>
      <c r="M156" s="325">
        <v>203</v>
      </c>
      <c r="N156" s="326">
        <v>45</v>
      </c>
      <c r="O156" s="324">
        <v>1277</v>
      </c>
      <c r="P156" s="325">
        <v>961</v>
      </c>
      <c r="Q156" s="326">
        <v>335</v>
      </c>
      <c r="R156" s="360">
        <v>71</v>
      </c>
      <c r="S156" s="361">
        <v>23</v>
      </c>
      <c r="T156" s="360">
        <v>48</v>
      </c>
      <c r="U156" s="361">
        <v>12</v>
      </c>
      <c r="V156" s="360">
        <v>73</v>
      </c>
      <c r="W156" s="361">
        <v>24</v>
      </c>
      <c r="X156" s="360">
        <v>55</v>
      </c>
      <c r="Y156" s="361">
        <v>12</v>
      </c>
      <c r="Z156" s="360">
        <v>75</v>
      </c>
      <c r="AA156" s="362">
        <v>26</v>
      </c>
    </row>
    <row r="157" spans="1:27" ht="10.4" customHeight="1" x14ac:dyDescent="0.35">
      <c r="A157" s="140" t="s">
        <v>312</v>
      </c>
      <c r="B157" s="221" t="s">
        <v>313</v>
      </c>
      <c r="C157" s="324">
        <v>1223</v>
      </c>
      <c r="D157" s="325">
        <v>939</v>
      </c>
      <c r="E157" s="326">
        <v>357</v>
      </c>
      <c r="F157" s="324">
        <v>106</v>
      </c>
      <c r="G157" s="325">
        <v>58</v>
      </c>
      <c r="H157" s="326">
        <v>15</v>
      </c>
      <c r="I157" s="324">
        <v>1117</v>
      </c>
      <c r="J157" s="325">
        <v>881</v>
      </c>
      <c r="K157" s="326">
        <v>342</v>
      </c>
      <c r="L157" s="324">
        <v>237</v>
      </c>
      <c r="M157" s="325">
        <v>139</v>
      </c>
      <c r="N157" s="326">
        <v>35</v>
      </c>
      <c r="O157" s="324">
        <v>986</v>
      </c>
      <c r="P157" s="325">
        <v>800</v>
      </c>
      <c r="Q157" s="326">
        <v>322</v>
      </c>
      <c r="R157" s="360">
        <v>77</v>
      </c>
      <c r="S157" s="361">
        <v>29</v>
      </c>
      <c r="T157" s="360">
        <v>55</v>
      </c>
      <c r="U157" s="361">
        <v>14</v>
      </c>
      <c r="V157" s="360">
        <v>79</v>
      </c>
      <c r="W157" s="361">
        <v>31</v>
      </c>
      <c r="X157" s="360">
        <v>59</v>
      </c>
      <c r="Y157" s="361">
        <v>15</v>
      </c>
      <c r="Z157" s="360">
        <v>81</v>
      </c>
      <c r="AA157" s="362">
        <v>33</v>
      </c>
    </row>
    <row r="158" spans="1:27" ht="10.4" customHeight="1" x14ac:dyDescent="0.35">
      <c r="A158" s="140" t="s">
        <v>314</v>
      </c>
      <c r="B158" s="221" t="s">
        <v>315</v>
      </c>
      <c r="C158" s="324">
        <v>1127</v>
      </c>
      <c r="D158" s="325">
        <v>778</v>
      </c>
      <c r="E158" s="326">
        <v>256</v>
      </c>
      <c r="F158" s="324">
        <v>203</v>
      </c>
      <c r="G158" s="325">
        <v>119</v>
      </c>
      <c r="H158" s="326">
        <v>22</v>
      </c>
      <c r="I158" s="324">
        <v>924</v>
      </c>
      <c r="J158" s="325">
        <v>659</v>
      </c>
      <c r="K158" s="326">
        <v>234</v>
      </c>
      <c r="L158" s="324">
        <v>387</v>
      </c>
      <c r="M158" s="325">
        <v>212</v>
      </c>
      <c r="N158" s="326">
        <v>43</v>
      </c>
      <c r="O158" s="324">
        <v>740</v>
      </c>
      <c r="P158" s="325">
        <v>566</v>
      </c>
      <c r="Q158" s="326">
        <v>213</v>
      </c>
      <c r="R158" s="360">
        <v>69</v>
      </c>
      <c r="S158" s="361">
        <v>23</v>
      </c>
      <c r="T158" s="360">
        <v>59</v>
      </c>
      <c r="U158" s="361">
        <v>11</v>
      </c>
      <c r="V158" s="360">
        <v>71</v>
      </c>
      <c r="W158" s="361">
        <v>25</v>
      </c>
      <c r="X158" s="360">
        <v>55</v>
      </c>
      <c r="Y158" s="361">
        <v>11</v>
      </c>
      <c r="Z158" s="360">
        <v>76</v>
      </c>
      <c r="AA158" s="362">
        <v>29</v>
      </c>
    </row>
    <row r="159" spans="1:27" ht="10.4" customHeight="1" x14ac:dyDescent="0.35">
      <c r="A159" s="140" t="s">
        <v>316</v>
      </c>
      <c r="B159" s="221" t="s">
        <v>317</v>
      </c>
      <c r="C159" s="324">
        <v>1651</v>
      </c>
      <c r="D159" s="325">
        <v>1062</v>
      </c>
      <c r="E159" s="326">
        <v>256</v>
      </c>
      <c r="F159" s="324">
        <v>280</v>
      </c>
      <c r="G159" s="325">
        <v>133</v>
      </c>
      <c r="H159" s="326">
        <v>11</v>
      </c>
      <c r="I159" s="324">
        <v>1371</v>
      </c>
      <c r="J159" s="325">
        <v>929</v>
      </c>
      <c r="K159" s="326">
        <v>245</v>
      </c>
      <c r="L159" s="324">
        <v>579</v>
      </c>
      <c r="M159" s="325">
        <v>307</v>
      </c>
      <c r="N159" s="326">
        <v>50</v>
      </c>
      <c r="O159" s="324">
        <v>1072</v>
      </c>
      <c r="P159" s="325">
        <v>755</v>
      </c>
      <c r="Q159" s="326">
        <v>206</v>
      </c>
      <c r="R159" s="360">
        <v>64</v>
      </c>
      <c r="S159" s="361">
        <v>16</v>
      </c>
      <c r="T159" s="360">
        <v>48</v>
      </c>
      <c r="U159" s="361">
        <v>4</v>
      </c>
      <c r="V159" s="360">
        <v>68</v>
      </c>
      <c r="W159" s="361">
        <v>18</v>
      </c>
      <c r="X159" s="360">
        <v>53</v>
      </c>
      <c r="Y159" s="361">
        <v>9</v>
      </c>
      <c r="Z159" s="360">
        <v>70</v>
      </c>
      <c r="AA159" s="362">
        <v>19</v>
      </c>
    </row>
    <row r="160" spans="1:27" ht="10.4" customHeight="1" x14ac:dyDescent="0.35">
      <c r="A160" s="140" t="s">
        <v>318</v>
      </c>
      <c r="B160" s="221" t="s">
        <v>319</v>
      </c>
      <c r="C160" s="324">
        <v>1464</v>
      </c>
      <c r="D160" s="325">
        <v>947</v>
      </c>
      <c r="E160" s="326">
        <v>249</v>
      </c>
      <c r="F160" s="324">
        <v>263</v>
      </c>
      <c r="G160" s="325">
        <v>150</v>
      </c>
      <c r="H160" s="326">
        <v>23</v>
      </c>
      <c r="I160" s="324">
        <v>1201</v>
      </c>
      <c r="J160" s="325">
        <v>797</v>
      </c>
      <c r="K160" s="326">
        <v>226</v>
      </c>
      <c r="L160" s="324">
        <v>558</v>
      </c>
      <c r="M160" s="325">
        <v>295</v>
      </c>
      <c r="N160" s="326">
        <v>46</v>
      </c>
      <c r="O160" s="324">
        <v>906</v>
      </c>
      <c r="P160" s="325">
        <v>652</v>
      </c>
      <c r="Q160" s="326">
        <v>203</v>
      </c>
      <c r="R160" s="360">
        <v>65</v>
      </c>
      <c r="S160" s="361">
        <v>17</v>
      </c>
      <c r="T160" s="360">
        <v>57</v>
      </c>
      <c r="U160" s="361">
        <v>9</v>
      </c>
      <c r="V160" s="360">
        <v>66</v>
      </c>
      <c r="W160" s="361">
        <v>19</v>
      </c>
      <c r="X160" s="360">
        <v>53</v>
      </c>
      <c r="Y160" s="361">
        <v>8</v>
      </c>
      <c r="Z160" s="360">
        <v>72</v>
      </c>
      <c r="AA160" s="362">
        <v>22</v>
      </c>
    </row>
    <row r="161" spans="1:27" ht="10.4" customHeight="1" x14ac:dyDescent="0.35">
      <c r="A161" s="140" t="s">
        <v>320</v>
      </c>
      <c r="B161" s="221" t="s">
        <v>321</v>
      </c>
      <c r="C161" s="324">
        <v>1417</v>
      </c>
      <c r="D161" s="325">
        <v>1037</v>
      </c>
      <c r="E161" s="326">
        <v>326</v>
      </c>
      <c r="F161" s="324">
        <v>118</v>
      </c>
      <c r="G161" s="325">
        <v>53</v>
      </c>
      <c r="H161" s="326">
        <v>12</v>
      </c>
      <c r="I161" s="324">
        <v>1299</v>
      </c>
      <c r="J161" s="325">
        <v>984</v>
      </c>
      <c r="K161" s="326">
        <v>314</v>
      </c>
      <c r="L161" s="324">
        <v>299</v>
      </c>
      <c r="M161" s="325">
        <v>156</v>
      </c>
      <c r="N161" s="326">
        <v>26</v>
      </c>
      <c r="O161" s="324">
        <v>1118</v>
      </c>
      <c r="P161" s="325">
        <v>881</v>
      </c>
      <c r="Q161" s="326">
        <v>300</v>
      </c>
      <c r="R161" s="360">
        <v>73</v>
      </c>
      <c r="S161" s="361">
        <v>23</v>
      </c>
      <c r="T161" s="360">
        <v>45</v>
      </c>
      <c r="U161" s="361">
        <v>10</v>
      </c>
      <c r="V161" s="360">
        <v>76</v>
      </c>
      <c r="W161" s="361">
        <v>24</v>
      </c>
      <c r="X161" s="360">
        <v>52</v>
      </c>
      <c r="Y161" s="361">
        <v>9</v>
      </c>
      <c r="Z161" s="360">
        <v>79</v>
      </c>
      <c r="AA161" s="362">
        <v>27</v>
      </c>
    </row>
    <row r="162" spans="1:27" ht="10.4" customHeight="1" x14ac:dyDescent="0.35">
      <c r="A162" s="140" t="s">
        <v>322</v>
      </c>
      <c r="B162" s="221" t="s">
        <v>323</v>
      </c>
      <c r="C162" s="324">
        <v>1041</v>
      </c>
      <c r="D162" s="325">
        <v>752</v>
      </c>
      <c r="E162" s="326">
        <v>274</v>
      </c>
      <c r="F162" s="324">
        <v>80</v>
      </c>
      <c r="G162" s="325">
        <v>39</v>
      </c>
      <c r="H162" s="326">
        <v>8</v>
      </c>
      <c r="I162" s="324">
        <v>961</v>
      </c>
      <c r="J162" s="325">
        <v>713</v>
      </c>
      <c r="K162" s="326">
        <v>266</v>
      </c>
      <c r="L162" s="324">
        <v>205</v>
      </c>
      <c r="M162" s="325">
        <v>112</v>
      </c>
      <c r="N162" s="326">
        <v>29</v>
      </c>
      <c r="O162" s="324">
        <v>836</v>
      </c>
      <c r="P162" s="325">
        <v>640</v>
      </c>
      <c r="Q162" s="326">
        <v>245</v>
      </c>
      <c r="R162" s="360">
        <v>72</v>
      </c>
      <c r="S162" s="361">
        <v>26</v>
      </c>
      <c r="T162" s="360">
        <v>49</v>
      </c>
      <c r="U162" s="361">
        <v>10</v>
      </c>
      <c r="V162" s="360">
        <v>74</v>
      </c>
      <c r="W162" s="361">
        <v>28</v>
      </c>
      <c r="X162" s="360">
        <v>55</v>
      </c>
      <c r="Y162" s="361">
        <v>14</v>
      </c>
      <c r="Z162" s="360">
        <v>77</v>
      </c>
      <c r="AA162" s="362">
        <v>29</v>
      </c>
    </row>
    <row r="163" spans="1:27" ht="10.4" customHeight="1" x14ac:dyDescent="0.35">
      <c r="A163" s="140" t="s">
        <v>324</v>
      </c>
      <c r="B163" s="221" t="s">
        <v>325</v>
      </c>
      <c r="C163" s="324">
        <v>1101</v>
      </c>
      <c r="D163" s="325">
        <v>610</v>
      </c>
      <c r="E163" s="326">
        <v>103</v>
      </c>
      <c r="F163" s="324">
        <v>262</v>
      </c>
      <c r="G163" s="325">
        <v>101</v>
      </c>
      <c r="H163" s="326">
        <v>12</v>
      </c>
      <c r="I163" s="324">
        <v>839</v>
      </c>
      <c r="J163" s="325">
        <v>509</v>
      </c>
      <c r="K163" s="326">
        <v>91</v>
      </c>
      <c r="L163" s="324">
        <v>473</v>
      </c>
      <c r="M163" s="325">
        <v>211</v>
      </c>
      <c r="N163" s="326">
        <v>28</v>
      </c>
      <c r="O163" s="324">
        <v>628</v>
      </c>
      <c r="P163" s="325">
        <v>399</v>
      </c>
      <c r="Q163" s="326">
        <v>75</v>
      </c>
      <c r="R163" s="360">
        <v>55</v>
      </c>
      <c r="S163" s="361">
        <v>9</v>
      </c>
      <c r="T163" s="360">
        <v>39</v>
      </c>
      <c r="U163" s="361">
        <v>5</v>
      </c>
      <c r="V163" s="360">
        <v>61</v>
      </c>
      <c r="W163" s="361">
        <v>11</v>
      </c>
      <c r="X163" s="360">
        <v>45</v>
      </c>
      <c r="Y163" s="361">
        <v>6</v>
      </c>
      <c r="Z163" s="360">
        <v>64</v>
      </c>
      <c r="AA163" s="362">
        <v>12</v>
      </c>
    </row>
    <row r="164" spans="1:27" ht="10.4" customHeight="1" x14ac:dyDescent="0.35">
      <c r="A164" s="140" t="s">
        <v>328</v>
      </c>
      <c r="B164" s="221" t="s">
        <v>329</v>
      </c>
      <c r="C164" s="324">
        <v>1244</v>
      </c>
      <c r="D164" s="325">
        <v>870</v>
      </c>
      <c r="E164" s="326">
        <v>263</v>
      </c>
      <c r="F164" s="324">
        <v>133</v>
      </c>
      <c r="G164" s="325">
        <v>69</v>
      </c>
      <c r="H164" s="326">
        <v>10</v>
      </c>
      <c r="I164" s="324">
        <v>1111</v>
      </c>
      <c r="J164" s="325">
        <v>801</v>
      </c>
      <c r="K164" s="326">
        <v>253</v>
      </c>
      <c r="L164" s="324">
        <v>297</v>
      </c>
      <c r="M164" s="325">
        <v>167</v>
      </c>
      <c r="N164" s="326">
        <v>24</v>
      </c>
      <c r="O164" s="324">
        <v>947</v>
      </c>
      <c r="P164" s="325">
        <v>703</v>
      </c>
      <c r="Q164" s="326">
        <v>239</v>
      </c>
      <c r="R164" s="360">
        <v>70</v>
      </c>
      <c r="S164" s="361">
        <v>21</v>
      </c>
      <c r="T164" s="360">
        <v>52</v>
      </c>
      <c r="U164" s="361">
        <v>8</v>
      </c>
      <c r="V164" s="360">
        <v>72</v>
      </c>
      <c r="W164" s="361">
        <v>23</v>
      </c>
      <c r="X164" s="360">
        <v>56</v>
      </c>
      <c r="Y164" s="361">
        <v>8</v>
      </c>
      <c r="Z164" s="360">
        <v>74</v>
      </c>
      <c r="AA164" s="362">
        <v>25</v>
      </c>
    </row>
    <row r="165" spans="1:27" ht="10.4" customHeight="1" x14ac:dyDescent="0.35">
      <c r="A165" s="140" t="s">
        <v>330</v>
      </c>
      <c r="B165" s="221" t="s">
        <v>331</v>
      </c>
      <c r="C165" s="324">
        <v>744</v>
      </c>
      <c r="D165" s="325">
        <v>517</v>
      </c>
      <c r="E165" s="326">
        <v>173</v>
      </c>
      <c r="F165" s="324">
        <v>90</v>
      </c>
      <c r="G165" s="325">
        <v>41</v>
      </c>
      <c r="H165" s="326">
        <v>5</v>
      </c>
      <c r="I165" s="324">
        <v>654</v>
      </c>
      <c r="J165" s="325">
        <v>476</v>
      </c>
      <c r="K165" s="326">
        <v>168</v>
      </c>
      <c r="L165" s="324">
        <v>201</v>
      </c>
      <c r="M165" s="325">
        <v>103</v>
      </c>
      <c r="N165" s="326">
        <v>23</v>
      </c>
      <c r="O165" s="324">
        <v>543</v>
      </c>
      <c r="P165" s="325">
        <v>414</v>
      </c>
      <c r="Q165" s="326">
        <v>150</v>
      </c>
      <c r="R165" s="360">
        <v>69</v>
      </c>
      <c r="S165" s="361">
        <v>23</v>
      </c>
      <c r="T165" s="360">
        <v>46</v>
      </c>
      <c r="U165" s="361">
        <v>6</v>
      </c>
      <c r="V165" s="360">
        <v>73</v>
      </c>
      <c r="W165" s="361">
        <v>26</v>
      </c>
      <c r="X165" s="360">
        <v>51</v>
      </c>
      <c r="Y165" s="361">
        <v>11</v>
      </c>
      <c r="Z165" s="360">
        <v>76</v>
      </c>
      <c r="AA165" s="362">
        <v>28</v>
      </c>
    </row>
    <row r="166" spans="1:27" ht="10.4" customHeight="1" x14ac:dyDescent="0.35">
      <c r="A166" s="140" t="s">
        <v>332</v>
      </c>
      <c r="B166" s="221" t="s">
        <v>333</v>
      </c>
      <c r="C166" s="324">
        <v>1032</v>
      </c>
      <c r="D166" s="325">
        <v>606</v>
      </c>
      <c r="E166" s="326">
        <v>118</v>
      </c>
      <c r="F166" s="324">
        <v>182</v>
      </c>
      <c r="G166" s="325">
        <v>81</v>
      </c>
      <c r="H166" s="326">
        <v>10</v>
      </c>
      <c r="I166" s="324">
        <v>850</v>
      </c>
      <c r="J166" s="325">
        <v>525</v>
      </c>
      <c r="K166" s="326">
        <v>108</v>
      </c>
      <c r="L166" s="324">
        <v>367</v>
      </c>
      <c r="M166" s="325">
        <v>193</v>
      </c>
      <c r="N166" s="326">
        <v>31</v>
      </c>
      <c r="O166" s="324">
        <v>665</v>
      </c>
      <c r="P166" s="325">
        <v>413</v>
      </c>
      <c r="Q166" s="326">
        <v>87</v>
      </c>
      <c r="R166" s="360">
        <v>59</v>
      </c>
      <c r="S166" s="361">
        <v>11</v>
      </c>
      <c r="T166" s="360">
        <v>45</v>
      </c>
      <c r="U166" s="361">
        <v>5</v>
      </c>
      <c r="V166" s="360">
        <v>62</v>
      </c>
      <c r="W166" s="361">
        <v>13</v>
      </c>
      <c r="X166" s="360">
        <v>53</v>
      </c>
      <c r="Y166" s="361">
        <v>8</v>
      </c>
      <c r="Z166" s="360">
        <v>62</v>
      </c>
      <c r="AA166" s="362">
        <v>13</v>
      </c>
    </row>
    <row r="167" spans="1:27" ht="10.4" customHeight="1" x14ac:dyDescent="0.35">
      <c r="A167" s="140" t="s">
        <v>334</v>
      </c>
      <c r="B167" s="221" t="s">
        <v>335</v>
      </c>
      <c r="C167" s="324">
        <v>1390</v>
      </c>
      <c r="D167" s="325">
        <v>892</v>
      </c>
      <c r="E167" s="326">
        <v>243</v>
      </c>
      <c r="F167" s="324">
        <v>216</v>
      </c>
      <c r="G167" s="325">
        <v>97</v>
      </c>
      <c r="H167" s="326">
        <v>14</v>
      </c>
      <c r="I167" s="324">
        <v>1174</v>
      </c>
      <c r="J167" s="325">
        <v>795</v>
      </c>
      <c r="K167" s="326">
        <v>229</v>
      </c>
      <c r="L167" s="324">
        <v>406</v>
      </c>
      <c r="M167" s="325">
        <v>207</v>
      </c>
      <c r="N167" s="326">
        <v>35</v>
      </c>
      <c r="O167" s="324">
        <v>984</v>
      </c>
      <c r="P167" s="325">
        <v>685</v>
      </c>
      <c r="Q167" s="326">
        <v>208</v>
      </c>
      <c r="R167" s="360">
        <v>64</v>
      </c>
      <c r="S167" s="361">
        <v>17</v>
      </c>
      <c r="T167" s="360">
        <v>45</v>
      </c>
      <c r="U167" s="361">
        <v>6</v>
      </c>
      <c r="V167" s="360">
        <v>68</v>
      </c>
      <c r="W167" s="361">
        <v>20</v>
      </c>
      <c r="X167" s="360">
        <v>51</v>
      </c>
      <c r="Y167" s="361">
        <v>9</v>
      </c>
      <c r="Z167" s="360">
        <v>70</v>
      </c>
      <c r="AA167" s="362">
        <v>21</v>
      </c>
    </row>
    <row r="168" spans="1:27" ht="10.4" customHeight="1" x14ac:dyDescent="0.35">
      <c r="A168" s="140" t="s">
        <v>336</v>
      </c>
      <c r="B168" s="221" t="s">
        <v>337</v>
      </c>
      <c r="C168" s="324">
        <v>1128</v>
      </c>
      <c r="D168" s="325">
        <v>630</v>
      </c>
      <c r="E168" s="326">
        <v>117</v>
      </c>
      <c r="F168" s="324">
        <v>156</v>
      </c>
      <c r="G168" s="325">
        <v>66</v>
      </c>
      <c r="H168" s="326">
        <v>8</v>
      </c>
      <c r="I168" s="324">
        <v>972</v>
      </c>
      <c r="J168" s="325">
        <v>564</v>
      </c>
      <c r="K168" s="326">
        <v>109</v>
      </c>
      <c r="L168" s="324">
        <v>370</v>
      </c>
      <c r="M168" s="325">
        <v>177</v>
      </c>
      <c r="N168" s="326">
        <v>24</v>
      </c>
      <c r="O168" s="324">
        <v>758</v>
      </c>
      <c r="P168" s="325">
        <v>453</v>
      </c>
      <c r="Q168" s="326">
        <v>93</v>
      </c>
      <c r="R168" s="360">
        <v>56</v>
      </c>
      <c r="S168" s="361">
        <v>10</v>
      </c>
      <c r="T168" s="360">
        <v>42</v>
      </c>
      <c r="U168" s="361">
        <v>5</v>
      </c>
      <c r="V168" s="360">
        <v>58</v>
      </c>
      <c r="W168" s="361">
        <v>11</v>
      </c>
      <c r="X168" s="360">
        <v>48</v>
      </c>
      <c r="Y168" s="361">
        <v>6</v>
      </c>
      <c r="Z168" s="360">
        <v>60</v>
      </c>
      <c r="AA168" s="362">
        <v>12</v>
      </c>
    </row>
    <row r="169" spans="1:27" ht="10.4" customHeight="1" x14ac:dyDescent="0.35">
      <c r="A169" s="140" t="s">
        <v>338</v>
      </c>
      <c r="B169" s="221" t="s">
        <v>339</v>
      </c>
      <c r="C169" s="324">
        <v>1580</v>
      </c>
      <c r="D169" s="325">
        <v>1058</v>
      </c>
      <c r="E169" s="326">
        <v>276</v>
      </c>
      <c r="F169" s="324">
        <v>261</v>
      </c>
      <c r="G169" s="325">
        <v>114</v>
      </c>
      <c r="H169" s="326">
        <v>19</v>
      </c>
      <c r="I169" s="324">
        <v>1319</v>
      </c>
      <c r="J169" s="325">
        <v>944</v>
      </c>
      <c r="K169" s="326">
        <v>257</v>
      </c>
      <c r="L169" s="324">
        <v>490</v>
      </c>
      <c r="M169" s="325">
        <v>240</v>
      </c>
      <c r="N169" s="326">
        <v>41</v>
      </c>
      <c r="O169" s="324">
        <v>1090</v>
      </c>
      <c r="P169" s="325">
        <v>818</v>
      </c>
      <c r="Q169" s="326">
        <v>235</v>
      </c>
      <c r="R169" s="360">
        <v>67</v>
      </c>
      <c r="S169" s="361">
        <v>17</v>
      </c>
      <c r="T169" s="360">
        <v>44</v>
      </c>
      <c r="U169" s="361">
        <v>7</v>
      </c>
      <c r="V169" s="360">
        <v>72</v>
      </c>
      <c r="W169" s="361">
        <v>19</v>
      </c>
      <c r="X169" s="360">
        <v>49</v>
      </c>
      <c r="Y169" s="361">
        <v>8</v>
      </c>
      <c r="Z169" s="360">
        <v>75</v>
      </c>
      <c r="AA169" s="362">
        <v>22</v>
      </c>
    </row>
    <row r="170" spans="1:27" ht="10.4" customHeight="1" x14ac:dyDescent="0.35">
      <c r="A170" s="140" t="s">
        <v>340</v>
      </c>
      <c r="B170" s="221" t="s">
        <v>341</v>
      </c>
      <c r="C170" s="324">
        <v>678</v>
      </c>
      <c r="D170" s="325">
        <v>515</v>
      </c>
      <c r="E170" s="326">
        <v>175</v>
      </c>
      <c r="F170" s="324">
        <v>30</v>
      </c>
      <c r="G170" s="325">
        <v>16</v>
      </c>
      <c r="H170" s="326">
        <v>5</v>
      </c>
      <c r="I170" s="324">
        <v>648</v>
      </c>
      <c r="J170" s="325">
        <v>499</v>
      </c>
      <c r="K170" s="326">
        <v>170</v>
      </c>
      <c r="L170" s="324">
        <v>80</v>
      </c>
      <c r="M170" s="325">
        <v>46</v>
      </c>
      <c r="N170" s="326">
        <v>14</v>
      </c>
      <c r="O170" s="324">
        <v>598</v>
      </c>
      <c r="P170" s="325">
        <v>469</v>
      </c>
      <c r="Q170" s="326">
        <v>161</v>
      </c>
      <c r="R170" s="360">
        <v>76</v>
      </c>
      <c r="S170" s="361">
        <v>26</v>
      </c>
      <c r="T170" s="360">
        <v>53</v>
      </c>
      <c r="U170" s="361">
        <v>17</v>
      </c>
      <c r="V170" s="360">
        <v>77</v>
      </c>
      <c r="W170" s="361">
        <v>26</v>
      </c>
      <c r="X170" s="360">
        <v>58</v>
      </c>
      <c r="Y170" s="361">
        <v>18</v>
      </c>
      <c r="Z170" s="360">
        <v>78</v>
      </c>
      <c r="AA170" s="362">
        <v>27</v>
      </c>
    </row>
    <row r="171" spans="1:27" ht="10.4" customHeight="1" x14ac:dyDescent="0.35">
      <c r="A171" s="140" t="s">
        <v>342</v>
      </c>
      <c r="B171" s="221" t="s">
        <v>343</v>
      </c>
      <c r="C171" s="324">
        <v>881</v>
      </c>
      <c r="D171" s="325">
        <v>574</v>
      </c>
      <c r="E171" s="326">
        <v>150</v>
      </c>
      <c r="F171" s="324">
        <v>135</v>
      </c>
      <c r="G171" s="325">
        <v>60</v>
      </c>
      <c r="H171" s="326">
        <v>8</v>
      </c>
      <c r="I171" s="324">
        <v>746</v>
      </c>
      <c r="J171" s="325">
        <v>514</v>
      </c>
      <c r="K171" s="326">
        <v>142</v>
      </c>
      <c r="L171" s="324">
        <v>265</v>
      </c>
      <c r="M171" s="325">
        <v>127</v>
      </c>
      <c r="N171" s="326">
        <v>17</v>
      </c>
      <c r="O171" s="324">
        <v>616</v>
      </c>
      <c r="P171" s="325">
        <v>447</v>
      </c>
      <c r="Q171" s="326">
        <v>133</v>
      </c>
      <c r="R171" s="360">
        <v>65</v>
      </c>
      <c r="S171" s="361">
        <v>17</v>
      </c>
      <c r="T171" s="360">
        <v>44</v>
      </c>
      <c r="U171" s="361">
        <v>6</v>
      </c>
      <c r="V171" s="360">
        <v>69</v>
      </c>
      <c r="W171" s="361">
        <v>19</v>
      </c>
      <c r="X171" s="360">
        <v>48</v>
      </c>
      <c r="Y171" s="361">
        <v>6</v>
      </c>
      <c r="Z171" s="360">
        <v>73</v>
      </c>
      <c r="AA171" s="362">
        <v>22</v>
      </c>
    </row>
    <row r="172" spans="1:27" ht="10.4" customHeight="1" x14ac:dyDescent="0.35">
      <c r="A172" s="140" t="s">
        <v>344</v>
      </c>
      <c r="B172" s="221" t="s">
        <v>345</v>
      </c>
      <c r="C172" s="324">
        <v>1124</v>
      </c>
      <c r="D172" s="325">
        <v>777</v>
      </c>
      <c r="E172" s="326">
        <v>194</v>
      </c>
      <c r="F172" s="324">
        <v>109</v>
      </c>
      <c r="G172" s="325">
        <v>57</v>
      </c>
      <c r="H172" s="326">
        <v>8</v>
      </c>
      <c r="I172" s="324">
        <v>1015</v>
      </c>
      <c r="J172" s="325">
        <v>720</v>
      </c>
      <c r="K172" s="326">
        <v>186</v>
      </c>
      <c r="L172" s="324">
        <v>236</v>
      </c>
      <c r="M172" s="325">
        <v>133</v>
      </c>
      <c r="N172" s="326">
        <v>20</v>
      </c>
      <c r="O172" s="324">
        <v>888</v>
      </c>
      <c r="P172" s="325">
        <v>644</v>
      </c>
      <c r="Q172" s="326">
        <v>174</v>
      </c>
      <c r="R172" s="360">
        <v>69</v>
      </c>
      <c r="S172" s="361">
        <v>17</v>
      </c>
      <c r="T172" s="360">
        <v>52</v>
      </c>
      <c r="U172" s="361">
        <v>7</v>
      </c>
      <c r="V172" s="360">
        <v>71</v>
      </c>
      <c r="W172" s="361">
        <v>18</v>
      </c>
      <c r="X172" s="360">
        <v>56</v>
      </c>
      <c r="Y172" s="361">
        <v>8</v>
      </c>
      <c r="Z172" s="360">
        <v>73</v>
      </c>
      <c r="AA172" s="362">
        <v>20</v>
      </c>
    </row>
    <row r="173" spans="1:27" ht="10.4" customHeight="1" x14ac:dyDescent="0.35">
      <c r="A173" s="140" t="s">
        <v>346</v>
      </c>
      <c r="B173" s="221" t="s">
        <v>347</v>
      </c>
      <c r="C173" s="324">
        <v>1261</v>
      </c>
      <c r="D173" s="325">
        <v>886</v>
      </c>
      <c r="E173" s="326">
        <v>240</v>
      </c>
      <c r="F173" s="324">
        <v>183</v>
      </c>
      <c r="G173" s="325">
        <v>92</v>
      </c>
      <c r="H173" s="326">
        <v>17</v>
      </c>
      <c r="I173" s="324">
        <v>1078</v>
      </c>
      <c r="J173" s="325">
        <v>794</v>
      </c>
      <c r="K173" s="326">
        <v>223</v>
      </c>
      <c r="L173" s="324">
        <v>370</v>
      </c>
      <c r="M173" s="325">
        <v>220</v>
      </c>
      <c r="N173" s="326">
        <v>43</v>
      </c>
      <c r="O173" s="324">
        <v>891</v>
      </c>
      <c r="P173" s="325">
        <v>666</v>
      </c>
      <c r="Q173" s="326">
        <v>197</v>
      </c>
      <c r="R173" s="360">
        <v>70</v>
      </c>
      <c r="S173" s="361">
        <v>19</v>
      </c>
      <c r="T173" s="360">
        <v>50</v>
      </c>
      <c r="U173" s="361">
        <v>9</v>
      </c>
      <c r="V173" s="360">
        <v>74</v>
      </c>
      <c r="W173" s="361">
        <v>21</v>
      </c>
      <c r="X173" s="360">
        <v>59</v>
      </c>
      <c r="Y173" s="361">
        <v>12</v>
      </c>
      <c r="Z173" s="360">
        <v>75</v>
      </c>
      <c r="AA173" s="362">
        <v>22</v>
      </c>
    </row>
    <row r="174" spans="1:27" ht="10.4" customHeight="1" x14ac:dyDescent="0.35">
      <c r="A174" s="140" t="s">
        <v>348</v>
      </c>
      <c r="B174" s="221" t="s">
        <v>349</v>
      </c>
      <c r="C174" s="324">
        <v>1047</v>
      </c>
      <c r="D174" s="325">
        <v>705</v>
      </c>
      <c r="E174" s="326">
        <v>190</v>
      </c>
      <c r="F174" s="324">
        <v>161</v>
      </c>
      <c r="G174" s="325">
        <v>74</v>
      </c>
      <c r="H174" s="326">
        <v>15</v>
      </c>
      <c r="I174" s="324">
        <v>886</v>
      </c>
      <c r="J174" s="325">
        <v>631</v>
      </c>
      <c r="K174" s="326">
        <v>175</v>
      </c>
      <c r="L174" s="324">
        <v>307</v>
      </c>
      <c r="M174" s="325">
        <v>153</v>
      </c>
      <c r="N174" s="326">
        <v>26</v>
      </c>
      <c r="O174" s="324">
        <v>740</v>
      </c>
      <c r="P174" s="325">
        <v>552</v>
      </c>
      <c r="Q174" s="326">
        <v>164</v>
      </c>
      <c r="R174" s="360">
        <v>67</v>
      </c>
      <c r="S174" s="361">
        <v>18</v>
      </c>
      <c r="T174" s="360">
        <v>46</v>
      </c>
      <c r="U174" s="361">
        <v>9</v>
      </c>
      <c r="V174" s="360">
        <v>71</v>
      </c>
      <c r="W174" s="361">
        <v>20</v>
      </c>
      <c r="X174" s="360">
        <v>50</v>
      </c>
      <c r="Y174" s="361">
        <v>8</v>
      </c>
      <c r="Z174" s="360">
        <v>75</v>
      </c>
      <c r="AA174" s="362">
        <v>22</v>
      </c>
    </row>
    <row r="175" spans="1:27" ht="10.4" customHeight="1" x14ac:dyDescent="0.35">
      <c r="A175" s="140" t="s">
        <v>350</v>
      </c>
      <c r="B175" s="221" t="s">
        <v>351</v>
      </c>
      <c r="C175" s="324">
        <v>1105</v>
      </c>
      <c r="D175" s="325">
        <v>734</v>
      </c>
      <c r="E175" s="326">
        <v>157</v>
      </c>
      <c r="F175" s="324">
        <v>68</v>
      </c>
      <c r="G175" s="325">
        <v>28</v>
      </c>
      <c r="H175" s="326" t="s">
        <v>1185</v>
      </c>
      <c r="I175" s="324">
        <v>1037</v>
      </c>
      <c r="J175" s="325">
        <v>706</v>
      </c>
      <c r="K175" s="326" t="s">
        <v>1185</v>
      </c>
      <c r="L175" s="324">
        <v>218</v>
      </c>
      <c r="M175" s="325">
        <v>108</v>
      </c>
      <c r="N175" s="326">
        <v>14</v>
      </c>
      <c r="O175" s="324">
        <v>887</v>
      </c>
      <c r="P175" s="325">
        <v>626</v>
      </c>
      <c r="Q175" s="326">
        <v>143</v>
      </c>
      <c r="R175" s="360">
        <v>66</v>
      </c>
      <c r="S175" s="361">
        <v>14</v>
      </c>
      <c r="T175" s="360">
        <v>41</v>
      </c>
      <c r="U175" s="361" t="s">
        <v>1185</v>
      </c>
      <c r="V175" s="360">
        <v>68</v>
      </c>
      <c r="W175" s="361" t="s">
        <v>1185</v>
      </c>
      <c r="X175" s="360">
        <v>50</v>
      </c>
      <c r="Y175" s="361">
        <v>6</v>
      </c>
      <c r="Z175" s="360">
        <v>71</v>
      </c>
      <c r="AA175" s="362">
        <v>16</v>
      </c>
    </row>
    <row r="176" spans="1:27" ht="10.4" customHeight="1" x14ac:dyDescent="0.35">
      <c r="A176" s="140" t="s">
        <v>354</v>
      </c>
      <c r="B176" s="221" t="s">
        <v>355</v>
      </c>
      <c r="C176" s="324">
        <v>1646</v>
      </c>
      <c r="D176" s="325">
        <v>1048</v>
      </c>
      <c r="E176" s="326">
        <v>270</v>
      </c>
      <c r="F176" s="324">
        <v>168</v>
      </c>
      <c r="G176" s="325">
        <v>70</v>
      </c>
      <c r="H176" s="326">
        <v>11</v>
      </c>
      <c r="I176" s="324">
        <v>1478</v>
      </c>
      <c r="J176" s="325">
        <v>978</v>
      </c>
      <c r="K176" s="326">
        <v>259</v>
      </c>
      <c r="L176" s="324">
        <v>397</v>
      </c>
      <c r="M176" s="325">
        <v>191</v>
      </c>
      <c r="N176" s="326">
        <v>31</v>
      </c>
      <c r="O176" s="324">
        <v>1249</v>
      </c>
      <c r="P176" s="325">
        <v>857</v>
      </c>
      <c r="Q176" s="326">
        <v>239</v>
      </c>
      <c r="R176" s="360">
        <v>64</v>
      </c>
      <c r="S176" s="361">
        <v>16</v>
      </c>
      <c r="T176" s="360">
        <v>42</v>
      </c>
      <c r="U176" s="361">
        <v>7</v>
      </c>
      <c r="V176" s="360">
        <v>66</v>
      </c>
      <c r="W176" s="361">
        <v>18</v>
      </c>
      <c r="X176" s="360">
        <v>48</v>
      </c>
      <c r="Y176" s="361">
        <v>8</v>
      </c>
      <c r="Z176" s="360">
        <v>69</v>
      </c>
      <c r="AA176" s="362">
        <v>19</v>
      </c>
    </row>
    <row r="177" spans="1:27" ht="10.4" customHeight="1" x14ac:dyDescent="0.35">
      <c r="A177" s="140" t="s">
        <v>356</v>
      </c>
      <c r="B177" s="221" t="s">
        <v>357</v>
      </c>
      <c r="C177" s="324">
        <v>861</v>
      </c>
      <c r="D177" s="325">
        <v>638</v>
      </c>
      <c r="E177" s="326">
        <v>211</v>
      </c>
      <c r="F177" s="324">
        <v>56</v>
      </c>
      <c r="G177" s="325">
        <v>32</v>
      </c>
      <c r="H177" s="326">
        <v>7</v>
      </c>
      <c r="I177" s="324">
        <v>805</v>
      </c>
      <c r="J177" s="325">
        <v>606</v>
      </c>
      <c r="K177" s="326">
        <v>204</v>
      </c>
      <c r="L177" s="324">
        <v>139</v>
      </c>
      <c r="M177" s="325">
        <v>86</v>
      </c>
      <c r="N177" s="326">
        <v>19</v>
      </c>
      <c r="O177" s="324">
        <v>722</v>
      </c>
      <c r="P177" s="325">
        <v>552</v>
      </c>
      <c r="Q177" s="326">
        <v>192</v>
      </c>
      <c r="R177" s="360">
        <v>74</v>
      </c>
      <c r="S177" s="361">
        <v>25</v>
      </c>
      <c r="T177" s="360">
        <v>57</v>
      </c>
      <c r="U177" s="361">
        <v>13</v>
      </c>
      <c r="V177" s="360">
        <v>75</v>
      </c>
      <c r="W177" s="361">
        <v>25</v>
      </c>
      <c r="X177" s="360">
        <v>62</v>
      </c>
      <c r="Y177" s="361">
        <v>14</v>
      </c>
      <c r="Z177" s="360">
        <v>76</v>
      </c>
      <c r="AA177" s="362">
        <v>27</v>
      </c>
    </row>
    <row r="178" spans="1:27" ht="10.4" customHeight="1" x14ac:dyDescent="0.35">
      <c r="A178" s="140" t="s">
        <v>358</v>
      </c>
      <c r="B178" s="221" t="s">
        <v>359</v>
      </c>
      <c r="C178" s="324">
        <v>1126</v>
      </c>
      <c r="D178" s="325">
        <v>710</v>
      </c>
      <c r="E178" s="326">
        <v>204</v>
      </c>
      <c r="F178" s="324">
        <v>94</v>
      </c>
      <c r="G178" s="325">
        <v>28</v>
      </c>
      <c r="H178" s="326">
        <v>3</v>
      </c>
      <c r="I178" s="324">
        <v>1032</v>
      </c>
      <c r="J178" s="325">
        <v>682</v>
      </c>
      <c r="K178" s="326">
        <v>201</v>
      </c>
      <c r="L178" s="324">
        <v>246</v>
      </c>
      <c r="M178" s="325">
        <v>112</v>
      </c>
      <c r="N178" s="326">
        <v>16</v>
      </c>
      <c r="O178" s="324">
        <v>880</v>
      </c>
      <c r="P178" s="325">
        <v>598</v>
      </c>
      <c r="Q178" s="326">
        <v>188</v>
      </c>
      <c r="R178" s="360">
        <v>63</v>
      </c>
      <c r="S178" s="361">
        <v>18</v>
      </c>
      <c r="T178" s="360">
        <v>30</v>
      </c>
      <c r="U178" s="361">
        <v>3</v>
      </c>
      <c r="V178" s="360">
        <v>66</v>
      </c>
      <c r="W178" s="361">
        <v>19</v>
      </c>
      <c r="X178" s="360">
        <v>46</v>
      </c>
      <c r="Y178" s="361">
        <v>7</v>
      </c>
      <c r="Z178" s="360">
        <v>68</v>
      </c>
      <c r="AA178" s="362">
        <v>21</v>
      </c>
    </row>
    <row r="179" spans="1:27" ht="10.4" customHeight="1" x14ac:dyDescent="0.35">
      <c r="A179" s="140" t="s">
        <v>360</v>
      </c>
      <c r="B179" s="221" t="s">
        <v>361</v>
      </c>
      <c r="C179" s="324">
        <v>498</v>
      </c>
      <c r="D179" s="325">
        <v>338</v>
      </c>
      <c r="E179" s="326">
        <v>105</v>
      </c>
      <c r="F179" s="324">
        <v>38</v>
      </c>
      <c r="G179" s="325">
        <v>20</v>
      </c>
      <c r="H179" s="326" t="s">
        <v>1185</v>
      </c>
      <c r="I179" s="324">
        <v>460</v>
      </c>
      <c r="J179" s="325">
        <v>318</v>
      </c>
      <c r="K179" s="326" t="s">
        <v>1185</v>
      </c>
      <c r="L179" s="324">
        <v>90</v>
      </c>
      <c r="M179" s="325">
        <v>39</v>
      </c>
      <c r="N179" s="326">
        <v>8</v>
      </c>
      <c r="O179" s="324">
        <v>408</v>
      </c>
      <c r="P179" s="325">
        <v>299</v>
      </c>
      <c r="Q179" s="326">
        <v>97</v>
      </c>
      <c r="R179" s="360">
        <v>68</v>
      </c>
      <c r="S179" s="361">
        <v>21</v>
      </c>
      <c r="T179" s="360">
        <v>53</v>
      </c>
      <c r="U179" s="361" t="s">
        <v>1185</v>
      </c>
      <c r="V179" s="360">
        <v>69</v>
      </c>
      <c r="W179" s="361" t="s">
        <v>1185</v>
      </c>
      <c r="X179" s="360">
        <v>43</v>
      </c>
      <c r="Y179" s="361">
        <v>9</v>
      </c>
      <c r="Z179" s="360">
        <v>73</v>
      </c>
      <c r="AA179" s="362">
        <v>24</v>
      </c>
    </row>
    <row r="180" spans="1:27" ht="10.4" customHeight="1" x14ac:dyDescent="0.35">
      <c r="A180" s="140" t="s">
        <v>362</v>
      </c>
      <c r="B180" s="221" t="s">
        <v>363</v>
      </c>
      <c r="C180" s="324">
        <v>1059</v>
      </c>
      <c r="D180" s="325">
        <v>680</v>
      </c>
      <c r="E180" s="326">
        <v>162</v>
      </c>
      <c r="F180" s="324">
        <v>124</v>
      </c>
      <c r="G180" s="325">
        <v>61</v>
      </c>
      <c r="H180" s="326">
        <v>7</v>
      </c>
      <c r="I180" s="324">
        <v>935</v>
      </c>
      <c r="J180" s="325">
        <v>619</v>
      </c>
      <c r="K180" s="326">
        <v>155</v>
      </c>
      <c r="L180" s="324">
        <v>266</v>
      </c>
      <c r="M180" s="325">
        <v>137</v>
      </c>
      <c r="N180" s="326">
        <v>20</v>
      </c>
      <c r="O180" s="324">
        <v>793</v>
      </c>
      <c r="P180" s="325">
        <v>543</v>
      </c>
      <c r="Q180" s="326">
        <v>142</v>
      </c>
      <c r="R180" s="360">
        <v>64</v>
      </c>
      <c r="S180" s="361">
        <v>15</v>
      </c>
      <c r="T180" s="360">
        <v>49</v>
      </c>
      <c r="U180" s="361">
        <v>6</v>
      </c>
      <c r="V180" s="360">
        <v>66</v>
      </c>
      <c r="W180" s="361">
        <v>17</v>
      </c>
      <c r="X180" s="360">
        <v>52</v>
      </c>
      <c r="Y180" s="361">
        <v>8</v>
      </c>
      <c r="Z180" s="360">
        <v>68</v>
      </c>
      <c r="AA180" s="362">
        <v>18</v>
      </c>
    </row>
    <row r="181" spans="1:27" ht="10.4" customHeight="1" x14ac:dyDescent="0.35">
      <c r="A181" s="140" t="s">
        <v>364</v>
      </c>
      <c r="B181" s="221" t="s">
        <v>365</v>
      </c>
      <c r="C181" s="324">
        <v>863</v>
      </c>
      <c r="D181" s="325">
        <v>535</v>
      </c>
      <c r="E181" s="326">
        <v>133</v>
      </c>
      <c r="F181" s="324">
        <v>71</v>
      </c>
      <c r="G181" s="325">
        <v>24</v>
      </c>
      <c r="H181" s="326" t="s">
        <v>1185</v>
      </c>
      <c r="I181" s="324">
        <v>792</v>
      </c>
      <c r="J181" s="325">
        <v>511</v>
      </c>
      <c r="K181" s="326" t="s">
        <v>1185</v>
      </c>
      <c r="L181" s="324">
        <v>172</v>
      </c>
      <c r="M181" s="325">
        <v>74</v>
      </c>
      <c r="N181" s="326">
        <v>9</v>
      </c>
      <c r="O181" s="324">
        <v>691</v>
      </c>
      <c r="P181" s="325">
        <v>461</v>
      </c>
      <c r="Q181" s="326">
        <v>124</v>
      </c>
      <c r="R181" s="360">
        <v>62</v>
      </c>
      <c r="S181" s="361">
        <v>15</v>
      </c>
      <c r="T181" s="360">
        <v>34</v>
      </c>
      <c r="U181" s="361" t="s">
        <v>1185</v>
      </c>
      <c r="V181" s="360">
        <v>65</v>
      </c>
      <c r="W181" s="361" t="s">
        <v>1185</v>
      </c>
      <c r="X181" s="360">
        <v>43</v>
      </c>
      <c r="Y181" s="361">
        <v>5</v>
      </c>
      <c r="Z181" s="360">
        <v>67</v>
      </c>
      <c r="AA181" s="362">
        <v>18</v>
      </c>
    </row>
    <row r="182" spans="1:27" ht="10.4" customHeight="1" x14ac:dyDescent="0.35">
      <c r="A182" s="140" t="s">
        <v>366</v>
      </c>
      <c r="B182" s="221" t="s">
        <v>367</v>
      </c>
      <c r="C182" s="324">
        <v>703</v>
      </c>
      <c r="D182" s="325">
        <v>457</v>
      </c>
      <c r="E182" s="326">
        <v>92</v>
      </c>
      <c r="F182" s="324">
        <v>78</v>
      </c>
      <c r="G182" s="325">
        <v>48</v>
      </c>
      <c r="H182" s="326">
        <v>10</v>
      </c>
      <c r="I182" s="324">
        <v>625</v>
      </c>
      <c r="J182" s="325">
        <v>409</v>
      </c>
      <c r="K182" s="326">
        <v>82</v>
      </c>
      <c r="L182" s="324">
        <v>174</v>
      </c>
      <c r="M182" s="325">
        <v>101</v>
      </c>
      <c r="N182" s="326">
        <v>20</v>
      </c>
      <c r="O182" s="324">
        <v>529</v>
      </c>
      <c r="P182" s="325">
        <v>356</v>
      </c>
      <c r="Q182" s="326">
        <v>72</v>
      </c>
      <c r="R182" s="360">
        <v>65</v>
      </c>
      <c r="S182" s="361">
        <v>13</v>
      </c>
      <c r="T182" s="360">
        <v>62</v>
      </c>
      <c r="U182" s="361">
        <v>13</v>
      </c>
      <c r="V182" s="360">
        <v>65</v>
      </c>
      <c r="W182" s="361">
        <v>13</v>
      </c>
      <c r="X182" s="360">
        <v>58</v>
      </c>
      <c r="Y182" s="361">
        <v>11</v>
      </c>
      <c r="Z182" s="360">
        <v>67</v>
      </c>
      <c r="AA182" s="362">
        <v>14</v>
      </c>
    </row>
    <row r="183" spans="1:27" ht="10.4" customHeight="1" x14ac:dyDescent="0.35">
      <c r="A183" s="140" t="s">
        <v>370</v>
      </c>
      <c r="B183" s="221" t="s">
        <v>371</v>
      </c>
      <c r="C183" s="324">
        <v>1329</v>
      </c>
      <c r="D183" s="325">
        <v>812</v>
      </c>
      <c r="E183" s="326">
        <v>199</v>
      </c>
      <c r="F183" s="324">
        <v>242</v>
      </c>
      <c r="G183" s="325">
        <v>102</v>
      </c>
      <c r="H183" s="326">
        <v>18</v>
      </c>
      <c r="I183" s="324">
        <v>1087</v>
      </c>
      <c r="J183" s="325">
        <v>710</v>
      </c>
      <c r="K183" s="326">
        <v>181</v>
      </c>
      <c r="L183" s="324">
        <v>437</v>
      </c>
      <c r="M183" s="325">
        <v>197</v>
      </c>
      <c r="N183" s="326">
        <v>30</v>
      </c>
      <c r="O183" s="324">
        <v>892</v>
      </c>
      <c r="P183" s="325">
        <v>615</v>
      </c>
      <c r="Q183" s="326">
        <v>169</v>
      </c>
      <c r="R183" s="360">
        <v>61</v>
      </c>
      <c r="S183" s="361">
        <v>15</v>
      </c>
      <c r="T183" s="360">
        <v>42</v>
      </c>
      <c r="U183" s="361">
        <v>7</v>
      </c>
      <c r="V183" s="360">
        <v>65</v>
      </c>
      <c r="W183" s="361">
        <v>17</v>
      </c>
      <c r="X183" s="360">
        <v>45</v>
      </c>
      <c r="Y183" s="361">
        <v>7</v>
      </c>
      <c r="Z183" s="360">
        <v>69</v>
      </c>
      <c r="AA183" s="362">
        <v>19</v>
      </c>
    </row>
    <row r="184" spans="1:27" ht="10.4" customHeight="1" x14ac:dyDescent="0.35">
      <c r="A184" s="140" t="s">
        <v>372</v>
      </c>
      <c r="B184" s="221" t="s">
        <v>373</v>
      </c>
      <c r="C184" s="324">
        <v>863</v>
      </c>
      <c r="D184" s="325">
        <v>472</v>
      </c>
      <c r="E184" s="326">
        <v>109</v>
      </c>
      <c r="F184" s="324">
        <v>197</v>
      </c>
      <c r="G184" s="325">
        <v>79</v>
      </c>
      <c r="H184" s="326">
        <v>7</v>
      </c>
      <c r="I184" s="324">
        <v>666</v>
      </c>
      <c r="J184" s="325">
        <v>393</v>
      </c>
      <c r="K184" s="326">
        <v>102</v>
      </c>
      <c r="L184" s="324">
        <v>354</v>
      </c>
      <c r="M184" s="325">
        <v>154</v>
      </c>
      <c r="N184" s="326">
        <v>25</v>
      </c>
      <c r="O184" s="324">
        <v>509</v>
      </c>
      <c r="P184" s="325">
        <v>318</v>
      </c>
      <c r="Q184" s="326">
        <v>84</v>
      </c>
      <c r="R184" s="360">
        <v>55</v>
      </c>
      <c r="S184" s="361">
        <v>13</v>
      </c>
      <c r="T184" s="360">
        <v>40</v>
      </c>
      <c r="U184" s="361">
        <v>4</v>
      </c>
      <c r="V184" s="360">
        <v>59</v>
      </c>
      <c r="W184" s="361">
        <v>15</v>
      </c>
      <c r="X184" s="360">
        <v>44</v>
      </c>
      <c r="Y184" s="361">
        <v>7</v>
      </c>
      <c r="Z184" s="360">
        <v>62</v>
      </c>
      <c r="AA184" s="362">
        <v>17</v>
      </c>
    </row>
    <row r="185" spans="1:27" ht="10.4" customHeight="1" x14ac:dyDescent="0.35">
      <c r="A185" s="140" t="s">
        <v>374</v>
      </c>
      <c r="B185" s="221" t="s">
        <v>375</v>
      </c>
      <c r="C185" s="324">
        <v>1196</v>
      </c>
      <c r="D185" s="325">
        <v>850</v>
      </c>
      <c r="E185" s="326">
        <v>220</v>
      </c>
      <c r="F185" s="324">
        <v>79</v>
      </c>
      <c r="G185" s="325">
        <v>41</v>
      </c>
      <c r="H185" s="326">
        <v>11</v>
      </c>
      <c r="I185" s="324">
        <v>1117</v>
      </c>
      <c r="J185" s="325">
        <v>809</v>
      </c>
      <c r="K185" s="326">
        <v>209</v>
      </c>
      <c r="L185" s="324">
        <v>209</v>
      </c>
      <c r="M185" s="325">
        <v>120</v>
      </c>
      <c r="N185" s="326">
        <v>24</v>
      </c>
      <c r="O185" s="324">
        <v>987</v>
      </c>
      <c r="P185" s="325">
        <v>730</v>
      </c>
      <c r="Q185" s="326">
        <v>196</v>
      </c>
      <c r="R185" s="360">
        <v>71</v>
      </c>
      <c r="S185" s="361">
        <v>18</v>
      </c>
      <c r="T185" s="360">
        <v>52</v>
      </c>
      <c r="U185" s="361">
        <v>14</v>
      </c>
      <c r="V185" s="360">
        <v>72</v>
      </c>
      <c r="W185" s="361">
        <v>19</v>
      </c>
      <c r="X185" s="360">
        <v>57</v>
      </c>
      <c r="Y185" s="361">
        <v>11</v>
      </c>
      <c r="Z185" s="360">
        <v>74</v>
      </c>
      <c r="AA185" s="362">
        <v>20</v>
      </c>
    </row>
    <row r="186" spans="1:27" ht="10.4" customHeight="1" x14ac:dyDescent="0.35">
      <c r="A186" s="140" t="s">
        <v>376</v>
      </c>
      <c r="B186" s="221" t="s">
        <v>377</v>
      </c>
      <c r="C186" s="324">
        <v>846</v>
      </c>
      <c r="D186" s="325">
        <v>507</v>
      </c>
      <c r="E186" s="326">
        <v>139</v>
      </c>
      <c r="F186" s="324">
        <v>98</v>
      </c>
      <c r="G186" s="325">
        <v>50</v>
      </c>
      <c r="H186" s="326">
        <v>11</v>
      </c>
      <c r="I186" s="324">
        <v>748</v>
      </c>
      <c r="J186" s="325">
        <v>457</v>
      </c>
      <c r="K186" s="326">
        <v>128</v>
      </c>
      <c r="L186" s="324">
        <v>221</v>
      </c>
      <c r="M186" s="325">
        <v>114</v>
      </c>
      <c r="N186" s="326">
        <v>27</v>
      </c>
      <c r="O186" s="324">
        <v>625</v>
      </c>
      <c r="P186" s="325">
        <v>393</v>
      </c>
      <c r="Q186" s="326">
        <v>112</v>
      </c>
      <c r="R186" s="360">
        <v>60</v>
      </c>
      <c r="S186" s="361">
        <v>16</v>
      </c>
      <c r="T186" s="360">
        <v>51</v>
      </c>
      <c r="U186" s="361">
        <v>11</v>
      </c>
      <c r="V186" s="360">
        <v>61</v>
      </c>
      <c r="W186" s="361">
        <v>17</v>
      </c>
      <c r="X186" s="360">
        <v>52</v>
      </c>
      <c r="Y186" s="361">
        <v>12</v>
      </c>
      <c r="Z186" s="360">
        <v>63</v>
      </c>
      <c r="AA186" s="362">
        <v>18</v>
      </c>
    </row>
    <row r="187" spans="1:27" ht="10.4" customHeight="1" x14ac:dyDescent="0.35">
      <c r="A187" s="140" t="s">
        <v>378</v>
      </c>
      <c r="B187" s="221" t="s">
        <v>379</v>
      </c>
      <c r="C187" s="324">
        <v>1423</v>
      </c>
      <c r="D187" s="325">
        <v>952</v>
      </c>
      <c r="E187" s="326">
        <v>285</v>
      </c>
      <c r="F187" s="324">
        <v>141</v>
      </c>
      <c r="G187" s="325">
        <v>73</v>
      </c>
      <c r="H187" s="326">
        <v>15</v>
      </c>
      <c r="I187" s="324">
        <v>1282</v>
      </c>
      <c r="J187" s="325">
        <v>879</v>
      </c>
      <c r="K187" s="326">
        <v>270</v>
      </c>
      <c r="L187" s="324">
        <v>338</v>
      </c>
      <c r="M187" s="325">
        <v>172</v>
      </c>
      <c r="N187" s="326">
        <v>39</v>
      </c>
      <c r="O187" s="324">
        <v>1085</v>
      </c>
      <c r="P187" s="325">
        <v>780</v>
      </c>
      <c r="Q187" s="326">
        <v>246</v>
      </c>
      <c r="R187" s="360">
        <v>67</v>
      </c>
      <c r="S187" s="361">
        <v>20</v>
      </c>
      <c r="T187" s="360">
        <v>52</v>
      </c>
      <c r="U187" s="361">
        <v>11</v>
      </c>
      <c r="V187" s="360">
        <v>69</v>
      </c>
      <c r="W187" s="361">
        <v>21</v>
      </c>
      <c r="X187" s="360">
        <v>51</v>
      </c>
      <c r="Y187" s="361">
        <v>12</v>
      </c>
      <c r="Z187" s="360">
        <v>72</v>
      </c>
      <c r="AA187" s="362">
        <v>23</v>
      </c>
    </row>
    <row r="188" spans="1:27" ht="10.4" customHeight="1" x14ac:dyDescent="0.35">
      <c r="A188" s="140" t="s">
        <v>380</v>
      </c>
      <c r="B188" s="221" t="s">
        <v>381</v>
      </c>
      <c r="C188" s="324">
        <v>989</v>
      </c>
      <c r="D188" s="325">
        <v>689</v>
      </c>
      <c r="E188" s="326">
        <v>191</v>
      </c>
      <c r="F188" s="324">
        <v>135</v>
      </c>
      <c r="G188" s="325">
        <v>71</v>
      </c>
      <c r="H188" s="326">
        <v>13</v>
      </c>
      <c r="I188" s="324">
        <v>854</v>
      </c>
      <c r="J188" s="325">
        <v>618</v>
      </c>
      <c r="K188" s="326">
        <v>178</v>
      </c>
      <c r="L188" s="324">
        <v>272</v>
      </c>
      <c r="M188" s="325">
        <v>154</v>
      </c>
      <c r="N188" s="326">
        <v>32</v>
      </c>
      <c r="O188" s="324">
        <v>717</v>
      </c>
      <c r="P188" s="325">
        <v>535</v>
      </c>
      <c r="Q188" s="326">
        <v>159</v>
      </c>
      <c r="R188" s="360">
        <v>70</v>
      </c>
      <c r="S188" s="361">
        <v>19</v>
      </c>
      <c r="T188" s="360">
        <v>53</v>
      </c>
      <c r="U188" s="361">
        <v>10</v>
      </c>
      <c r="V188" s="360">
        <v>72</v>
      </c>
      <c r="W188" s="361">
        <v>21</v>
      </c>
      <c r="X188" s="360">
        <v>57</v>
      </c>
      <c r="Y188" s="361">
        <v>12</v>
      </c>
      <c r="Z188" s="360">
        <v>75</v>
      </c>
      <c r="AA188" s="362">
        <v>22</v>
      </c>
    </row>
    <row r="189" spans="1:27" ht="10.4" customHeight="1" x14ac:dyDescent="0.35">
      <c r="A189" s="140" t="s">
        <v>382</v>
      </c>
      <c r="B189" s="221" t="s">
        <v>383</v>
      </c>
      <c r="C189" s="324">
        <v>1239</v>
      </c>
      <c r="D189" s="325">
        <v>716</v>
      </c>
      <c r="E189" s="326">
        <v>160</v>
      </c>
      <c r="F189" s="324">
        <v>145</v>
      </c>
      <c r="G189" s="325">
        <v>60</v>
      </c>
      <c r="H189" s="326">
        <v>7</v>
      </c>
      <c r="I189" s="324">
        <v>1094</v>
      </c>
      <c r="J189" s="325">
        <v>656</v>
      </c>
      <c r="K189" s="326">
        <v>153</v>
      </c>
      <c r="L189" s="324">
        <v>324</v>
      </c>
      <c r="M189" s="325">
        <v>141</v>
      </c>
      <c r="N189" s="326">
        <v>22</v>
      </c>
      <c r="O189" s="324">
        <v>915</v>
      </c>
      <c r="P189" s="325">
        <v>575</v>
      </c>
      <c r="Q189" s="326">
        <v>138</v>
      </c>
      <c r="R189" s="360">
        <v>58</v>
      </c>
      <c r="S189" s="361">
        <v>13</v>
      </c>
      <c r="T189" s="360">
        <v>41</v>
      </c>
      <c r="U189" s="361">
        <v>5</v>
      </c>
      <c r="V189" s="360">
        <v>60</v>
      </c>
      <c r="W189" s="361">
        <v>14</v>
      </c>
      <c r="X189" s="360">
        <v>44</v>
      </c>
      <c r="Y189" s="361">
        <v>7</v>
      </c>
      <c r="Z189" s="360">
        <v>63</v>
      </c>
      <c r="AA189" s="362">
        <v>15</v>
      </c>
    </row>
    <row r="190" spans="1:27" ht="10.4" customHeight="1" x14ac:dyDescent="0.35">
      <c r="A190" s="140" t="s">
        <v>386</v>
      </c>
      <c r="B190" s="221" t="s">
        <v>387</v>
      </c>
      <c r="C190" s="324">
        <v>1348</v>
      </c>
      <c r="D190" s="325">
        <v>974</v>
      </c>
      <c r="E190" s="326">
        <v>303</v>
      </c>
      <c r="F190" s="324">
        <v>101</v>
      </c>
      <c r="G190" s="325">
        <v>61</v>
      </c>
      <c r="H190" s="326">
        <v>11</v>
      </c>
      <c r="I190" s="324">
        <v>1247</v>
      </c>
      <c r="J190" s="325">
        <v>913</v>
      </c>
      <c r="K190" s="326">
        <v>292</v>
      </c>
      <c r="L190" s="324">
        <v>256</v>
      </c>
      <c r="M190" s="325">
        <v>153</v>
      </c>
      <c r="N190" s="326">
        <v>31</v>
      </c>
      <c r="O190" s="324">
        <v>1092</v>
      </c>
      <c r="P190" s="325">
        <v>821</v>
      </c>
      <c r="Q190" s="326">
        <v>272</v>
      </c>
      <c r="R190" s="360">
        <v>72</v>
      </c>
      <c r="S190" s="361">
        <v>22</v>
      </c>
      <c r="T190" s="360">
        <v>60</v>
      </c>
      <c r="U190" s="361">
        <v>11</v>
      </c>
      <c r="V190" s="360">
        <v>73</v>
      </c>
      <c r="W190" s="361">
        <v>23</v>
      </c>
      <c r="X190" s="360">
        <v>60</v>
      </c>
      <c r="Y190" s="361">
        <v>12</v>
      </c>
      <c r="Z190" s="360">
        <v>75</v>
      </c>
      <c r="AA190" s="362">
        <v>25</v>
      </c>
    </row>
    <row r="191" spans="1:27" ht="10.4" customHeight="1" x14ac:dyDescent="0.35">
      <c r="A191" s="140" t="s">
        <v>388</v>
      </c>
      <c r="B191" s="221" t="s">
        <v>389</v>
      </c>
      <c r="C191" s="324">
        <v>1001</v>
      </c>
      <c r="D191" s="325">
        <v>592</v>
      </c>
      <c r="E191" s="326">
        <v>143</v>
      </c>
      <c r="F191" s="324">
        <v>213</v>
      </c>
      <c r="G191" s="325">
        <v>100</v>
      </c>
      <c r="H191" s="326">
        <v>19</v>
      </c>
      <c r="I191" s="324">
        <v>788</v>
      </c>
      <c r="J191" s="325">
        <v>492</v>
      </c>
      <c r="K191" s="326">
        <v>124</v>
      </c>
      <c r="L191" s="324">
        <v>377</v>
      </c>
      <c r="M191" s="325">
        <v>188</v>
      </c>
      <c r="N191" s="326">
        <v>46</v>
      </c>
      <c r="O191" s="324">
        <v>624</v>
      </c>
      <c r="P191" s="325">
        <v>404</v>
      </c>
      <c r="Q191" s="326">
        <v>97</v>
      </c>
      <c r="R191" s="360">
        <v>59</v>
      </c>
      <c r="S191" s="361">
        <v>14</v>
      </c>
      <c r="T191" s="360">
        <v>47</v>
      </c>
      <c r="U191" s="361">
        <v>9</v>
      </c>
      <c r="V191" s="360">
        <v>62</v>
      </c>
      <c r="W191" s="361">
        <v>16</v>
      </c>
      <c r="X191" s="360">
        <v>50</v>
      </c>
      <c r="Y191" s="361">
        <v>12</v>
      </c>
      <c r="Z191" s="360">
        <v>65</v>
      </c>
      <c r="AA191" s="362">
        <v>16</v>
      </c>
    </row>
    <row r="192" spans="1:27" ht="10.4" customHeight="1" x14ac:dyDescent="0.35">
      <c r="A192" s="140" t="s">
        <v>390</v>
      </c>
      <c r="B192" s="221" t="s">
        <v>391</v>
      </c>
      <c r="C192" s="324">
        <v>1436</v>
      </c>
      <c r="D192" s="325">
        <v>871</v>
      </c>
      <c r="E192" s="326">
        <v>209</v>
      </c>
      <c r="F192" s="324">
        <v>201</v>
      </c>
      <c r="G192" s="325">
        <v>89</v>
      </c>
      <c r="H192" s="326">
        <v>17</v>
      </c>
      <c r="I192" s="324">
        <v>1235</v>
      </c>
      <c r="J192" s="325">
        <v>782</v>
      </c>
      <c r="K192" s="326">
        <v>192</v>
      </c>
      <c r="L192" s="324">
        <v>419</v>
      </c>
      <c r="M192" s="325">
        <v>211</v>
      </c>
      <c r="N192" s="326">
        <v>36</v>
      </c>
      <c r="O192" s="324">
        <v>1017</v>
      </c>
      <c r="P192" s="325">
        <v>660</v>
      </c>
      <c r="Q192" s="326">
        <v>173</v>
      </c>
      <c r="R192" s="360">
        <v>61</v>
      </c>
      <c r="S192" s="361">
        <v>15</v>
      </c>
      <c r="T192" s="360">
        <v>44</v>
      </c>
      <c r="U192" s="361">
        <v>8</v>
      </c>
      <c r="V192" s="360">
        <v>63</v>
      </c>
      <c r="W192" s="361">
        <v>16</v>
      </c>
      <c r="X192" s="360">
        <v>50</v>
      </c>
      <c r="Y192" s="361">
        <v>9</v>
      </c>
      <c r="Z192" s="360">
        <v>65</v>
      </c>
      <c r="AA192" s="362">
        <v>17</v>
      </c>
    </row>
    <row r="193" spans="1:27" ht="10.4" customHeight="1" x14ac:dyDescent="0.35">
      <c r="A193" s="140" t="s">
        <v>392</v>
      </c>
      <c r="B193" s="221" t="s">
        <v>393</v>
      </c>
      <c r="C193" s="324">
        <v>864</v>
      </c>
      <c r="D193" s="325">
        <v>574</v>
      </c>
      <c r="E193" s="326">
        <v>168</v>
      </c>
      <c r="F193" s="324">
        <v>95</v>
      </c>
      <c r="G193" s="325">
        <v>46</v>
      </c>
      <c r="H193" s="326">
        <v>9</v>
      </c>
      <c r="I193" s="324">
        <v>769</v>
      </c>
      <c r="J193" s="325">
        <v>528</v>
      </c>
      <c r="K193" s="326">
        <v>159</v>
      </c>
      <c r="L193" s="324">
        <v>230</v>
      </c>
      <c r="M193" s="325">
        <v>120</v>
      </c>
      <c r="N193" s="326">
        <v>31</v>
      </c>
      <c r="O193" s="324">
        <v>634</v>
      </c>
      <c r="P193" s="325">
        <v>454</v>
      </c>
      <c r="Q193" s="326">
        <v>137</v>
      </c>
      <c r="R193" s="360">
        <v>66</v>
      </c>
      <c r="S193" s="361">
        <v>19</v>
      </c>
      <c r="T193" s="360">
        <v>48</v>
      </c>
      <c r="U193" s="361">
        <v>9</v>
      </c>
      <c r="V193" s="360">
        <v>69</v>
      </c>
      <c r="W193" s="361">
        <v>21</v>
      </c>
      <c r="X193" s="360">
        <v>52</v>
      </c>
      <c r="Y193" s="361">
        <v>13</v>
      </c>
      <c r="Z193" s="360">
        <v>72</v>
      </c>
      <c r="AA193" s="362">
        <v>22</v>
      </c>
    </row>
    <row r="194" spans="1:27" ht="10.4" customHeight="1" x14ac:dyDescent="0.35">
      <c r="A194" s="140" t="s">
        <v>396</v>
      </c>
      <c r="B194" s="221" t="s">
        <v>397</v>
      </c>
      <c r="C194" s="324">
        <v>1302</v>
      </c>
      <c r="D194" s="325">
        <v>919</v>
      </c>
      <c r="E194" s="326">
        <v>294</v>
      </c>
      <c r="F194" s="324">
        <v>129</v>
      </c>
      <c r="G194" s="325">
        <v>59</v>
      </c>
      <c r="H194" s="326">
        <v>13</v>
      </c>
      <c r="I194" s="324">
        <v>1173</v>
      </c>
      <c r="J194" s="325">
        <v>860</v>
      </c>
      <c r="K194" s="326">
        <v>281</v>
      </c>
      <c r="L194" s="324">
        <v>285</v>
      </c>
      <c r="M194" s="325">
        <v>151</v>
      </c>
      <c r="N194" s="326">
        <v>27</v>
      </c>
      <c r="O194" s="324">
        <v>1017</v>
      </c>
      <c r="P194" s="325">
        <v>768</v>
      </c>
      <c r="Q194" s="326">
        <v>267</v>
      </c>
      <c r="R194" s="360">
        <v>71</v>
      </c>
      <c r="S194" s="361">
        <v>23</v>
      </c>
      <c r="T194" s="360">
        <v>46</v>
      </c>
      <c r="U194" s="361">
        <v>10</v>
      </c>
      <c r="V194" s="360">
        <v>73</v>
      </c>
      <c r="W194" s="361">
        <v>24</v>
      </c>
      <c r="X194" s="360">
        <v>53</v>
      </c>
      <c r="Y194" s="361">
        <v>9</v>
      </c>
      <c r="Z194" s="360">
        <v>76</v>
      </c>
      <c r="AA194" s="362">
        <v>26</v>
      </c>
    </row>
    <row r="195" spans="1:27" ht="10.4" customHeight="1" x14ac:dyDescent="0.35">
      <c r="A195" s="140" t="s">
        <v>398</v>
      </c>
      <c r="B195" s="221" t="s">
        <v>399</v>
      </c>
      <c r="C195" s="324">
        <v>807</v>
      </c>
      <c r="D195" s="325">
        <v>463</v>
      </c>
      <c r="E195" s="326">
        <v>90</v>
      </c>
      <c r="F195" s="324">
        <v>143</v>
      </c>
      <c r="G195" s="325">
        <v>56</v>
      </c>
      <c r="H195" s="326">
        <v>9</v>
      </c>
      <c r="I195" s="324">
        <v>664</v>
      </c>
      <c r="J195" s="325">
        <v>407</v>
      </c>
      <c r="K195" s="326">
        <v>81</v>
      </c>
      <c r="L195" s="324">
        <v>280</v>
      </c>
      <c r="M195" s="325">
        <v>128</v>
      </c>
      <c r="N195" s="326">
        <v>21</v>
      </c>
      <c r="O195" s="324">
        <v>527</v>
      </c>
      <c r="P195" s="325">
        <v>335</v>
      </c>
      <c r="Q195" s="326">
        <v>69</v>
      </c>
      <c r="R195" s="360">
        <v>57</v>
      </c>
      <c r="S195" s="361">
        <v>11</v>
      </c>
      <c r="T195" s="360">
        <v>39</v>
      </c>
      <c r="U195" s="361">
        <v>6</v>
      </c>
      <c r="V195" s="360">
        <v>61</v>
      </c>
      <c r="W195" s="361">
        <v>12</v>
      </c>
      <c r="X195" s="360">
        <v>46</v>
      </c>
      <c r="Y195" s="361">
        <v>8</v>
      </c>
      <c r="Z195" s="360">
        <v>64</v>
      </c>
      <c r="AA195" s="362">
        <v>13</v>
      </c>
    </row>
    <row r="196" spans="1:27" ht="10.4" customHeight="1" x14ac:dyDescent="0.35">
      <c r="A196" s="140" t="s">
        <v>402</v>
      </c>
      <c r="B196" s="221" t="s">
        <v>403</v>
      </c>
      <c r="C196" s="324">
        <v>921</v>
      </c>
      <c r="D196" s="325">
        <v>644</v>
      </c>
      <c r="E196" s="326">
        <v>211</v>
      </c>
      <c r="F196" s="324">
        <v>89</v>
      </c>
      <c r="G196" s="325">
        <v>46</v>
      </c>
      <c r="H196" s="326">
        <v>4</v>
      </c>
      <c r="I196" s="324">
        <v>832</v>
      </c>
      <c r="J196" s="325">
        <v>598</v>
      </c>
      <c r="K196" s="326">
        <v>207</v>
      </c>
      <c r="L196" s="324">
        <v>200</v>
      </c>
      <c r="M196" s="325">
        <v>109</v>
      </c>
      <c r="N196" s="326">
        <v>8</v>
      </c>
      <c r="O196" s="324">
        <v>721</v>
      </c>
      <c r="P196" s="325">
        <v>535</v>
      </c>
      <c r="Q196" s="326">
        <v>203</v>
      </c>
      <c r="R196" s="360">
        <v>70</v>
      </c>
      <c r="S196" s="361">
        <v>23</v>
      </c>
      <c r="T196" s="360">
        <v>52</v>
      </c>
      <c r="U196" s="361">
        <v>4</v>
      </c>
      <c r="V196" s="360">
        <v>72</v>
      </c>
      <c r="W196" s="361">
        <v>25</v>
      </c>
      <c r="X196" s="360">
        <v>55</v>
      </c>
      <c r="Y196" s="361">
        <v>4</v>
      </c>
      <c r="Z196" s="360">
        <v>74</v>
      </c>
      <c r="AA196" s="362">
        <v>28</v>
      </c>
    </row>
    <row r="197" spans="1:27" ht="10.4" customHeight="1" x14ac:dyDescent="0.35">
      <c r="A197" s="140" t="s">
        <v>404</v>
      </c>
      <c r="B197" s="221" t="s">
        <v>405</v>
      </c>
      <c r="C197" s="324">
        <v>885</v>
      </c>
      <c r="D197" s="325">
        <v>574</v>
      </c>
      <c r="E197" s="326">
        <v>172</v>
      </c>
      <c r="F197" s="324">
        <v>107</v>
      </c>
      <c r="G197" s="325">
        <v>39</v>
      </c>
      <c r="H197" s="326">
        <v>9</v>
      </c>
      <c r="I197" s="324">
        <v>778</v>
      </c>
      <c r="J197" s="325">
        <v>535</v>
      </c>
      <c r="K197" s="326">
        <v>163</v>
      </c>
      <c r="L197" s="324">
        <v>191</v>
      </c>
      <c r="M197" s="325">
        <v>82</v>
      </c>
      <c r="N197" s="326">
        <v>14</v>
      </c>
      <c r="O197" s="324">
        <v>694</v>
      </c>
      <c r="P197" s="325">
        <v>492</v>
      </c>
      <c r="Q197" s="326">
        <v>158</v>
      </c>
      <c r="R197" s="360">
        <v>65</v>
      </c>
      <c r="S197" s="361">
        <v>19</v>
      </c>
      <c r="T197" s="360">
        <v>36</v>
      </c>
      <c r="U197" s="361">
        <v>8</v>
      </c>
      <c r="V197" s="360">
        <v>69</v>
      </c>
      <c r="W197" s="361">
        <v>21</v>
      </c>
      <c r="X197" s="360">
        <v>43</v>
      </c>
      <c r="Y197" s="361">
        <v>7</v>
      </c>
      <c r="Z197" s="360">
        <v>71</v>
      </c>
      <c r="AA197" s="362">
        <v>23</v>
      </c>
    </row>
    <row r="198" spans="1:27" ht="10.4" customHeight="1" x14ac:dyDescent="0.35">
      <c r="A198" s="140" t="s">
        <v>406</v>
      </c>
      <c r="B198" s="221" t="s">
        <v>407</v>
      </c>
      <c r="C198" s="324">
        <v>1185</v>
      </c>
      <c r="D198" s="325">
        <v>738</v>
      </c>
      <c r="E198" s="326">
        <v>191</v>
      </c>
      <c r="F198" s="324">
        <v>165</v>
      </c>
      <c r="G198" s="325">
        <v>79</v>
      </c>
      <c r="H198" s="326">
        <v>20</v>
      </c>
      <c r="I198" s="324">
        <v>1020</v>
      </c>
      <c r="J198" s="325">
        <v>659</v>
      </c>
      <c r="K198" s="326">
        <v>171</v>
      </c>
      <c r="L198" s="324">
        <v>324</v>
      </c>
      <c r="M198" s="325">
        <v>159</v>
      </c>
      <c r="N198" s="326">
        <v>31</v>
      </c>
      <c r="O198" s="324">
        <v>861</v>
      </c>
      <c r="P198" s="325">
        <v>579</v>
      </c>
      <c r="Q198" s="326">
        <v>160</v>
      </c>
      <c r="R198" s="360">
        <v>62</v>
      </c>
      <c r="S198" s="361">
        <v>16</v>
      </c>
      <c r="T198" s="360">
        <v>48</v>
      </c>
      <c r="U198" s="361">
        <v>12</v>
      </c>
      <c r="V198" s="360">
        <v>65</v>
      </c>
      <c r="W198" s="361">
        <v>17</v>
      </c>
      <c r="X198" s="360">
        <v>49</v>
      </c>
      <c r="Y198" s="361">
        <v>10</v>
      </c>
      <c r="Z198" s="360">
        <v>67</v>
      </c>
      <c r="AA198" s="362">
        <v>19</v>
      </c>
    </row>
    <row r="199" spans="1:27" ht="10.4" customHeight="1" x14ac:dyDescent="0.35">
      <c r="A199" s="140" t="s">
        <v>408</v>
      </c>
      <c r="B199" s="221" t="s">
        <v>409</v>
      </c>
      <c r="C199" s="324">
        <v>2505</v>
      </c>
      <c r="D199" s="325">
        <v>1522</v>
      </c>
      <c r="E199" s="326">
        <v>359</v>
      </c>
      <c r="F199" s="324">
        <v>441</v>
      </c>
      <c r="G199" s="325">
        <v>172</v>
      </c>
      <c r="H199" s="326">
        <v>18</v>
      </c>
      <c r="I199" s="324">
        <v>2064</v>
      </c>
      <c r="J199" s="325">
        <v>1350</v>
      </c>
      <c r="K199" s="326">
        <v>341</v>
      </c>
      <c r="L199" s="324">
        <v>800</v>
      </c>
      <c r="M199" s="325">
        <v>365</v>
      </c>
      <c r="N199" s="326">
        <v>49</v>
      </c>
      <c r="O199" s="324">
        <v>1705</v>
      </c>
      <c r="P199" s="325">
        <v>1157</v>
      </c>
      <c r="Q199" s="326">
        <v>310</v>
      </c>
      <c r="R199" s="360">
        <v>61</v>
      </c>
      <c r="S199" s="361">
        <v>14</v>
      </c>
      <c r="T199" s="360">
        <v>39</v>
      </c>
      <c r="U199" s="361">
        <v>4</v>
      </c>
      <c r="V199" s="360">
        <v>65</v>
      </c>
      <c r="W199" s="361">
        <v>17</v>
      </c>
      <c r="X199" s="360">
        <v>46</v>
      </c>
      <c r="Y199" s="361">
        <v>6</v>
      </c>
      <c r="Z199" s="360">
        <v>68</v>
      </c>
      <c r="AA199" s="362">
        <v>18</v>
      </c>
    </row>
    <row r="200" spans="1:27" ht="10.4" customHeight="1" x14ac:dyDescent="0.35">
      <c r="A200" s="140" t="s">
        <v>410</v>
      </c>
      <c r="B200" s="221" t="s">
        <v>411</v>
      </c>
      <c r="C200" s="324">
        <v>1166</v>
      </c>
      <c r="D200" s="325">
        <v>866</v>
      </c>
      <c r="E200" s="326">
        <v>261</v>
      </c>
      <c r="F200" s="324">
        <v>56</v>
      </c>
      <c r="G200" s="325">
        <v>28</v>
      </c>
      <c r="H200" s="326">
        <v>6</v>
      </c>
      <c r="I200" s="324">
        <v>1110</v>
      </c>
      <c r="J200" s="325">
        <v>838</v>
      </c>
      <c r="K200" s="326">
        <v>255</v>
      </c>
      <c r="L200" s="324">
        <v>139</v>
      </c>
      <c r="M200" s="325">
        <v>82</v>
      </c>
      <c r="N200" s="326">
        <v>17</v>
      </c>
      <c r="O200" s="324">
        <v>1027</v>
      </c>
      <c r="P200" s="325">
        <v>784</v>
      </c>
      <c r="Q200" s="326">
        <v>244</v>
      </c>
      <c r="R200" s="360">
        <v>74</v>
      </c>
      <c r="S200" s="361">
        <v>22</v>
      </c>
      <c r="T200" s="360">
        <v>50</v>
      </c>
      <c r="U200" s="361">
        <v>11</v>
      </c>
      <c r="V200" s="360">
        <v>75</v>
      </c>
      <c r="W200" s="361">
        <v>23</v>
      </c>
      <c r="X200" s="360">
        <v>59</v>
      </c>
      <c r="Y200" s="361">
        <v>12</v>
      </c>
      <c r="Z200" s="360">
        <v>76</v>
      </c>
      <c r="AA200" s="362">
        <v>24</v>
      </c>
    </row>
    <row r="201" spans="1:27" ht="10.4" customHeight="1" x14ac:dyDescent="0.35">
      <c r="A201" s="140" t="s">
        <v>412</v>
      </c>
      <c r="B201" s="221" t="s">
        <v>413</v>
      </c>
      <c r="C201" s="324">
        <v>954</v>
      </c>
      <c r="D201" s="325">
        <v>533</v>
      </c>
      <c r="E201" s="326">
        <v>125</v>
      </c>
      <c r="F201" s="324">
        <v>160</v>
      </c>
      <c r="G201" s="325">
        <v>53</v>
      </c>
      <c r="H201" s="326">
        <v>5</v>
      </c>
      <c r="I201" s="324">
        <v>794</v>
      </c>
      <c r="J201" s="325">
        <v>480</v>
      </c>
      <c r="K201" s="326">
        <v>120</v>
      </c>
      <c r="L201" s="324">
        <v>309</v>
      </c>
      <c r="M201" s="325">
        <v>134</v>
      </c>
      <c r="N201" s="326">
        <v>21</v>
      </c>
      <c r="O201" s="324">
        <v>645</v>
      </c>
      <c r="P201" s="325">
        <v>399</v>
      </c>
      <c r="Q201" s="326">
        <v>104</v>
      </c>
      <c r="R201" s="360">
        <v>56</v>
      </c>
      <c r="S201" s="361">
        <v>13</v>
      </c>
      <c r="T201" s="360">
        <v>33</v>
      </c>
      <c r="U201" s="361">
        <v>3</v>
      </c>
      <c r="V201" s="360">
        <v>60</v>
      </c>
      <c r="W201" s="361">
        <v>15</v>
      </c>
      <c r="X201" s="360">
        <v>43</v>
      </c>
      <c r="Y201" s="361">
        <v>7</v>
      </c>
      <c r="Z201" s="360">
        <v>62</v>
      </c>
      <c r="AA201" s="362">
        <v>16</v>
      </c>
    </row>
    <row r="202" spans="1:27" ht="10.4" customHeight="1" x14ac:dyDescent="0.35">
      <c r="A202" s="140" t="s">
        <v>414</v>
      </c>
      <c r="B202" s="221" t="s">
        <v>415</v>
      </c>
      <c r="C202" s="324">
        <v>533</v>
      </c>
      <c r="D202" s="325">
        <v>378</v>
      </c>
      <c r="E202" s="326">
        <v>109</v>
      </c>
      <c r="F202" s="324">
        <v>30</v>
      </c>
      <c r="G202" s="325">
        <v>20</v>
      </c>
      <c r="H202" s="326">
        <v>0</v>
      </c>
      <c r="I202" s="324">
        <v>503</v>
      </c>
      <c r="J202" s="325">
        <v>358</v>
      </c>
      <c r="K202" s="326">
        <v>109</v>
      </c>
      <c r="L202" s="324">
        <v>83</v>
      </c>
      <c r="M202" s="325">
        <v>46</v>
      </c>
      <c r="N202" s="326" t="s">
        <v>1185</v>
      </c>
      <c r="O202" s="324">
        <v>450</v>
      </c>
      <c r="P202" s="325">
        <v>332</v>
      </c>
      <c r="Q202" s="326" t="s">
        <v>1185</v>
      </c>
      <c r="R202" s="360">
        <v>71</v>
      </c>
      <c r="S202" s="361">
        <v>20</v>
      </c>
      <c r="T202" s="360">
        <v>67</v>
      </c>
      <c r="U202" s="361">
        <v>0</v>
      </c>
      <c r="V202" s="360">
        <v>71</v>
      </c>
      <c r="W202" s="361">
        <v>22</v>
      </c>
      <c r="X202" s="360">
        <v>55</v>
      </c>
      <c r="Y202" s="361" t="s">
        <v>1185</v>
      </c>
      <c r="Z202" s="360">
        <v>74</v>
      </c>
      <c r="AA202" s="362" t="s">
        <v>1185</v>
      </c>
    </row>
    <row r="203" spans="1:27" ht="10.4" customHeight="1" x14ac:dyDescent="0.35">
      <c r="A203" s="140" t="s">
        <v>418</v>
      </c>
      <c r="B203" s="221" t="s">
        <v>419</v>
      </c>
      <c r="C203" s="324">
        <v>852</v>
      </c>
      <c r="D203" s="325">
        <v>546</v>
      </c>
      <c r="E203" s="326">
        <v>150</v>
      </c>
      <c r="F203" s="324">
        <v>69</v>
      </c>
      <c r="G203" s="325">
        <v>30</v>
      </c>
      <c r="H203" s="326">
        <v>7</v>
      </c>
      <c r="I203" s="324">
        <v>783</v>
      </c>
      <c r="J203" s="325">
        <v>516</v>
      </c>
      <c r="K203" s="326">
        <v>143</v>
      </c>
      <c r="L203" s="324">
        <v>161</v>
      </c>
      <c r="M203" s="325">
        <v>77</v>
      </c>
      <c r="N203" s="326">
        <v>14</v>
      </c>
      <c r="O203" s="324">
        <v>691</v>
      </c>
      <c r="P203" s="325">
        <v>469</v>
      </c>
      <c r="Q203" s="326">
        <v>136</v>
      </c>
      <c r="R203" s="360">
        <v>64</v>
      </c>
      <c r="S203" s="361">
        <v>18</v>
      </c>
      <c r="T203" s="360">
        <v>43</v>
      </c>
      <c r="U203" s="361">
        <v>10</v>
      </c>
      <c r="V203" s="360">
        <v>66</v>
      </c>
      <c r="W203" s="361">
        <v>18</v>
      </c>
      <c r="X203" s="360">
        <v>48</v>
      </c>
      <c r="Y203" s="361">
        <v>9</v>
      </c>
      <c r="Z203" s="360">
        <v>68</v>
      </c>
      <c r="AA203" s="362">
        <v>20</v>
      </c>
    </row>
    <row r="204" spans="1:27" ht="10.4" customHeight="1" x14ac:dyDescent="0.35">
      <c r="A204" s="140" t="s">
        <v>420</v>
      </c>
      <c r="B204" s="221" t="s">
        <v>421</v>
      </c>
      <c r="C204" s="324">
        <v>1629</v>
      </c>
      <c r="D204" s="325">
        <v>1162</v>
      </c>
      <c r="E204" s="326">
        <v>381</v>
      </c>
      <c r="F204" s="324">
        <v>81</v>
      </c>
      <c r="G204" s="325">
        <v>37</v>
      </c>
      <c r="H204" s="326">
        <v>7</v>
      </c>
      <c r="I204" s="324">
        <v>1548</v>
      </c>
      <c r="J204" s="325">
        <v>1125</v>
      </c>
      <c r="K204" s="326">
        <v>374</v>
      </c>
      <c r="L204" s="324">
        <v>234</v>
      </c>
      <c r="M204" s="325">
        <v>116</v>
      </c>
      <c r="N204" s="326">
        <v>19</v>
      </c>
      <c r="O204" s="324">
        <v>1395</v>
      </c>
      <c r="P204" s="325">
        <v>1046</v>
      </c>
      <c r="Q204" s="326">
        <v>362</v>
      </c>
      <c r="R204" s="360">
        <v>71</v>
      </c>
      <c r="S204" s="361">
        <v>23</v>
      </c>
      <c r="T204" s="360">
        <v>46</v>
      </c>
      <c r="U204" s="361">
        <v>9</v>
      </c>
      <c r="V204" s="360">
        <v>73</v>
      </c>
      <c r="W204" s="361">
        <v>24</v>
      </c>
      <c r="X204" s="360">
        <v>50</v>
      </c>
      <c r="Y204" s="361">
        <v>8</v>
      </c>
      <c r="Z204" s="360">
        <v>75</v>
      </c>
      <c r="AA204" s="362">
        <v>26</v>
      </c>
    </row>
    <row r="205" spans="1:27" ht="10.4" customHeight="1" x14ac:dyDescent="0.35">
      <c r="A205" s="140" t="s">
        <v>422</v>
      </c>
      <c r="B205" s="221" t="s">
        <v>423</v>
      </c>
      <c r="C205" s="324">
        <v>458</v>
      </c>
      <c r="D205" s="325">
        <v>282</v>
      </c>
      <c r="E205" s="326">
        <v>70</v>
      </c>
      <c r="F205" s="324">
        <v>32</v>
      </c>
      <c r="G205" s="325">
        <v>16</v>
      </c>
      <c r="H205" s="326" t="s">
        <v>1185</v>
      </c>
      <c r="I205" s="324">
        <v>426</v>
      </c>
      <c r="J205" s="325">
        <v>266</v>
      </c>
      <c r="K205" s="326" t="s">
        <v>1185</v>
      </c>
      <c r="L205" s="324">
        <v>85</v>
      </c>
      <c r="M205" s="325">
        <v>43</v>
      </c>
      <c r="N205" s="326" t="s">
        <v>1185</v>
      </c>
      <c r="O205" s="324">
        <v>373</v>
      </c>
      <c r="P205" s="325">
        <v>239</v>
      </c>
      <c r="Q205" s="326" t="s">
        <v>1185</v>
      </c>
      <c r="R205" s="360">
        <v>62</v>
      </c>
      <c r="S205" s="361">
        <v>15</v>
      </c>
      <c r="T205" s="360">
        <v>50</v>
      </c>
      <c r="U205" s="361" t="s">
        <v>1185</v>
      </c>
      <c r="V205" s="360">
        <v>62</v>
      </c>
      <c r="W205" s="361" t="s">
        <v>1185</v>
      </c>
      <c r="X205" s="360">
        <v>51</v>
      </c>
      <c r="Y205" s="361" t="s">
        <v>1185</v>
      </c>
      <c r="Z205" s="360">
        <v>64</v>
      </c>
      <c r="AA205" s="362" t="s">
        <v>1185</v>
      </c>
    </row>
    <row r="206" spans="1:27" ht="10.4" customHeight="1" x14ac:dyDescent="0.35">
      <c r="A206" s="140" t="s">
        <v>424</v>
      </c>
      <c r="B206" s="221" t="s">
        <v>425</v>
      </c>
      <c r="C206" s="324">
        <v>488</v>
      </c>
      <c r="D206" s="325">
        <v>310</v>
      </c>
      <c r="E206" s="326">
        <v>102</v>
      </c>
      <c r="F206" s="324">
        <v>39</v>
      </c>
      <c r="G206" s="325">
        <v>17</v>
      </c>
      <c r="H206" s="326">
        <v>5</v>
      </c>
      <c r="I206" s="324">
        <v>449</v>
      </c>
      <c r="J206" s="325">
        <v>293</v>
      </c>
      <c r="K206" s="326">
        <v>97</v>
      </c>
      <c r="L206" s="324">
        <v>93</v>
      </c>
      <c r="M206" s="325">
        <v>47</v>
      </c>
      <c r="N206" s="326">
        <v>15</v>
      </c>
      <c r="O206" s="324">
        <v>395</v>
      </c>
      <c r="P206" s="325">
        <v>263</v>
      </c>
      <c r="Q206" s="326">
        <v>87</v>
      </c>
      <c r="R206" s="360">
        <v>64</v>
      </c>
      <c r="S206" s="361">
        <v>21</v>
      </c>
      <c r="T206" s="360">
        <v>44</v>
      </c>
      <c r="U206" s="361">
        <v>13</v>
      </c>
      <c r="V206" s="360">
        <v>65</v>
      </c>
      <c r="W206" s="361">
        <v>22</v>
      </c>
      <c r="X206" s="360">
        <v>51</v>
      </c>
      <c r="Y206" s="361">
        <v>16</v>
      </c>
      <c r="Z206" s="360">
        <v>67</v>
      </c>
      <c r="AA206" s="362">
        <v>22</v>
      </c>
    </row>
    <row r="207" spans="1:27" ht="10.4" customHeight="1" x14ac:dyDescent="0.35">
      <c r="A207" s="140" t="s">
        <v>428</v>
      </c>
      <c r="B207" s="221" t="s">
        <v>429</v>
      </c>
      <c r="C207" s="324">
        <v>840</v>
      </c>
      <c r="D207" s="325">
        <v>522</v>
      </c>
      <c r="E207" s="326">
        <v>163</v>
      </c>
      <c r="F207" s="324">
        <v>59</v>
      </c>
      <c r="G207" s="325">
        <v>26</v>
      </c>
      <c r="H207" s="326" t="s">
        <v>1185</v>
      </c>
      <c r="I207" s="324">
        <v>781</v>
      </c>
      <c r="J207" s="325">
        <v>496</v>
      </c>
      <c r="K207" s="326" t="s">
        <v>1185</v>
      </c>
      <c r="L207" s="324">
        <v>168</v>
      </c>
      <c r="M207" s="325">
        <v>77</v>
      </c>
      <c r="N207" s="326">
        <v>15</v>
      </c>
      <c r="O207" s="324">
        <v>672</v>
      </c>
      <c r="P207" s="325">
        <v>445</v>
      </c>
      <c r="Q207" s="326">
        <v>148</v>
      </c>
      <c r="R207" s="360">
        <v>62</v>
      </c>
      <c r="S207" s="361">
        <v>19</v>
      </c>
      <c r="T207" s="360">
        <v>44</v>
      </c>
      <c r="U207" s="361" t="s">
        <v>1185</v>
      </c>
      <c r="V207" s="360">
        <v>64</v>
      </c>
      <c r="W207" s="361" t="s">
        <v>1185</v>
      </c>
      <c r="X207" s="360">
        <v>46</v>
      </c>
      <c r="Y207" s="361">
        <v>9</v>
      </c>
      <c r="Z207" s="360">
        <v>66</v>
      </c>
      <c r="AA207" s="362">
        <v>22</v>
      </c>
    </row>
    <row r="208" spans="1:27" ht="10.4" customHeight="1" x14ac:dyDescent="0.35">
      <c r="A208" s="140" t="s">
        <v>430</v>
      </c>
      <c r="B208" s="221" t="s">
        <v>431</v>
      </c>
      <c r="C208" s="324">
        <v>1334</v>
      </c>
      <c r="D208" s="325">
        <v>779</v>
      </c>
      <c r="E208" s="326">
        <v>174</v>
      </c>
      <c r="F208" s="324">
        <v>262</v>
      </c>
      <c r="G208" s="325">
        <v>101</v>
      </c>
      <c r="H208" s="326">
        <v>9</v>
      </c>
      <c r="I208" s="324">
        <v>1072</v>
      </c>
      <c r="J208" s="325">
        <v>678</v>
      </c>
      <c r="K208" s="326">
        <v>165</v>
      </c>
      <c r="L208" s="324">
        <v>493</v>
      </c>
      <c r="M208" s="325">
        <v>216</v>
      </c>
      <c r="N208" s="326">
        <v>32</v>
      </c>
      <c r="O208" s="324">
        <v>841</v>
      </c>
      <c r="P208" s="325">
        <v>563</v>
      </c>
      <c r="Q208" s="326">
        <v>142</v>
      </c>
      <c r="R208" s="360">
        <v>58</v>
      </c>
      <c r="S208" s="361">
        <v>13</v>
      </c>
      <c r="T208" s="360">
        <v>39</v>
      </c>
      <c r="U208" s="361">
        <v>3</v>
      </c>
      <c r="V208" s="360">
        <v>63</v>
      </c>
      <c r="W208" s="361">
        <v>15</v>
      </c>
      <c r="X208" s="360">
        <v>44</v>
      </c>
      <c r="Y208" s="361">
        <v>6</v>
      </c>
      <c r="Z208" s="360">
        <v>67</v>
      </c>
      <c r="AA208" s="362">
        <v>17</v>
      </c>
    </row>
    <row r="209" spans="1:27" ht="10.4" customHeight="1" x14ac:dyDescent="0.35">
      <c r="A209" s="140" t="s">
        <v>434</v>
      </c>
      <c r="B209" s="221" t="s">
        <v>435</v>
      </c>
      <c r="C209" s="324">
        <v>1177</v>
      </c>
      <c r="D209" s="325">
        <v>726</v>
      </c>
      <c r="E209" s="326">
        <v>166</v>
      </c>
      <c r="F209" s="324">
        <v>169</v>
      </c>
      <c r="G209" s="325">
        <v>73</v>
      </c>
      <c r="H209" s="326">
        <v>9</v>
      </c>
      <c r="I209" s="324">
        <v>1008</v>
      </c>
      <c r="J209" s="325">
        <v>653</v>
      </c>
      <c r="K209" s="326">
        <v>157</v>
      </c>
      <c r="L209" s="324">
        <v>357</v>
      </c>
      <c r="M209" s="325">
        <v>171</v>
      </c>
      <c r="N209" s="326">
        <v>28</v>
      </c>
      <c r="O209" s="324">
        <v>820</v>
      </c>
      <c r="P209" s="325">
        <v>555</v>
      </c>
      <c r="Q209" s="326">
        <v>138</v>
      </c>
      <c r="R209" s="360">
        <v>62</v>
      </c>
      <c r="S209" s="361">
        <v>14</v>
      </c>
      <c r="T209" s="360">
        <v>43</v>
      </c>
      <c r="U209" s="361">
        <v>5</v>
      </c>
      <c r="V209" s="360">
        <v>65</v>
      </c>
      <c r="W209" s="361">
        <v>16</v>
      </c>
      <c r="X209" s="360">
        <v>48</v>
      </c>
      <c r="Y209" s="361">
        <v>8</v>
      </c>
      <c r="Z209" s="360">
        <v>68</v>
      </c>
      <c r="AA209" s="362">
        <v>17</v>
      </c>
    </row>
    <row r="210" spans="1:27" ht="10.4" customHeight="1" x14ac:dyDescent="0.35">
      <c r="A210" s="140" t="s">
        <v>436</v>
      </c>
      <c r="B210" s="221" t="s">
        <v>437</v>
      </c>
      <c r="C210" s="324">
        <v>1073</v>
      </c>
      <c r="D210" s="325">
        <v>721</v>
      </c>
      <c r="E210" s="326">
        <v>213</v>
      </c>
      <c r="F210" s="324">
        <v>112</v>
      </c>
      <c r="G210" s="325">
        <v>54</v>
      </c>
      <c r="H210" s="326">
        <v>7</v>
      </c>
      <c r="I210" s="324">
        <v>961</v>
      </c>
      <c r="J210" s="325">
        <v>667</v>
      </c>
      <c r="K210" s="326">
        <v>206</v>
      </c>
      <c r="L210" s="324">
        <v>261</v>
      </c>
      <c r="M210" s="325">
        <v>140</v>
      </c>
      <c r="N210" s="326">
        <v>23</v>
      </c>
      <c r="O210" s="324">
        <v>812</v>
      </c>
      <c r="P210" s="325">
        <v>581</v>
      </c>
      <c r="Q210" s="326">
        <v>190</v>
      </c>
      <c r="R210" s="360">
        <v>67</v>
      </c>
      <c r="S210" s="361">
        <v>20</v>
      </c>
      <c r="T210" s="360">
        <v>48</v>
      </c>
      <c r="U210" s="361">
        <v>6</v>
      </c>
      <c r="V210" s="360">
        <v>69</v>
      </c>
      <c r="W210" s="361">
        <v>21</v>
      </c>
      <c r="X210" s="360">
        <v>54</v>
      </c>
      <c r="Y210" s="361">
        <v>9</v>
      </c>
      <c r="Z210" s="360">
        <v>72</v>
      </c>
      <c r="AA210" s="362">
        <v>23</v>
      </c>
    </row>
    <row r="211" spans="1:27" ht="10.4" customHeight="1" x14ac:dyDescent="0.35">
      <c r="A211" s="140" t="s">
        <v>438</v>
      </c>
      <c r="B211" s="221" t="s">
        <v>439</v>
      </c>
      <c r="C211" s="324">
        <v>1308</v>
      </c>
      <c r="D211" s="325">
        <v>865</v>
      </c>
      <c r="E211" s="326">
        <v>209</v>
      </c>
      <c r="F211" s="324">
        <v>143</v>
      </c>
      <c r="G211" s="325">
        <v>71</v>
      </c>
      <c r="H211" s="326">
        <v>16</v>
      </c>
      <c r="I211" s="324">
        <v>1165</v>
      </c>
      <c r="J211" s="325">
        <v>794</v>
      </c>
      <c r="K211" s="326">
        <v>193</v>
      </c>
      <c r="L211" s="324">
        <v>337</v>
      </c>
      <c r="M211" s="325">
        <v>174</v>
      </c>
      <c r="N211" s="326">
        <v>21</v>
      </c>
      <c r="O211" s="324">
        <v>971</v>
      </c>
      <c r="P211" s="325">
        <v>691</v>
      </c>
      <c r="Q211" s="326">
        <v>188</v>
      </c>
      <c r="R211" s="360">
        <v>66</v>
      </c>
      <c r="S211" s="361">
        <v>16</v>
      </c>
      <c r="T211" s="360">
        <v>50</v>
      </c>
      <c r="U211" s="361">
        <v>11</v>
      </c>
      <c r="V211" s="360">
        <v>68</v>
      </c>
      <c r="W211" s="361">
        <v>17</v>
      </c>
      <c r="X211" s="360">
        <v>52</v>
      </c>
      <c r="Y211" s="361">
        <v>6</v>
      </c>
      <c r="Z211" s="360">
        <v>71</v>
      </c>
      <c r="AA211" s="362">
        <v>19</v>
      </c>
    </row>
    <row r="212" spans="1:27" ht="10.4" customHeight="1" x14ac:dyDescent="0.35">
      <c r="A212" s="140" t="s">
        <v>440</v>
      </c>
      <c r="B212" s="221" t="s">
        <v>441</v>
      </c>
      <c r="C212" s="324">
        <v>1096</v>
      </c>
      <c r="D212" s="325">
        <v>678</v>
      </c>
      <c r="E212" s="326">
        <v>138</v>
      </c>
      <c r="F212" s="324">
        <v>177</v>
      </c>
      <c r="G212" s="325">
        <v>72</v>
      </c>
      <c r="H212" s="326">
        <v>8</v>
      </c>
      <c r="I212" s="324">
        <v>919</v>
      </c>
      <c r="J212" s="325">
        <v>606</v>
      </c>
      <c r="K212" s="326">
        <v>130</v>
      </c>
      <c r="L212" s="324">
        <v>359</v>
      </c>
      <c r="M212" s="325">
        <v>171</v>
      </c>
      <c r="N212" s="326">
        <v>23</v>
      </c>
      <c r="O212" s="324">
        <v>737</v>
      </c>
      <c r="P212" s="325">
        <v>507</v>
      </c>
      <c r="Q212" s="326">
        <v>115</v>
      </c>
      <c r="R212" s="360">
        <v>62</v>
      </c>
      <c r="S212" s="361">
        <v>13</v>
      </c>
      <c r="T212" s="360">
        <v>41</v>
      </c>
      <c r="U212" s="361">
        <v>5</v>
      </c>
      <c r="V212" s="360">
        <v>66</v>
      </c>
      <c r="W212" s="361">
        <v>14</v>
      </c>
      <c r="X212" s="360">
        <v>48</v>
      </c>
      <c r="Y212" s="361">
        <v>6</v>
      </c>
      <c r="Z212" s="360">
        <v>69</v>
      </c>
      <c r="AA212" s="362">
        <v>16</v>
      </c>
    </row>
    <row r="213" spans="1:27" ht="10.4" customHeight="1" x14ac:dyDescent="0.35">
      <c r="A213" s="140" t="s">
        <v>442</v>
      </c>
      <c r="B213" s="221" t="s">
        <v>443</v>
      </c>
      <c r="C213" s="324">
        <v>1151</v>
      </c>
      <c r="D213" s="325">
        <v>740</v>
      </c>
      <c r="E213" s="326">
        <v>203</v>
      </c>
      <c r="F213" s="324">
        <v>160</v>
      </c>
      <c r="G213" s="325">
        <v>68</v>
      </c>
      <c r="H213" s="326">
        <v>11</v>
      </c>
      <c r="I213" s="324">
        <v>991</v>
      </c>
      <c r="J213" s="325">
        <v>672</v>
      </c>
      <c r="K213" s="326">
        <v>192</v>
      </c>
      <c r="L213" s="324">
        <v>317</v>
      </c>
      <c r="M213" s="325">
        <v>147</v>
      </c>
      <c r="N213" s="326">
        <v>22</v>
      </c>
      <c r="O213" s="324">
        <v>834</v>
      </c>
      <c r="P213" s="325">
        <v>593</v>
      </c>
      <c r="Q213" s="326">
        <v>181</v>
      </c>
      <c r="R213" s="360">
        <v>64</v>
      </c>
      <c r="S213" s="361">
        <v>18</v>
      </c>
      <c r="T213" s="360">
        <v>43</v>
      </c>
      <c r="U213" s="361">
        <v>7</v>
      </c>
      <c r="V213" s="360">
        <v>68</v>
      </c>
      <c r="W213" s="361">
        <v>19</v>
      </c>
      <c r="X213" s="360">
        <v>46</v>
      </c>
      <c r="Y213" s="361">
        <v>7</v>
      </c>
      <c r="Z213" s="360">
        <v>71</v>
      </c>
      <c r="AA213" s="362">
        <v>22</v>
      </c>
    </row>
    <row r="214" spans="1:27" ht="10.4" customHeight="1" x14ac:dyDescent="0.35">
      <c r="A214" s="140" t="s">
        <v>444</v>
      </c>
      <c r="B214" s="221" t="s">
        <v>445</v>
      </c>
      <c r="C214" s="324">
        <v>1270</v>
      </c>
      <c r="D214" s="325">
        <v>981</v>
      </c>
      <c r="E214" s="326">
        <v>358</v>
      </c>
      <c r="F214" s="324">
        <v>79</v>
      </c>
      <c r="G214" s="325">
        <v>46</v>
      </c>
      <c r="H214" s="326">
        <v>7</v>
      </c>
      <c r="I214" s="324">
        <v>1191</v>
      </c>
      <c r="J214" s="325">
        <v>935</v>
      </c>
      <c r="K214" s="326">
        <v>351</v>
      </c>
      <c r="L214" s="324">
        <v>188</v>
      </c>
      <c r="M214" s="325">
        <v>110</v>
      </c>
      <c r="N214" s="326">
        <v>23</v>
      </c>
      <c r="O214" s="324">
        <v>1082</v>
      </c>
      <c r="P214" s="325">
        <v>871</v>
      </c>
      <c r="Q214" s="326">
        <v>335</v>
      </c>
      <c r="R214" s="360">
        <v>77</v>
      </c>
      <c r="S214" s="361">
        <v>28</v>
      </c>
      <c r="T214" s="360">
        <v>58</v>
      </c>
      <c r="U214" s="361">
        <v>9</v>
      </c>
      <c r="V214" s="360">
        <v>79</v>
      </c>
      <c r="W214" s="361">
        <v>29</v>
      </c>
      <c r="X214" s="360">
        <v>59</v>
      </c>
      <c r="Y214" s="361">
        <v>12</v>
      </c>
      <c r="Z214" s="360">
        <v>80</v>
      </c>
      <c r="AA214" s="362">
        <v>31</v>
      </c>
    </row>
    <row r="215" spans="1:27" ht="10.4" customHeight="1" x14ac:dyDescent="0.35">
      <c r="A215" s="140" t="s">
        <v>446</v>
      </c>
      <c r="B215" s="221" t="s">
        <v>447</v>
      </c>
      <c r="C215" s="324">
        <v>1618</v>
      </c>
      <c r="D215" s="325">
        <v>1091</v>
      </c>
      <c r="E215" s="326">
        <v>295</v>
      </c>
      <c r="F215" s="324">
        <v>168</v>
      </c>
      <c r="G215" s="325">
        <v>76</v>
      </c>
      <c r="H215" s="326">
        <v>6</v>
      </c>
      <c r="I215" s="324">
        <v>1450</v>
      </c>
      <c r="J215" s="325">
        <v>1015</v>
      </c>
      <c r="K215" s="326">
        <v>289</v>
      </c>
      <c r="L215" s="324">
        <v>364</v>
      </c>
      <c r="M215" s="325">
        <v>176</v>
      </c>
      <c r="N215" s="326">
        <v>17</v>
      </c>
      <c r="O215" s="324">
        <v>1254</v>
      </c>
      <c r="P215" s="325">
        <v>915</v>
      </c>
      <c r="Q215" s="326">
        <v>278</v>
      </c>
      <c r="R215" s="360">
        <v>67</v>
      </c>
      <c r="S215" s="361">
        <v>18</v>
      </c>
      <c r="T215" s="360">
        <v>45</v>
      </c>
      <c r="U215" s="361">
        <v>4</v>
      </c>
      <c r="V215" s="360">
        <v>70</v>
      </c>
      <c r="W215" s="361">
        <v>20</v>
      </c>
      <c r="X215" s="360">
        <v>48</v>
      </c>
      <c r="Y215" s="361">
        <v>5</v>
      </c>
      <c r="Z215" s="360">
        <v>73</v>
      </c>
      <c r="AA215" s="362">
        <v>22</v>
      </c>
    </row>
    <row r="216" spans="1:27" ht="10.4" customHeight="1" x14ac:dyDescent="0.35">
      <c r="A216" s="140" t="s">
        <v>450</v>
      </c>
      <c r="B216" s="221" t="s">
        <v>451</v>
      </c>
      <c r="C216" s="324">
        <v>1298</v>
      </c>
      <c r="D216" s="325">
        <v>789</v>
      </c>
      <c r="E216" s="326">
        <v>276</v>
      </c>
      <c r="F216" s="324">
        <v>228</v>
      </c>
      <c r="G216" s="325">
        <v>91</v>
      </c>
      <c r="H216" s="326">
        <v>13</v>
      </c>
      <c r="I216" s="324">
        <v>1070</v>
      </c>
      <c r="J216" s="325">
        <v>698</v>
      </c>
      <c r="K216" s="326">
        <v>263</v>
      </c>
      <c r="L216" s="324">
        <v>439</v>
      </c>
      <c r="M216" s="325">
        <v>183</v>
      </c>
      <c r="N216" s="326">
        <v>27</v>
      </c>
      <c r="O216" s="324">
        <v>859</v>
      </c>
      <c r="P216" s="325">
        <v>606</v>
      </c>
      <c r="Q216" s="326">
        <v>249</v>
      </c>
      <c r="R216" s="360">
        <v>61</v>
      </c>
      <c r="S216" s="361">
        <v>21</v>
      </c>
      <c r="T216" s="360">
        <v>40</v>
      </c>
      <c r="U216" s="361">
        <v>6</v>
      </c>
      <c r="V216" s="360">
        <v>65</v>
      </c>
      <c r="W216" s="361">
        <v>25</v>
      </c>
      <c r="X216" s="360">
        <v>42</v>
      </c>
      <c r="Y216" s="361">
        <v>6</v>
      </c>
      <c r="Z216" s="360">
        <v>71</v>
      </c>
      <c r="AA216" s="362">
        <v>29</v>
      </c>
    </row>
    <row r="217" spans="1:27" ht="10.4" customHeight="1" x14ac:dyDescent="0.35">
      <c r="A217" s="140" t="s">
        <v>452</v>
      </c>
      <c r="B217" s="221" t="s">
        <v>453</v>
      </c>
      <c r="C217" s="324">
        <v>1421</v>
      </c>
      <c r="D217" s="325">
        <v>1019</v>
      </c>
      <c r="E217" s="326">
        <v>344</v>
      </c>
      <c r="F217" s="324">
        <v>90</v>
      </c>
      <c r="G217" s="325">
        <v>28</v>
      </c>
      <c r="H217" s="326">
        <v>5</v>
      </c>
      <c r="I217" s="324">
        <v>1331</v>
      </c>
      <c r="J217" s="325">
        <v>991</v>
      </c>
      <c r="K217" s="326">
        <v>339</v>
      </c>
      <c r="L217" s="324">
        <v>214</v>
      </c>
      <c r="M217" s="325">
        <v>93</v>
      </c>
      <c r="N217" s="326">
        <v>14</v>
      </c>
      <c r="O217" s="324">
        <v>1207</v>
      </c>
      <c r="P217" s="325">
        <v>926</v>
      </c>
      <c r="Q217" s="326">
        <v>330</v>
      </c>
      <c r="R217" s="360">
        <v>72</v>
      </c>
      <c r="S217" s="361">
        <v>24</v>
      </c>
      <c r="T217" s="360">
        <v>31</v>
      </c>
      <c r="U217" s="361">
        <v>6</v>
      </c>
      <c r="V217" s="360">
        <v>74</v>
      </c>
      <c r="W217" s="361">
        <v>25</v>
      </c>
      <c r="X217" s="360">
        <v>43</v>
      </c>
      <c r="Y217" s="361">
        <v>7</v>
      </c>
      <c r="Z217" s="360">
        <v>77</v>
      </c>
      <c r="AA217" s="362">
        <v>27</v>
      </c>
    </row>
    <row r="218" spans="1:27" ht="10.4" customHeight="1" x14ac:dyDescent="0.35">
      <c r="A218" s="140" t="s">
        <v>454</v>
      </c>
      <c r="B218" s="221" t="s">
        <v>455</v>
      </c>
      <c r="C218" s="324">
        <v>1270</v>
      </c>
      <c r="D218" s="325">
        <v>919</v>
      </c>
      <c r="E218" s="326">
        <v>324</v>
      </c>
      <c r="F218" s="324">
        <v>87</v>
      </c>
      <c r="G218" s="325">
        <v>42</v>
      </c>
      <c r="H218" s="326">
        <v>8</v>
      </c>
      <c r="I218" s="324">
        <v>1183</v>
      </c>
      <c r="J218" s="325">
        <v>877</v>
      </c>
      <c r="K218" s="326">
        <v>316</v>
      </c>
      <c r="L218" s="324">
        <v>219</v>
      </c>
      <c r="M218" s="325">
        <v>118</v>
      </c>
      <c r="N218" s="326">
        <v>27</v>
      </c>
      <c r="O218" s="324">
        <v>1051</v>
      </c>
      <c r="P218" s="325">
        <v>801</v>
      </c>
      <c r="Q218" s="326">
        <v>297</v>
      </c>
      <c r="R218" s="360">
        <v>72</v>
      </c>
      <c r="S218" s="361">
        <v>26</v>
      </c>
      <c r="T218" s="360">
        <v>48</v>
      </c>
      <c r="U218" s="361">
        <v>9</v>
      </c>
      <c r="V218" s="360">
        <v>74</v>
      </c>
      <c r="W218" s="361">
        <v>27</v>
      </c>
      <c r="X218" s="360">
        <v>54</v>
      </c>
      <c r="Y218" s="361">
        <v>12</v>
      </c>
      <c r="Z218" s="360">
        <v>76</v>
      </c>
      <c r="AA218" s="362">
        <v>28</v>
      </c>
    </row>
    <row r="219" spans="1:27" ht="10.4" customHeight="1" x14ac:dyDescent="0.35">
      <c r="A219" s="140" t="s">
        <v>456</v>
      </c>
      <c r="B219" s="221" t="s">
        <v>457</v>
      </c>
      <c r="C219" s="324">
        <v>1087</v>
      </c>
      <c r="D219" s="325">
        <v>767</v>
      </c>
      <c r="E219" s="326">
        <v>272</v>
      </c>
      <c r="F219" s="324">
        <v>89</v>
      </c>
      <c r="G219" s="325">
        <v>37</v>
      </c>
      <c r="H219" s="326">
        <v>12</v>
      </c>
      <c r="I219" s="324">
        <v>998</v>
      </c>
      <c r="J219" s="325">
        <v>730</v>
      </c>
      <c r="K219" s="326">
        <v>260</v>
      </c>
      <c r="L219" s="324">
        <v>204</v>
      </c>
      <c r="M219" s="325">
        <v>111</v>
      </c>
      <c r="N219" s="326">
        <v>27</v>
      </c>
      <c r="O219" s="324">
        <v>883</v>
      </c>
      <c r="P219" s="325">
        <v>656</v>
      </c>
      <c r="Q219" s="326">
        <v>245</v>
      </c>
      <c r="R219" s="360">
        <v>71</v>
      </c>
      <c r="S219" s="361">
        <v>25</v>
      </c>
      <c r="T219" s="360">
        <v>42</v>
      </c>
      <c r="U219" s="361">
        <v>13</v>
      </c>
      <c r="V219" s="360">
        <v>73</v>
      </c>
      <c r="W219" s="361">
        <v>26</v>
      </c>
      <c r="X219" s="360">
        <v>54</v>
      </c>
      <c r="Y219" s="361">
        <v>13</v>
      </c>
      <c r="Z219" s="360">
        <v>74</v>
      </c>
      <c r="AA219" s="362">
        <v>28</v>
      </c>
    </row>
    <row r="220" spans="1:27" ht="10.4" customHeight="1" x14ac:dyDescent="0.35">
      <c r="A220" s="140" t="s">
        <v>458</v>
      </c>
      <c r="B220" s="221" t="s">
        <v>459</v>
      </c>
      <c r="C220" s="324">
        <v>1176</v>
      </c>
      <c r="D220" s="325">
        <v>811</v>
      </c>
      <c r="E220" s="326">
        <v>249</v>
      </c>
      <c r="F220" s="324">
        <v>116</v>
      </c>
      <c r="G220" s="325">
        <v>58</v>
      </c>
      <c r="H220" s="326">
        <v>11</v>
      </c>
      <c r="I220" s="324">
        <v>1060</v>
      </c>
      <c r="J220" s="325">
        <v>753</v>
      </c>
      <c r="K220" s="326">
        <v>238</v>
      </c>
      <c r="L220" s="324">
        <v>260</v>
      </c>
      <c r="M220" s="325">
        <v>144</v>
      </c>
      <c r="N220" s="326">
        <v>30</v>
      </c>
      <c r="O220" s="324">
        <v>916</v>
      </c>
      <c r="P220" s="325">
        <v>667</v>
      </c>
      <c r="Q220" s="326">
        <v>219</v>
      </c>
      <c r="R220" s="360">
        <v>69</v>
      </c>
      <c r="S220" s="361">
        <v>21</v>
      </c>
      <c r="T220" s="360">
        <v>50</v>
      </c>
      <c r="U220" s="361">
        <v>9</v>
      </c>
      <c r="V220" s="360">
        <v>71</v>
      </c>
      <c r="W220" s="361">
        <v>22</v>
      </c>
      <c r="X220" s="360">
        <v>55</v>
      </c>
      <c r="Y220" s="361">
        <v>12</v>
      </c>
      <c r="Z220" s="360">
        <v>73</v>
      </c>
      <c r="AA220" s="362">
        <v>24</v>
      </c>
    </row>
    <row r="221" spans="1:27" ht="10.4" customHeight="1" x14ac:dyDescent="0.35">
      <c r="A221" s="140" t="s">
        <v>462</v>
      </c>
      <c r="B221" s="221" t="s">
        <v>463</v>
      </c>
      <c r="C221" s="324">
        <v>1299</v>
      </c>
      <c r="D221" s="325">
        <v>853</v>
      </c>
      <c r="E221" s="326">
        <v>240</v>
      </c>
      <c r="F221" s="324">
        <v>162</v>
      </c>
      <c r="G221" s="325">
        <v>71</v>
      </c>
      <c r="H221" s="326">
        <v>13</v>
      </c>
      <c r="I221" s="324">
        <v>1137</v>
      </c>
      <c r="J221" s="325">
        <v>782</v>
      </c>
      <c r="K221" s="326">
        <v>227</v>
      </c>
      <c r="L221" s="324">
        <v>367</v>
      </c>
      <c r="M221" s="325">
        <v>189</v>
      </c>
      <c r="N221" s="326">
        <v>38</v>
      </c>
      <c r="O221" s="324">
        <v>932</v>
      </c>
      <c r="P221" s="325">
        <v>664</v>
      </c>
      <c r="Q221" s="326">
        <v>202</v>
      </c>
      <c r="R221" s="360">
        <v>66</v>
      </c>
      <c r="S221" s="361">
        <v>18</v>
      </c>
      <c r="T221" s="360">
        <v>44</v>
      </c>
      <c r="U221" s="361">
        <v>8</v>
      </c>
      <c r="V221" s="360">
        <v>69</v>
      </c>
      <c r="W221" s="361">
        <v>20</v>
      </c>
      <c r="X221" s="360">
        <v>51</v>
      </c>
      <c r="Y221" s="361">
        <v>10</v>
      </c>
      <c r="Z221" s="360">
        <v>71</v>
      </c>
      <c r="AA221" s="362">
        <v>22</v>
      </c>
    </row>
    <row r="222" spans="1:27" ht="10.4" customHeight="1" x14ac:dyDescent="0.35">
      <c r="A222" s="140" t="s">
        <v>464</v>
      </c>
      <c r="B222" s="221" t="s">
        <v>465</v>
      </c>
      <c r="C222" s="324">
        <v>1607</v>
      </c>
      <c r="D222" s="325">
        <v>1065</v>
      </c>
      <c r="E222" s="326">
        <v>328</v>
      </c>
      <c r="F222" s="324">
        <v>155</v>
      </c>
      <c r="G222" s="325">
        <v>66</v>
      </c>
      <c r="H222" s="326">
        <v>12</v>
      </c>
      <c r="I222" s="324">
        <v>1452</v>
      </c>
      <c r="J222" s="325">
        <v>999</v>
      </c>
      <c r="K222" s="326">
        <v>316</v>
      </c>
      <c r="L222" s="324">
        <v>381</v>
      </c>
      <c r="M222" s="325">
        <v>197</v>
      </c>
      <c r="N222" s="326">
        <v>46</v>
      </c>
      <c r="O222" s="324">
        <v>1226</v>
      </c>
      <c r="P222" s="325">
        <v>868</v>
      </c>
      <c r="Q222" s="326">
        <v>282</v>
      </c>
      <c r="R222" s="360">
        <v>66</v>
      </c>
      <c r="S222" s="361">
        <v>20</v>
      </c>
      <c r="T222" s="360">
        <v>43</v>
      </c>
      <c r="U222" s="361">
        <v>8</v>
      </c>
      <c r="V222" s="360">
        <v>69</v>
      </c>
      <c r="W222" s="361">
        <v>22</v>
      </c>
      <c r="X222" s="360">
        <v>52</v>
      </c>
      <c r="Y222" s="361">
        <v>12</v>
      </c>
      <c r="Z222" s="360">
        <v>71</v>
      </c>
      <c r="AA222" s="362">
        <v>23</v>
      </c>
    </row>
    <row r="223" spans="1:27" ht="10.4" customHeight="1" x14ac:dyDescent="0.35">
      <c r="A223" s="140" t="s">
        <v>466</v>
      </c>
      <c r="B223" s="221" t="s">
        <v>467</v>
      </c>
      <c r="C223" s="324">
        <v>1147</v>
      </c>
      <c r="D223" s="325">
        <v>775</v>
      </c>
      <c r="E223" s="326">
        <v>239</v>
      </c>
      <c r="F223" s="324">
        <v>117</v>
      </c>
      <c r="G223" s="325">
        <v>52</v>
      </c>
      <c r="H223" s="326" t="s">
        <v>1185</v>
      </c>
      <c r="I223" s="324">
        <v>1030</v>
      </c>
      <c r="J223" s="325">
        <v>723</v>
      </c>
      <c r="K223" s="326" t="s">
        <v>1185</v>
      </c>
      <c r="L223" s="324">
        <v>277</v>
      </c>
      <c r="M223" s="325">
        <v>140</v>
      </c>
      <c r="N223" s="326">
        <v>23</v>
      </c>
      <c r="O223" s="324">
        <v>870</v>
      </c>
      <c r="P223" s="325">
        <v>635</v>
      </c>
      <c r="Q223" s="326">
        <v>216</v>
      </c>
      <c r="R223" s="360">
        <v>68</v>
      </c>
      <c r="S223" s="361">
        <v>21</v>
      </c>
      <c r="T223" s="360">
        <v>44</v>
      </c>
      <c r="U223" s="361" t="s">
        <v>1185</v>
      </c>
      <c r="V223" s="360">
        <v>70</v>
      </c>
      <c r="W223" s="361" t="s">
        <v>1185</v>
      </c>
      <c r="X223" s="360">
        <v>51</v>
      </c>
      <c r="Y223" s="361">
        <v>8</v>
      </c>
      <c r="Z223" s="360">
        <v>73</v>
      </c>
      <c r="AA223" s="362">
        <v>25</v>
      </c>
    </row>
    <row r="224" spans="1:27" ht="10.4" customHeight="1" x14ac:dyDescent="0.35">
      <c r="A224" s="140" t="s">
        <v>470</v>
      </c>
      <c r="B224" s="221" t="s">
        <v>471</v>
      </c>
      <c r="C224" s="324">
        <v>966</v>
      </c>
      <c r="D224" s="325">
        <v>625</v>
      </c>
      <c r="E224" s="326">
        <v>148</v>
      </c>
      <c r="F224" s="324">
        <v>125</v>
      </c>
      <c r="G224" s="325">
        <v>58</v>
      </c>
      <c r="H224" s="326">
        <v>7</v>
      </c>
      <c r="I224" s="324">
        <v>841</v>
      </c>
      <c r="J224" s="325">
        <v>567</v>
      </c>
      <c r="K224" s="326">
        <v>141</v>
      </c>
      <c r="L224" s="324">
        <v>286</v>
      </c>
      <c r="M224" s="325">
        <v>143</v>
      </c>
      <c r="N224" s="326">
        <v>24</v>
      </c>
      <c r="O224" s="324">
        <v>680</v>
      </c>
      <c r="P224" s="325">
        <v>482</v>
      </c>
      <c r="Q224" s="326">
        <v>124</v>
      </c>
      <c r="R224" s="360">
        <v>65</v>
      </c>
      <c r="S224" s="361">
        <v>15</v>
      </c>
      <c r="T224" s="360">
        <v>46</v>
      </c>
      <c r="U224" s="361">
        <v>6</v>
      </c>
      <c r="V224" s="360">
        <v>67</v>
      </c>
      <c r="W224" s="361">
        <v>17</v>
      </c>
      <c r="X224" s="360">
        <v>50</v>
      </c>
      <c r="Y224" s="361">
        <v>8</v>
      </c>
      <c r="Z224" s="360">
        <v>71</v>
      </c>
      <c r="AA224" s="362">
        <v>18</v>
      </c>
    </row>
    <row r="225" spans="1:27" ht="10.4" customHeight="1" x14ac:dyDescent="0.35">
      <c r="A225" s="140" t="s">
        <v>474</v>
      </c>
      <c r="B225" s="221" t="s">
        <v>475</v>
      </c>
      <c r="C225" s="324">
        <v>1301</v>
      </c>
      <c r="D225" s="325">
        <v>781</v>
      </c>
      <c r="E225" s="326">
        <v>196</v>
      </c>
      <c r="F225" s="324">
        <v>140</v>
      </c>
      <c r="G225" s="325">
        <v>55</v>
      </c>
      <c r="H225" s="326">
        <v>9</v>
      </c>
      <c r="I225" s="324">
        <v>1161</v>
      </c>
      <c r="J225" s="325">
        <v>726</v>
      </c>
      <c r="K225" s="326">
        <v>187</v>
      </c>
      <c r="L225" s="324">
        <v>357</v>
      </c>
      <c r="M225" s="325">
        <v>154</v>
      </c>
      <c r="N225" s="326">
        <v>22</v>
      </c>
      <c r="O225" s="324">
        <v>944</v>
      </c>
      <c r="P225" s="325">
        <v>627</v>
      </c>
      <c r="Q225" s="326">
        <v>174</v>
      </c>
      <c r="R225" s="360">
        <v>60</v>
      </c>
      <c r="S225" s="361">
        <v>15</v>
      </c>
      <c r="T225" s="360">
        <v>39</v>
      </c>
      <c r="U225" s="361">
        <v>6</v>
      </c>
      <c r="V225" s="360">
        <v>63</v>
      </c>
      <c r="W225" s="361">
        <v>16</v>
      </c>
      <c r="X225" s="360">
        <v>43</v>
      </c>
      <c r="Y225" s="361">
        <v>6</v>
      </c>
      <c r="Z225" s="360">
        <v>66</v>
      </c>
      <c r="AA225" s="362">
        <v>18</v>
      </c>
    </row>
    <row r="226" spans="1:27" ht="10.4" customHeight="1" x14ac:dyDescent="0.35">
      <c r="A226" s="140" t="s">
        <v>476</v>
      </c>
      <c r="B226" s="221" t="s">
        <v>477</v>
      </c>
      <c r="C226" s="324">
        <v>1137</v>
      </c>
      <c r="D226" s="325">
        <v>767</v>
      </c>
      <c r="E226" s="326">
        <v>224</v>
      </c>
      <c r="F226" s="324">
        <v>108</v>
      </c>
      <c r="G226" s="325">
        <v>46</v>
      </c>
      <c r="H226" s="326">
        <v>7</v>
      </c>
      <c r="I226" s="324">
        <v>1029</v>
      </c>
      <c r="J226" s="325">
        <v>721</v>
      </c>
      <c r="K226" s="326">
        <v>217</v>
      </c>
      <c r="L226" s="324">
        <v>264</v>
      </c>
      <c r="M226" s="325">
        <v>129</v>
      </c>
      <c r="N226" s="326">
        <v>18</v>
      </c>
      <c r="O226" s="324">
        <v>873</v>
      </c>
      <c r="P226" s="325">
        <v>638</v>
      </c>
      <c r="Q226" s="326">
        <v>206</v>
      </c>
      <c r="R226" s="360">
        <v>67</v>
      </c>
      <c r="S226" s="361">
        <v>20</v>
      </c>
      <c r="T226" s="360">
        <v>43</v>
      </c>
      <c r="U226" s="361">
        <v>6</v>
      </c>
      <c r="V226" s="360">
        <v>70</v>
      </c>
      <c r="W226" s="361">
        <v>21</v>
      </c>
      <c r="X226" s="360">
        <v>49</v>
      </c>
      <c r="Y226" s="361">
        <v>7</v>
      </c>
      <c r="Z226" s="360">
        <v>73</v>
      </c>
      <c r="AA226" s="362">
        <v>24</v>
      </c>
    </row>
    <row r="227" spans="1:27" ht="10.4" customHeight="1" x14ac:dyDescent="0.35">
      <c r="A227" s="140" t="s">
        <v>478</v>
      </c>
      <c r="B227" s="221" t="s">
        <v>479</v>
      </c>
      <c r="C227" s="324">
        <v>1291</v>
      </c>
      <c r="D227" s="325">
        <v>850</v>
      </c>
      <c r="E227" s="326">
        <v>201</v>
      </c>
      <c r="F227" s="324">
        <v>158</v>
      </c>
      <c r="G227" s="325">
        <v>72</v>
      </c>
      <c r="H227" s="326">
        <v>13</v>
      </c>
      <c r="I227" s="324">
        <v>1133</v>
      </c>
      <c r="J227" s="325">
        <v>778</v>
      </c>
      <c r="K227" s="326">
        <v>188</v>
      </c>
      <c r="L227" s="324">
        <v>363</v>
      </c>
      <c r="M227" s="325">
        <v>181</v>
      </c>
      <c r="N227" s="326">
        <v>32</v>
      </c>
      <c r="O227" s="324">
        <v>928</v>
      </c>
      <c r="P227" s="325">
        <v>669</v>
      </c>
      <c r="Q227" s="326">
        <v>169</v>
      </c>
      <c r="R227" s="360">
        <v>66</v>
      </c>
      <c r="S227" s="361">
        <v>16</v>
      </c>
      <c r="T227" s="360">
        <v>46</v>
      </c>
      <c r="U227" s="361">
        <v>8</v>
      </c>
      <c r="V227" s="360">
        <v>69</v>
      </c>
      <c r="W227" s="361">
        <v>17</v>
      </c>
      <c r="X227" s="360">
        <v>50</v>
      </c>
      <c r="Y227" s="361">
        <v>9</v>
      </c>
      <c r="Z227" s="360">
        <v>72</v>
      </c>
      <c r="AA227" s="362">
        <v>18</v>
      </c>
    </row>
    <row r="228" spans="1:27" ht="10.4" customHeight="1" x14ac:dyDescent="0.35">
      <c r="A228" s="140" t="s">
        <v>480</v>
      </c>
      <c r="B228" s="221" t="s">
        <v>481</v>
      </c>
      <c r="C228" s="324">
        <v>1180</v>
      </c>
      <c r="D228" s="325">
        <v>828</v>
      </c>
      <c r="E228" s="326">
        <v>223</v>
      </c>
      <c r="F228" s="324">
        <v>88</v>
      </c>
      <c r="G228" s="325">
        <v>44</v>
      </c>
      <c r="H228" s="326">
        <v>3</v>
      </c>
      <c r="I228" s="324">
        <v>1092</v>
      </c>
      <c r="J228" s="325">
        <v>784</v>
      </c>
      <c r="K228" s="326">
        <v>220</v>
      </c>
      <c r="L228" s="324">
        <v>227</v>
      </c>
      <c r="M228" s="325">
        <v>120</v>
      </c>
      <c r="N228" s="326">
        <v>21</v>
      </c>
      <c r="O228" s="324">
        <v>953</v>
      </c>
      <c r="P228" s="325">
        <v>708</v>
      </c>
      <c r="Q228" s="326">
        <v>202</v>
      </c>
      <c r="R228" s="360">
        <v>70</v>
      </c>
      <c r="S228" s="361">
        <v>19</v>
      </c>
      <c r="T228" s="360">
        <v>50</v>
      </c>
      <c r="U228" s="361">
        <v>3</v>
      </c>
      <c r="V228" s="360">
        <v>72</v>
      </c>
      <c r="W228" s="361">
        <v>20</v>
      </c>
      <c r="X228" s="360">
        <v>53</v>
      </c>
      <c r="Y228" s="361">
        <v>9</v>
      </c>
      <c r="Z228" s="360">
        <v>74</v>
      </c>
      <c r="AA228" s="362">
        <v>21</v>
      </c>
    </row>
    <row r="229" spans="1:27" ht="10.4" customHeight="1" x14ac:dyDescent="0.35">
      <c r="A229" s="140" t="s">
        <v>482</v>
      </c>
      <c r="B229" s="221" t="s">
        <v>483</v>
      </c>
      <c r="C229" s="324">
        <v>1300</v>
      </c>
      <c r="D229" s="325">
        <v>925</v>
      </c>
      <c r="E229" s="326">
        <v>310</v>
      </c>
      <c r="F229" s="324">
        <v>113</v>
      </c>
      <c r="G229" s="325">
        <v>54</v>
      </c>
      <c r="H229" s="326">
        <v>14</v>
      </c>
      <c r="I229" s="324">
        <v>1187</v>
      </c>
      <c r="J229" s="325">
        <v>871</v>
      </c>
      <c r="K229" s="326">
        <v>296</v>
      </c>
      <c r="L229" s="324">
        <v>292</v>
      </c>
      <c r="M229" s="325">
        <v>150</v>
      </c>
      <c r="N229" s="326">
        <v>36</v>
      </c>
      <c r="O229" s="324">
        <v>1008</v>
      </c>
      <c r="P229" s="325">
        <v>775</v>
      </c>
      <c r="Q229" s="326">
        <v>274</v>
      </c>
      <c r="R229" s="360">
        <v>71</v>
      </c>
      <c r="S229" s="361">
        <v>24</v>
      </c>
      <c r="T229" s="360">
        <v>48</v>
      </c>
      <c r="U229" s="361">
        <v>12</v>
      </c>
      <c r="V229" s="360">
        <v>73</v>
      </c>
      <c r="W229" s="361">
        <v>25</v>
      </c>
      <c r="X229" s="360">
        <v>51</v>
      </c>
      <c r="Y229" s="361">
        <v>12</v>
      </c>
      <c r="Z229" s="360">
        <v>77</v>
      </c>
      <c r="AA229" s="362">
        <v>27</v>
      </c>
    </row>
    <row r="230" spans="1:27" ht="10.4" customHeight="1" x14ac:dyDescent="0.35">
      <c r="A230" s="140" t="s">
        <v>484</v>
      </c>
      <c r="B230" s="221" t="s">
        <v>485</v>
      </c>
      <c r="C230" s="324">
        <v>1075</v>
      </c>
      <c r="D230" s="325">
        <v>745</v>
      </c>
      <c r="E230" s="326">
        <v>222</v>
      </c>
      <c r="F230" s="324">
        <v>103</v>
      </c>
      <c r="G230" s="325">
        <v>43</v>
      </c>
      <c r="H230" s="326">
        <v>8</v>
      </c>
      <c r="I230" s="324">
        <v>972</v>
      </c>
      <c r="J230" s="325">
        <v>702</v>
      </c>
      <c r="K230" s="326">
        <v>214</v>
      </c>
      <c r="L230" s="324">
        <v>233</v>
      </c>
      <c r="M230" s="325">
        <v>109</v>
      </c>
      <c r="N230" s="326">
        <v>15</v>
      </c>
      <c r="O230" s="324">
        <v>842</v>
      </c>
      <c r="P230" s="325">
        <v>636</v>
      </c>
      <c r="Q230" s="326">
        <v>207</v>
      </c>
      <c r="R230" s="360">
        <v>69</v>
      </c>
      <c r="S230" s="361">
        <v>21</v>
      </c>
      <c r="T230" s="360">
        <v>42</v>
      </c>
      <c r="U230" s="361">
        <v>8</v>
      </c>
      <c r="V230" s="360">
        <v>72</v>
      </c>
      <c r="W230" s="361">
        <v>22</v>
      </c>
      <c r="X230" s="360">
        <v>47</v>
      </c>
      <c r="Y230" s="361">
        <v>6</v>
      </c>
      <c r="Z230" s="360">
        <v>76</v>
      </c>
      <c r="AA230" s="362">
        <v>25</v>
      </c>
    </row>
    <row r="231" spans="1:27" ht="10.4" customHeight="1" x14ac:dyDescent="0.35">
      <c r="A231" s="140" t="s">
        <v>486</v>
      </c>
      <c r="B231" s="221" t="s">
        <v>487</v>
      </c>
      <c r="C231" s="324">
        <v>819</v>
      </c>
      <c r="D231" s="325">
        <v>508</v>
      </c>
      <c r="E231" s="326">
        <v>121</v>
      </c>
      <c r="F231" s="324">
        <v>126</v>
      </c>
      <c r="G231" s="325">
        <v>54</v>
      </c>
      <c r="H231" s="326">
        <v>11</v>
      </c>
      <c r="I231" s="324">
        <v>693</v>
      </c>
      <c r="J231" s="325">
        <v>454</v>
      </c>
      <c r="K231" s="326">
        <v>110</v>
      </c>
      <c r="L231" s="324">
        <v>275</v>
      </c>
      <c r="M231" s="325">
        <v>126</v>
      </c>
      <c r="N231" s="326">
        <v>28</v>
      </c>
      <c r="O231" s="324">
        <v>544</v>
      </c>
      <c r="P231" s="325">
        <v>382</v>
      </c>
      <c r="Q231" s="326">
        <v>93</v>
      </c>
      <c r="R231" s="360">
        <v>62</v>
      </c>
      <c r="S231" s="361">
        <v>15</v>
      </c>
      <c r="T231" s="360">
        <v>43</v>
      </c>
      <c r="U231" s="361">
        <v>9</v>
      </c>
      <c r="V231" s="360">
        <v>66</v>
      </c>
      <c r="W231" s="361">
        <v>16</v>
      </c>
      <c r="X231" s="360">
        <v>46</v>
      </c>
      <c r="Y231" s="361">
        <v>10</v>
      </c>
      <c r="Z231" s="360">
        <v>70</v>
      </c>
      <c r="AA231" s="362">
        <v>17</v>
      </c>
    </row>
    <row r="232" spans="1:27" ht="10.4" customHeight="1" x14ac:dyDescent="0.35">
      <c r="A232" s="140" t="s">
        <v>488</v>
      </c>
      <c r="B232" s="221" t="s">
        <v>489</v>
      </c>
      <c r="C232" s="324">
        <v>888</v>
      </c>
      <c r="D232" s="325">
        <v>576</v>
      </c>
      <c r="E232" s="326">
        <v>182</v>
      </c>
      <c r="F232" s="324">
        <v>87</v>
      </c>
      <c r="G232" s="325">
        <v>32</v>
      </c>
      <c r="H232" s="326">
        <v>9</v>
      </c>
      <c r="I232" s="324">
        <v>801</v>
      </c>
      <c r="J232" s="325">
        <v>544</v>
      </c>
      <c r="K232" s="326">
        <v>173</v>
      </c>
      <c r="L232" s="324">
        <v>222</v>
      </c>
      <c r="M232" s="325">
        <v>111</v>
      </c>
      <c r="N232" s="326">
        <v>22</v>
      </c>
      <c r="O232" s="324">
        <v>666</v>
      </c>
      <c r="P232" s="325">
        <v>465</v>
      </c>
      <c r="Q232" s="326">
        <v>160</v>
      </c>
      <c r="R232" s="360">
        <v>65</v>
      </c>
      <c r="S232" s="361">
        <v>20</v>
      </c>
      <c r="T232" s="360">
        <v>37</v>
      </c>
      <c r="U232" s="361">
        <v>10</v>
      </c>
      <c r="V232" s="360">
        <v>68</v>
      </c>
      <c r="W232" s="361">
        <v>22</v>
      </c>
      <c r="X232" s="360">
        <v>50</v>
      </c>
      <c r="Y232" s="361">
        <v>10</v>
      </c>
      <c r="Z232" s="360">
        <v>70</v>
      </c>
      <c r="AA232" s="362">
        <v>24</v>
      </c>
    </row>
    <row r="233" spans="1:27" ht="10.4" customHeight="1" x14ac:dyDescent="0.35">
      <c r="A233" s="140" t="s">
        <v>492</v>
      </c>
      <c r="B233" s="221" t="s">
        <v>493</v>
      </c>
      <c r="C233" s="324">
        <v>471</v>
      </c>
      <c r="D233" s="325">
        <v>281</v>
      </c>
      <c r="E233" s="326">
        <v>69</v>
      </c>
      <c r="F233" s="324">
        <v>60</v>
      </c>
      <c r="G233" s="325">
        <v>33</v>
      </c>
      <c r="H233" s="326">
        <v>4</v>
      </c>
      <c r="I233" s="324">
        <v>411</v>
      </c>
      <c r="J233" s="325">
        <v>248</v>
      </c>
      <c r="K233" s="326">
        <v>65</v>
      </c>
      <c r="L233" s="324">
        <v>131</v>
      </c>
      <c r="M233" s="325">
        <v>70</v>
      </c>
      <c r="N233" s="326">
        <v>12</v>
      </c>
      <c r="O233" s="324">
        <v>340</v>
      </c>
      <c r="P233" s="325">
        <v>211</v>
      </c>
      <c r="Q233" s="326">
        <v>57</v>
      </c>
      <c r="R233" s="360">
        <v>60</v>
      </c>
      <c r="S233" s="361">
        <v>15</v>
      </c>
      <c r="T233" s="360">
        <v>55</v>
      </c>
      <c r="U233" s="361">
        <v>7</v>
      </c>
      <c r="V233" s="360">
        <v>60</v>
      </c>
      <c r="W233" s="361">
        <v>16</v>
      </c>
      <c r="X233" s="360">
        <v>53</v>
      </c>
      <c r="Y233" s="361">
        <v>9</v>
      </c>
      <c r="Z233" s="360">
        <v>62</v>
      </c>
      <c r="AA233" s="362">
        <v>17</v>
      </c>
    </row>
    <row r="234" spans="1:27" ht="10.4" customHeight="1" x14ac:dyDescent="0.35">
      <c r="A234" s="140" t="s">
        <v>496</v>
      </c>
      <c r="B234" s="221" t="s">
        <v>497</v>
      </c>
      <c r="C234" s="324">
        <v>979</v>
      </c>
      <c r="D234" s="325">
        <v>643</v>
      </c>
      <c r="E234" s="326">
        <v>211</v>
      </c>
      <c r="F234" s="324">
        <v>93</v>
      </c>
      <c r="G234" s="325">
        <v>38</v>
      </c>
      <c r="H234" s="326">
        <v>10</v>
      </c>
      <c r="I234" s="324">
        <v>886</v>
      </c>
      <c r="J234" s="325">
        <v>605</v>
      </c>
      <c r="K234" s="326">
        <v>201</v>
      </c>
      <c r="L234" s="324">
        <v>192</v>
      </c>
      <c r="M234" s="325">
        <v>86</v>
      </c>
      <c r="N234" s="326">
        <v>18</v>
      </c>
      <c r="O234" s="324">
        <v>787</v>
      </c>
      <c r="P234" s="325">
        <v>557</v>
      </c>
      <c r="Q234" s="326">
        <v>193</v>
      </c>
      <c r="R234" s="360">
        <v>66</v>
      </c>
      <c r="S234" s="361">
        <v>22</v>
      </c>
      <c r="T234" s="360">
        <v>41</v>
      </c>
      <c r="U234" s="361">
        <v>11</v>
      </c>
      <c r="V234" s="360">
        <v>68</v>
      </c>
      <c r="W234" s="361">
        <v>23</v>
      </c>
      <c r="X234" s="360">
        <v>45</v>
      </c>
      <c r="Y234" s="361">
        <v>9</v>
      </c>
      <c r="Z234" s="360">
        <v>71</v>
      </c>
      <c r="AA234" s="362">
        <v>25</v>
      </c>
    </row>
    <row r="235" spans="1:27" ht="10.4" customHeight="1" x14ac:dyDescent="0.35">
      <c r="A235" s="140" t="s">
        <v>498</v>
      </c>
      <c r="B235" s="221" t="s">
        <v>499</v>
      </c>
      <c r="C235" s="324">
        <v>1217</v>
      </c>
      <c r="D235" s="325">
        <v>743</v>
      </c>
      <c r="E235" s="326">
        <v>230</v>
      </c>
      <c r="F235" s="324">
        <v>103</v>
      </c>
      <c r="G235" s="325">
        <v>40</v>
      </c>
      <c r="H235" s="326">
        <v>5</v>
      </c>
      <c r="I235" s="324">
        <v>1114</v>
      </c>
      <c r="J235" s="325">
        <v>703</v>
      </c>
      <c r="K235" s="326">
        <v>225</v>
      </c>
      <c r="L235" s="324">
        <v>255</v>
      </c>
      <c r="M235" s="325">
        <v>110</v>
      </c>
      <c r="N235" s="326">
        <v>21</v>
      </c>
      <c r="O235" s="324">
        <v>962</v>
      </c>
      <c r="P235" s="325">
        <v>633</v>
      </c>
      <c r="Q235" s="326">
        <v>209</v>
      </c>
      <c r="R235" s="360">
        <v>61</v>
      </c>
      <c r="S235" s="361">
        <v>19</v>
      </c>
      <c r="T235" s="360">
        <v>39</v>
      </c>
      <c r="U235" s="361">
        <v>5</v>
      </c>
      <c r="V235" s="360">
        <v>63</v>
      </c>
      <c r="W235" s="361">
        <v>20</v>
      </c>
      <c r="X235" s="360">
        <v>43</v>
      </c>
      <c r="Y235" s="361">
        <v>8</v>
      </c>
      <c r="Z235" s="360">
        <v>66</v>
      </c>
      <c r="AA235" s="362">
        <v>22</v>
      </c>
    </row>
    <row r="236" spans="1:27" ht="10.4" customHeight="1" x14ac:dyDescent="0.35">
      <c r="A236" s="140" t="s">
        <v>500</v>
      </c>
      <c r="B236" s="221" t="s">
        <v>501</v>
      </c>
      <c r="C236" s="324">
        <v>1269</v>
      </c>
      <c r="D236" s="325">
        <v>876</v>
      </c>
      <c r="E236" s="326">
        <v>247</v>
      </c>
      <c r="F236" s="324">
        <v>129</v>
      </c>
      <c r="G236" s="325">
        <v>59</v>
      </c>
      <c r="H236" s="326">
        <v>12</v>
      </c>
      <c r="I236" s="324">
        <v>1140</v>
      </c>
      <c r="J236" s="325">
        <v>817</v>
      </c>
      <c r="K236" s="326">
        <v>235</v>
      </c>
      <c r="L236" s="324">
        <v>276</v>
      </c>
      <c r="M236" s="325">
        <v>145</v>
      </c>
      <c r="N236" s="326">
        <v>26</v>
      </c>
      <c r="O236" s="324">
        <v>993</v>
      </c>
      <c r="P236" s="325">
        <v>731</v>
      </c>
      <c r="Q236" s="326">
        <v>221</v>
      </c>
      <c r="R236" s="360">
        <v>69</v>
      </c>
      <c r="S236" s="361">
        <v>19</v>
      </c>
      <c r="T236" s="360">
        <v>46</v>
      </c>
      <c r="U236" s="361">
        <v>9</v>
      </c>
      <c r="V236" s="360">
        <v>72</v>
      </c>
      <c r="W236" s="361">
        <v>21</v>
      </c>
      <c r="X236" s="360">
        <v>53</v>
      </c>
      <c r="Y236" s="361">
        <v>9</v>
      </c>
      <c r="Z236" s="360">
        <v>74</v>
      </c>
      <c r="AA236" s="362">
        <v>22</v>
      </c>
    </row>
    <row r="237" spans="1:27" ht="10.4" customHeight="1" x14ac:dyDescent="0.35">
      <c r="A237" s="140" t="s">
        <v>502</v>
      </c>
      <c r="B237" s="221" t="s">
        <v>503</v>
      </c>
      <c r="C237" s="324">
        <v>1113</v>
      </c>
      <c r="D237" s="325">
        <v>664</v>
      </c>
      <c r="E237" s="326">
        <v>148</v>
      </c>
      <c r="F237" s="324">
        <v>243</v>
      </c>
      <c r="G237" s="325">
        <v>100</v>
      </c>
      <c r="H237" s="326">
        <v>19</v>
      </c>
      <c r="I237" s="324">
        <v>870</v>
      </c>
      <c r="J237" s="325">
        <v>564</v>
      </c>
      <c r="K237" s="326">
        <v>129</v>
      </c>
      <c r="L237" s="324">
        <v>411</v>
      </c>
      <c r="M237" s="325">
        <v>191</v>
      </c>
      <c r="N237" s="326">
        <v>36</v>
      </c>
      <c r="O237" s="324">
        <v>702</v>
      </c>
      <c r="P237" s="325">
        <v>473</v>
      </c>
      <c r="Q237" s="326">
        <v>112</v>
      </c>
      <c r="R237" s="360">
        <v>60</v>
      </c>
      <c r="S237" s="361">
        <v>13</v>
      </c>
      <c r="T237" s="360">
        <v>41</v>
      </c>
      <c r="U237" s="361">
        <v>8</v>
      </c>
      <c r="V237" s="360">
        <v>65</v>
      </c>
      <c r="W237" s="361">
        <v>15</v>
      </c>
      <c r="X237" s="360">
        <v>46</v>
      </c>
      <c r="Y237" s="361">
        <v>9</v>
      </c>
      <c r="Z237" s="360">
        <v>67</v>
      </c>
      <c r="AA237" s="362">
        <v>16</v>
      </c>
    </row>
    <row r="238" spans="1:27" ht="10.4" customHeight="1" x14ac:dyDescent="0.35">
      <c r="A238" s="140" t="s">
        <v>504</v>
      </c>
      <c r="B238" s="221" t="s">
        <v>505</v>
      </c>
      <c r="C238" s="324">
        <v>1268</v>
      </c>
      <c r="D238" s="325">
        <v>984</v>
      </c>
      <c r="E238" s="326">
        <v>409</v>
      </c>
      <c r="F238" s="324">
        <v>91</v>
      </c>
      <c r="G238" s="325">
        <v>44</v>
      </c>
      <c r="H238" s="326">
        <v>12</v>
      </c>
      <c r="I238" s="324">
        <v>1177</v>
      </c>
      <c r="J238" s="325">
        <v>940</v>
      </c>
      <c r="K238" s="326">
        <v>397</v>
      </c>
      <c r="L238" s="324">
        <v>207</v>
      </c>
      <c r="M238" s="325">
        <v>105</v>
      </c>
      <c r="N238" s="326">
        <v>26</v>
      </c>
      <c r="O238" s="324">
        <v>1061</v>
      </c>
      <c r="P238" s="325">
        <v>879</v>
      </c>
      <c r="Q238" s="326">
        <v>383</v>
      </c>
      <c r="R238" s="360">
        <v>78</v>
      </c>
      <c r="S238" s="361">
        <v>32</v>
      </c>
      <c r="T238" s="360">
        <v>48</v>
      </c>
      <c r="U238" s="361">
        <v>13</v>
      </c>
      <c r="V238" s="360">
        <v>80</v>
      </c>
      <c r="W238" s="361">
        <v>34</v>
      </c>
      <c r="X238" s="360">
        <v>51</v>
      </c>
      <c r="Y238" s="361">
        <v>13</v>
      </c>
      <c r="Z238" s="360">
        <v>83</v>
      </c>
      <c r="AA238" s="362">
        <v>36</v>
      </c>
    </row>
    <row r="239" spans="1:27" ht="10.4" customHeight="1" x14ac:dyDescent="0.35">
      <c r="A239" s="140" t="s">
        <v>508</v>
      </c>
      <c r="B239" s="221" t="s">
        <v>509</v>
      </c>
      <c r="C239" s="324">
        <v>806</v>
      </c>
      <c r="D239" s="325">
        <v>576</v>
      </c>
      <c r="E239" s="326">
        <v>187</v>
      </c>
      <c r="F239" s="324">
        <v>51</v>
      </c>
      <c r="G239" s="325">
        <v>21</v>
      </c>
      <c r="H239" s="326">
        <v>5</v>
      </c>
      <c r="I239" s="324">
        <v>755</v>
      </c>
      <c r="J239" s="325">
        <v>555</v>
      </c>
      <c r="K239" s="326">
        <v>182</v>
      </c>
      <c r="L239" s="324">
        <v>132</v>
      </c>
      <c r="M239" s="325">
        <v>66</v>
      </c>
      <c r="N239" s="326">
        <v>13</v>
      </c>
      <c r="O239" s="324">
        <v>674</v>
      </c>
      <c r="P239" s="325">
        <v>510</v>
      </c>
      <c r="Q239" s="326">
        <v>174</v>
      </c>
      <c r="R239" s="360">
        <v>71</v>
      </c>
      <c r="S239" s="361">
        <v>23</v>
      </c>
      <c r="T239" s="360">
        <v>41</v>
      </c>
      <c r="U239" s="361">
        <v>10</v>
      </c>
      <c r="V239" s="360">
        <v>74</v>
      </c>
      <c r="W239" s="361">
        <v>24</v>
      </c>
      <c r="X239" s="360">
        <v>50</v>
      </c>
      <c r="Y239" s="361">
        <v>10</v>
      </c>
      <c r="Z239" s="360">
        <v>76</v>
      </c>
      <c r="AA239" s="362">
        <v>26</v>
      </c>
    </row>
    <row r="240" spans="1:27" ht="10.4" customHeight="1" x14ac:dyDescent="0.35">
      <c r="A240" s="140" t="s">
        <v>510</v>
      </c>
      <c r="B240" s="221" t="s">
        <v>511</v>
      </c>
      <c r="C240" s="324">
        <v>1243</v>
      </c>
      <c r="D240" s="325">
        <v>893</v>
      </c>
      <c r="E240" s="326">
        <v>331</v>
      </c>
      <c r="F240" s="324">
        <v>107</v>
      </c>
      <c r="G240" s="325">
        <v>42</v>
      </c>
      <c r="H240" s="326">
        <v>5</v>
      </c>
      <c r="I240" s="324">
        <v>1136</v>
      </c>
      <c r="J240" s="325">
        <v>851</v>
      </c>
      <c r="K240" s="326">
        <v>326</v>
      </c>
      <c r="L240" s="324">
        <v>261</v>
      </c>
      <c r="M240" s="325">
        <v>119</v>
      </c>
      <c r="N240" s="326">
        <v>21</v>
      </c>
      <c r="O240" s="324">
        <v>982</v>
      </c>
      <c r="P240" s="325">
        <v>774</v>
      </c>
      <c r="Q240" s="326">
        <v>310</v>
      </c>
      <c r="R240" s="360">
        <v>72</v>
      </c>
      <c r="S240" s="361">
        <v>27</v>
      </c>
      <c r="T240" s="360">
        <v>39</v>
      </c>
      <c r="U240" s="361">
        <v>5</v>
      </c>
      <c r="V240" s="360">
        <v>75</v>
      </c>
      <c r="W240" s="361">
        <v>29</v>
      </c>
      <c r="X240" s="360">
        <v>46</v>
      </c>
      <c r="Y240" s="361">
        <v>8</v>
      </c>
      <c r="Z240" s="360">
        <v>79</v>
      </c>
      <c r="AA240" s="362">
        <v>32</v>
      </c>
    </row>
    <row r="241" spans="1:27" ht="10.4" customHeight="1" x14ac:dyDescent="0.35">
      <c r="A241" s="140" t="s">
        <v>512</v>
      </c>
      <c r="B241" s="221" t="s">
        <v>513</v>
      </c>
      <c r="C241" s="324">
        <v>760</v>
      </c>
      <c r="D241" s="325">
        <v>576</v>
      </c>
      <c r="E241" s="326">
        <v>203</v>
      </c>
      <c r="F241" s="324">
        <v>54</v>
      </c>
      <c r="G241" s="325">
        <v>21</v>
      </c>
      <c r="H241" s="326">
        <v>4</v>
      </c>
      <c r="I241" s="324">
        <v>706</v>
      </c>
      <c r="J241" s="325">
        <v>555</v>
      </c>
      <c r="K241" s="326">
        <v>199</v>
      </c>
      <c r="L241" s="324">
        <v>118</v>
      </c>
      <c r="M241" s="325">
        <v>59</v>
      </c>
      <c r="N241" s="326">
        <v>10</v>
      </c>
      <c r="O241" s="324">
        <v>642</v>
      </c>
      <c r="P241" s="325">
        <v>517</v>
      </c>
      <c r="Q241" s="326">
        <v>193</v>
      </c>
      <c r="R241" s="360">
        <v>76</v>
      </c>
      <c r="S241" s="361">
        <v>27</v>
      </c>
      <c r="T241" s="360">
        <v>39</v>
      </c>
      <c r="U241" s="361">
        <v>7</v>
      </c>
      <c r="V241" s="360">
        <v>79</v>
      </c>
      <c r="W241" s="361">
        <v>28</v>
      </c>
      <c r="X241" s="360">
        <v>50</v>
      </c>
      <c r="Y241" s="361">
        <v>8</v>
      </c>
      <c r="Z241" s="360">
        <v>81</v>
      </c>
      <c r="AA241" s="362">
        <v>30</v>
      </c>
    </row>
    <row r="242" spans="1:27" ht="10.4" customHeight="1" x14ac:dyDescent="0.35">
      <c r="A242" s="140" t="s">
        <v>514</v>
      </c>
      <c r="B242" s="221" t="s">
        <v>515</v>
      </c>
      <c r="C242" s="324">
        <v>1361</v>
      </c>
      <c r="D242" s="325">
        <v>971</v>
      </c>
      <c r="E242" s="326">
        <v>305</v>
      </c>
      <c r="F242" s="324">
        <v>113</v>
      </c>
      <c r="G242" s="325">
        <v>64</v>
      </c>
      <c r="H242" s="326">
        <v>13</v>
      </c>
      <c r="I242" s="324">
        <v>1248</v>
      </c>
      <c r="J242" s="325">
        <v>907</v>
      </c>
      <c r="K242" s="326">
        <v>292</v>
      </c>
      <c r="L242" s="324">
        <v>272</v>
      </c>
      <c r="M242" s="325">
        <v>162</v>
      </c>
      <c r="N242" s="326">
        <v>32</v>
      </c>
      <c r="O242" s="324">
        <v>1089</v>
      </c>
      <c r="P242" s="325">
        <v>809</v>
      </c>
      <c r="Q242" s="326">
        <v>273</v>
      </c>
      <c r="R242" s="360">
        <v>71</v>
      </c>
      <c r="S242" s="361">
        <v>22</v>
      </c>
      <c r="T242" s="360">
        <v>57</v>
      </c>
      <c r="U242" s="361">
        <v>12</v>
      </c>
      <c r="V242" s="360">
        <v>73</v>
      </c>
      <c r="W242" s="361">
        <v>23</v>
      </c>
      <c r="X242" s="360">
        <v>60</v>
      </c>
      <c r="Y242" s="361">
        <v>12</v>
      </c>
      <c r="Z242" s="360">
        <v>74</v>
      </c>
      <c r="AA242" s="362">
        <v>25</v>
      </c>
    </row>
    <row r="243" spans="1:27" ht="10.4" customHeight="1" x14ac:dyDescent="0.35">
      <c r="A243" s="140" t="s">
        <v>516</v>
      </c>
      <c r="B243" s="221" t="s">
        <v>517</v>
      </c>
      <c r="C243" s="324">
        <v>688</v>
      </c>
      <c r="D243" s="325">
        <v>503</v>
      </c>
      <c r="E243" s="326">
        <v>176</v>
      </c>
      <c r="F243" s="324">
        <v>72</v>
      </c>
      <c r="G243" s="325">
        <v>37</v>
      </c>
      <c r="H243" s="326">
        <v>8</v>
      </c>
      <c r="I243" s="324">
        <v>616</v>
      </c>
      <c r="J243" s="325">
        <v>466</v>
      </c>
      <c r="K243" s="326">
        <v>168</v>
      </c>
      <c r="L243" s="324">
        <v>163</v>
      </c>
      <c r="M243" s="325">
        <v>97</v>
      </c>
      <c r="N243" s="326">
        <v>24</v>
      </c>
      <c r="O243" s="324">
        <v>525</v>
      </c>
      <c r="P243" s="325">
        <v>406</v>
      </c>
      <c r="Q243" s="326">
        <v>152</v>
      </c>
      <c r="R243" s="360">
        <v>73</v>
      </c>
      <c r="S243" s="361">
        <v>26</v>
      </c>
      <c r="T243" s="360">
        <v>51</v>
      </c>
      <c r="U243" s="361">
        <v>11</v>
      </c>
      <c r="V243" s="360">
        <v>76</v>
      </c>
      <c r="W243" s="361">
        <v>27</v>
      </c>
      <c r="X243" s="360">
        <v>60</v>
      </c>
      <c r="Y243" s="361">
        <v>15</v>
      </c>
      <c r="Z243" s="360">
        <v>77</v>
      </c>
      <c r="AA243" s="362">
        <v>29</v>
      </c>
    </row>
    <row r="244" spans="1:27" ht="10.4" customHeight="1" x14ac:dyDescent="0.35">
      <c r="A244" s="140" t="s">
        <v>518</v>
      </c>
      <c r="B244" s="221" t="s">
        <v>519</v>
      </c>
      <c r="C244" s="324">
        <v>982</v>
      </c>
      <c r="D244" s="325">
        <v>683</v>
      </c>
      <c r="E244" s="326">
        <v>222</v>
      </c>
      <c r="F244" s="324">
        <v>99</v>
      </c>
      <c r="G244" s="325">
        <v>45</v>
      </c>
      <c r="H244" s="326">
        <v>6</v>
      </c>
      <c r="I244" s="324">
        <v>883</v>
      </c>
      <c r="J244" s="325">
        <v>638</v>
      </c>
      <c r="K244" s="326">
        <v>216</v>
      </c>
      <c r="L244" s="324">
        <v>191</v>
      </c>
      <c r="M244" s="325">
        <v>97</v>
      </c>
      <c r="N244" s="326">
        <v>17</v>
      </c>
      <c r="O244" s="324">
        <v>791</v>
      </c>
      <c r="P244" s="325">
        <v>586</v>
      </c>
      <c r="Q244" s="326">
        <v>205</v>
      </c>
      <c r="R244" s="360">
        <v>70</v>
      </c>
      <c r="S244" s="361">
        <v>23</v>
      </c>
      <c r="T244" s="360">
        <v>45</v>
      </c>
      <c r="U244" s="361">
        <v>6</v>
      </c>
      <c r="V244" s="360">
        <v>72</v>
      </c>
      <c r="W244" s="361">
        <v>24</v>
      </c>
      <c r="X244" s="360">
        <v>51</v>
      </c>
      <c r="Y244" s="361">
        <v>9</v>
      </c>
      <c r="Z244" s="360">
        <v>74</v>
      </c>
      <c r="AA244" s="362">
        <v>26</v>
      </c>
    </row>
    <row r="245" spans="1:27" ht="10.4" customHeight="1" x14ac:dyDescent="0.35">
      <c r="A245" s="140" t="s">
        <v>520</v>
      </c>
      <c r="B245" s="221" t="s">
        <v>521</v>
      </c>
      <c r="C245" s="324">
        <v>947</v>
      </c>
      <c r="D245" s="325">
        <v>669</v>
      </c>
      <c r="E245" s="326">
        <v>211</v>
      </c>
      <c r="F245" s="324">
        <v>55</v>
      </c>
      <c r="G245" s="325">
        <v>28</v>
      </c>
      <c r="H245" s="326">
        <v>7</v>
      </c>
      <c r="I245" s="324">
        <v>892</v>
      </c>
      <c r="J245" s="325">
        <v>641</v>
      </c>
      <c r="K245" s="326">
        <v>204</v>
      </c>
      <c r="L245" s="324">
        <v>158</v>
      </c>
      <c r="M245" s="325">
        <v>87</v>
      </c>
      <c r="N245" s="326">
        <v>21</v>
      </c>
      <c r="O245" s="324">
        <v>789</v>
      </c>
      <c r="P245" s="325">
        <v>582</v>
      </c>
      <c r="Q245" s="326">
        <v>190</v>
      </c>
      <c r="R245" s="360">
        <v>71</v>
      </c>
      <c r="S245" s="361">
        <v>22</v>
      </c>
      <c r="T245" s="360">
        <v>51</v>
      </c>
      <c r="U245" s="361">
        <v>13</v>
      </c>
      <c r="V245" s="360">
        <v>72</v>
      </c>
      <c r="W245" s="361">
        <v>23</v>
      </c>
      <c r="X245" s="360">
        <v>55</v>
      </c>
      <c r="Y245" s="361">
        <v>13</v>
      </c>
      <c r="Z245" s="360">
        <v>74</v>
      </c>
      <c r="AA245" s="362">
        <v>24</v>
      </c>
    </row>
    <row r="246" spans="1:27" ht="10.4" customHeight="1" x14ac:dyDescent="0.35">
      <c r="A246" s="140" t="s">
        <v>522</v>
      </c>
      <c r="B246" s="221" t="s">
        <v>523</v>
      </c>
      <c r="C246" s="324">
        <v>823</v>
      </c>
      <c r="D246" s="325">
        <v>611</v>
      </c>
      <c r="E246" s="326">
        <v>198</v>
      </c>
      <c r="F246" s="324">
        <v>68</v>
      </c>
      <c r="G246" s="325">
        <v>37</v>
      </c>
      <c r="H246" s="326">
        <v>6</v>
      </c>
      <c r="I246" s="324">
        <v>755</v>
      </c>
      <c r="J246" s="325">
        <v>574</v>
      </c>
      <c r="K246" s="326">
        <v>192</v>
      </c>
      <c r="L246" s="324">
        <v>160</v>
      </c>
      <c r="M246" s="325">
        <v>95</v>
      </c>
      <c r="N246" s="326">
        <v>20</v>
      </c>
      <c r="O246" s="324">
        <v>663</v>
      </c>
      <c r="P246" s="325">
        <v>516</v>
      </c>
      <c r="Q246" s="326">
        <v>178</v>
      </c>
      <c r="R246" s="360">
        <v>74</v>
      </c>
      <c r="S246" s="361">
        <v>24</v>
      </c>
      <c r="T246" s="360">
        <v>54</v>
      </c>
      <c r="U246" s="361">
        <v>9</v>
      </c>
      <c r="V246" s="360">
        <v>76</v>
      </c>
      <c r="W246" s="361">
        <v>25</v>
      </c>
      <c r="X246" s="360">
        <v>59</v>
      </c>
      <c r="Y246" s="361">
        <v>13</v>
      </c>
      <c r="Z246" s="360">
        <v>78</v>
      </c>
      <c r="AA246" s="362">
        <v>27</v>
      </c>
    </row>
    <row r="247" spans="1:27" ht="10.4" customHeight="1" x14ac:dyDescent="0.35">
      <c r="A247" s="140" t="s">
        <v>524</v>
      </c>
      <c r="B247" s="221" t="s">
        <v>525</v>
      </c>
      <c r="C247" s="324">
        <v>1221</v>
      </c>
      <c r="D247" s="325">
        <v>963</v>
      </c>
      <c r="E247" s="326">
        <v>359</v>
      </c>
      <c r="F247" s="324">
        <v>80</v>
      </c>
      <c r="G247" s="325">
        <v>44</v>
      </c>
      <c r="H247" s="326">
        <v>7</v>
      </c>
      <c r="I247" s="324">
        <v>1141</v>
      </c>
      <c r="J247" s="325">
        <v>919</v>
      </c>
      <c r="K247" s="326">
        <v>352</v>
      </c>
      <c r="L247" s="324">
        <v>201</v>
      </c>
      <c r="M247" s="325">
        <v>110</v>
      </c>
      <c r="N247" s="326">
        <v>25</v>
      </c>
      <c r="O247" s="324">
        <v>1020</v>
      </c>
      <c r="P247" s="325">
        <v>853</v>
      </c>
      <c r="Q247" s="326">
        <v>334</v>
      </c>
      <c r="R247" s="360">
        <v>79</v>
      </c>
      <c r="S247" s="361">
        <v>29</v>
      </c>
      <c r="T247" s="360">
        <v>55</v>
      </c>
      <c r="U247" s="361">
        <v>9</v>
      </c>
      <c r="V247" s="360">
        <v>81</v>
      </c>
      <c r="W247" s="361">
        <v>31</v>
      </c>
      <c r="X247" s="360">
        <v>55</v>
      </c>
      <c r="Y247" s="361">
        <v>12</v>
      </c>
      <c r="Z247" s="360">
        <v>84</v>
      </c>
      <c r="AA247" s="362">
        <v>33</v>
      </c>
    </row>
    <row r="248" spans="1:27" ht="10.4" customHeight="1" x14ac:dyDescent="0.35">
      <c r="A248" s="140" t="s">
        <v>526</v>
      </c>
      <c r="B248" s="221" t="s">
        <v>527</v>
      </c>
      <c r="C248" s="324">
        <v>988</v>
      </c>
      <c r="D248" s="325">
        <v>706</v>
      </c>
      <c r="E248" s="326">
        <v>216</v>
      </c>
      <c r="F248" s="324">
        <v>84</v>
      </c>
      <c r="G248" s="325">
        <v>48</v>
      </c>
      <c r="H248" s="326">
        <v>3</v>
      </c>
      <c r="I248" s="324">
        <v>904</v>
      </c>
      <c r="J248" s="325">
        <v>658</v>
      </c>
      <c r="K248" s="326">
        <v>213</v>
      </c>
      <c r="L248" s="324">
        <v>191</v>
      </c>
      <c r="M248" s="325">
        <v>104</v>
      </c>
      <c r="N248" s="326">
        <v>13</v>
      </c>
      <c r="O248" s="324">
        <v>797</v>
      </c>
      <c r="P248" s="325">
        <v>602</v>
      </c>
      <c r="Q248" s="326">
        <v>203</v>
      </c>
      <c r="R248" s="360">
        <v>71</v>
      </c>
      <c r="S248" s="361">
        <v>22</v>
      </c>
      <c r="T248" s="360">
        <v>57</v>
      </c>
      <c r="U248" s="361">
        <v>4</v>
      </c>
      <c r="V248" s="360">
        <v>73</v>
      </c>
      <c r="W248" s="361">
        <v>24</v>
      </c>
      <c r="X248" s="360">
        <v>54</v>
      </c>
      <c r="Y248" s="361">
        <v>7</v>
      </c>
      <c r="Z248" s="360">
        <v>76</v>
      </c>
      <c r="AA248" s="362">
        <v>25</v>
      </c>
    </row>
    <row r="249" spans="1:27" ht="10.4" customHeight="1" x14ac:dyDescent="0.35">
      <c r="A249" s="140" t="s">
        <v>528</v>
      </c>
      <c r="B249" s="221" t="s">
        <v>529</v>
      </c>
      <c r="C249" s="324">
        <v>776</v>
      </c>
      <c r="D249" s="325">
        <v>493</v>
      </c>
      <c r="E249" s="326">
        <v>132</v>
      </c>
      <c r="F249" s="324">
        <v>77</v>
      </c>
      <c r="G249" s="325">
        <v>27</v>
      </c>
      <c r="H249" s="326">
        <v>4</v>
      </c>
      <c r="I249" s="324">
        <v>699</v>
      </c>
      <c r="J249" s="325">
        <v>466</v>
      </c>
      <c r="K249" s="326">
        <v>128</v>
      </c>
      <c r="L249" s="324">
        <v>194</v>
      </c>
      <c r="M249" s="325">
        <v>95</v>
      </c>
      <c r="N249" s="326">
        <v>13</v>
      </c>
      <c r="O249" s="324">
        <v>582</v>
      </c>
      <c r="P249" s="325">
        <v>398</v>
      </c>
      <c r="Q249" s="326">
        <v>119</v>
      </c>
      <c r="R249" s="360">
        <v>64</v>
      </c>
      <c r="S249" s="361">
        <v>17</v>
      </c>
      <c r="T249" s="360">
        <v>35</v>
      </c>
      <c r="U249" s="361">
        <v>5</v>
      </c>
      <c r="V249" s="360">
        <v>67</v>
      </c>
      <c r="W249" s="361">
        <v>18</v>
      </c>
      <c r="X249" s="360">
        <v>49</v>
      </c>
      <c r="Y249" s="361">
        <v>7</v>
      </c>
      <c r="Z249" s="360">
        <v>68</v>
      </c>
      <c r="AA249" s="362">
        <v>20</v>
      </c>
    </row>
    <row r="250" spans="1:27" ht="10.4" customHeight="1" x14ac:dyDescent="0.35">
      <c r="A250" s="140" t="s">
        <v>532</v>
      </c>
      <c r="B250" s="221" t="s">
        <v>533</v>
      </c>
      <c r="C250" s="324">
        <v>1296</v>
      </c>
      <c r="D250" s="325">
        <v>792</v>
      </c>
      <c r="E250" s="326">
        <v>192</v>
      </c>
      <c r="F250" s="324">
        <v>204</v>
      </c>
      <c r="G250" s="325">
        <v>81</v>
      </c>
      <c r="H250" s="326">
        <v>14</v>
      </c>
      <c r="I250" s="324">
        <v>1092</v>
      </c>
      <c r="J250" s="325">
        <v>711</v>
      </c>
      <c r="K250" s="326">
        <v>178</v>
      </c>
      <c r="L250" s="324">
        <v>425</v>
      </c>
      <c r="M250" s="325">
        <v>184</v>
      </c>
      <c r="N250" s="326">
        <v>30</v>
      </c>
      <c r="O250" s="324">
        <v>871</v>
      </c>
      <c r="P250" s="325">
        <v>608</v>
      </c>
      <c r="Q250" s="326">
        <v>162</v>
      </c>
      <c r="R250" s="360">
        <v>61</v>
      </c>
      <c r="S250" s="361">
        <v>15</v>
      </c>
      <c r="T250" s="360">
        <v>40</v>
      </c>
      <c r="U250" s="361">
        <v>7</v>
      </c>
      <c r="V250" s="360">
        <v>65</v>
      </c>
      <c r="W250" s="361">
        <v>16</v>
      </c>
      <c r="X250" s="360">
        <v>43</v>
      </c>
      <c r="Y250" s="361">
        <v>7</v>
      </c>
      <c r="Z250" s="360">
        <v>70</v>
      </c>
      <c r="AA250" s="362">
        <v>19</v>
      </c>
    </row>
    <row r="251" spans="1:27" ht="10.4" customHeight="1" x14ac:dyDescent="0.35">
      <c r="A251" s="140" t="s">
        <v>534</v>
      </c>
      <c r="B251" s="221" t="s">
        <v>535</v>
      </c>
      <c r="C251" s="324">
        <v>1163</v>
      </c>
      <c r="D251" s="325">
        <v>795</v>
      </c>
      <c r="E251" s="326">
        <v>261</v>
      </c>
      <c r="F251" s="324">
        <v>122</v>
      </c>
      <c r="G251" s="325">
        <v>58</v>
      </c>
      <c r="H251" s="326">
        <v>14</v>
      </c>
      <c r="I251" s="324">
        <v>1041</v>
      </c>
      <c r="J251" s="325">
        <v>737</v>
      </c>
      <c r="K251" s="326">
        <v>247</v>
      </c>
      <c r="L251" s="324">
        <v>291</v>
      </c>
      <c r="M251" s="325">
        <v>156</v>
      </c>
      <c r="N251" s="326">
        <v>40</v>
      </c>
      <c r="O251" s="324">
        <v>872</v>
      </c>
      <c r="P251" s="325">
        <v>639</v>
      </c>
      <c r="Q251" s="326">
        <v>221</v>
      </c>
      <c r="R251" s="360">
        <v>68</v>
      </c>
      <c r="S251" s="361">
        <v>22</v>
      </c>
      <c r="T251" s="360">
        <v>48</v>
      </c>
      <c r="U251" s="361">
        <v>11</v>
      </c>
      <c r="V251" s="360">
        <v>71</v>
      </c>
      <c r="W251" s="361">
        <v>24</v>
      </c>
      <c r="X251" s="360">
        <v>54</v>
      </c>
      <c r="Y251" s="361">
        <v>14</v>
      </c>
      <c r="Z251" s="360">
        <v>73</v>
      </c>
      <c r="AA251" s="362">
        <v>25</v>
      </c>
    </row>
    <row r="252" spans="1:27" ht="10.4" customHeight="1" x14ac:dyDescent="0.35">
      <c r="A252" s="140" t="s">
        <v>536</v>
      </c>
      <c r="B252" s="221" t="s">
        <v>537</v>
      </c>
      <c r="C252" s="324">
        <v>1261</v>
      </c>
      <c r="D252" s="325">
        <v>936</v>
      </c>
      <c r="E252" s="326">
        <v>371</v>
      </c>
      <c r="F252" s="324">
        <v>104</v>
      </c>
      <c r="G252" s="325">
        <v>46</v>
      </c>
      <c r="H252" s="326">
        <v>15</v>
      </c>
      <c r="I252" s="324">
        <v>1157</v>
      </c>
      <c r="J252" s="325">
        <v>890</v>
      </c>
      <c r="K252" s="326">
        <v>356</v>
      </c>
      <c r="L252" s="324">
        <v>237</v>
      </c>
      <c r="M252" s="325">
        <v>132</v>
      </c>
      <c r="N252" s="326">
        <v>46</v>
      </c>
      <c r="O252" s="324">
        <v>1024</v>
      </c>
      <c r="P252" s="325">
        <v>804</v>
      </c>
      <c r="Q252" s="326">
        <v>325</v>
      </c>
      <c r="R252" s="360">
        <v>74</v>
      </c>
      <c r="S252" s="361">
        <v>29</v>
      </c>
      <c r="T252" s="360">
        <v>44</v>
      </c>
      <c r="U252" s="361">
        <v>14</v>
      </c>
      <c r="V252" s="360">
        <v>77</v>
      </c>
      <c r="W252" s="361">
        <v>31</v>
      </c>
      <c r="X252" s="360">
        <v>56</v>
      </c>
      <c r="Y252" s="361">
        <v>19</v>
      </c>
      <c r="Z252" s="360">
        <v>79</v>
      </c>
      <c r="AA252" s="362">
        <v>32</v>
      </c>
    </row>
    <row r="253" spans="1:27" ht="10.4" customHeight="1" x14ac:dyDescent="0.35">
      <c r="A253" s="140" t="s">
        <v>538</v>
      </c>
      <c r="B253" s="221" t="s">
        <v>539</v>
      </c>
      <c r="C253" s="324">
        <v>1334</v>
      </c>
      <c r="D253" s="325">
        <v>985</v>
      </c>
      <c r="E253" s="326">
        <v>394</v>
      </c>
      <c r="F253" s="324">
        <v>96</v>
      </c>
      <c r="G253" s="325">
        <v>50</v>
      </c>
      <c r="H253" s="326">
        <v>18</v>
      </c>
      <c r="I253" s="324">
        <v>1238</v>
      </c>
      <c r="J253" s="325">
        <v>935</v>
      </c>
      <c r="K253" s="326">
        <v>376</v>
      </c>
      <c r="L253" s="324">
        <v>231</v>
      </c>
      <c r="M253" s="325">
        <v>130</v>
      </c>
      <c r="N253" s="326">
        <v>42</v>
      </c>
      <c r="O253" s="324">
        <v>1103</v>
      </c>
      <c r="P253" s="325">
        <v>855</v>
      </c>
      <c r="Q253" s="326">
        <v>352</v>
      </c>
      <c r="R253" s="360">
        <v>74</v>
      </c>
      <c r="S253" s="361">
        <v>30</v>
      </c>
      <c r="T253" s="360">
        <v>52</v>
      </c>
      <c r="U253" s="361">
        <v>19</v>
      </c>
      <c r="V253" s="360">
        <v>76</v>
      </c>
      <c r="W253" s="361">
        <v>30</v>
      </c>
      <c r="X253" s="360">
        <v>56</v>
      </c>
      <c r="Y253" s="361">
        <v>18</v>
      </c>
      <c r="Z253" s="360">
        <v>78</v>
      </c>
      <c r="AA253" s="362">
        <v>32</v>
      </c>
    </row>
    <row r="254" spans="1:27" ht="10.4" customHeight="1" x14ac:dyDescent="0.35">
      <c r="A254" s="140" t="s">
        <v>540</v>
      </c>
      <c r="B254" s="221" t="s">
        <v>541</v>
      </c>
      <c r="C254" s="324">
        <v>587</v>
      </c>
      <c r="D254" s="325">
        <v>376</v>
      </c>
      <c r="E254" s="326">
        <v>108</v>
      </c>
      <c r="F254" s="324">
        <v>67</v>
      </c>
      <c r="G254" s="325">
        <v>32</v>
      </c>
      <c r="H254" s="326">
        <v>5</v>
      </c>
      <c r="I254" s="324">
        <v>520</v>
      </c>
      <c r="J254" s="325">
        <v>344</v>
      </c>
      <c r="K254" s="326">
        <v>103</v>
      </c>
      <c r="L254" s="324">
        <v>160</v>
      </c>
      <c r="M254" s="325">
        <v>75</v>
      </c>
      <c r="N254" s="326">
        <v>16</v>
      </c>
      <c r="O254" s="324">
        <v>427</v>
      </c>
      <c r="P254" s="325">
        <v>301</v>
      </c>
      <c r="Q254" s="326">
        <v>92</v>
      </c>
      <c r="R254" s="360">
        <v>64</v>
      </c>
      <c r="S254" s="361">
        <v>18</v>
      </c>
      <c r="T254" s="360">
        <v>48</v>
      </c>
      <c r="U254" s="361">
        <v>7</v>
      </c>
      <c r="V254" s="360">
        <v>66</v>
      </c>
      <c r="W254" s="361">
        <v>20</v>
      </c>
      <c r="X254" s="360">
        <v>47</v>
      </c>
      <c r="Y254" s="361">
        <v>10</v>
      </c>
      <c r="Z254" s="360">
        <v>70</v>
      </c>
      <c r="AA254" s="362">
        <v>22</v>
      </c>
    </row>
    <row r="255" spans="1:27" ht="10.4" customHeight="1" x14ac:dyDescent="0.35">
      <c r="A255" s="140" t="s">
        <v>544</v>
      </c>
      <c r="B255" s="221" t="s">
        <v>545</v>
      </c>
      <c r="C255" s="324">
        <v>1395</v>
      </c>
      <c r="D255" s="325">
        <v>823</v>
      </c>
      <c r="E255" s="326">
        <v>234</v>
      </c>
      <c r="F255" s="324">
        <v>143</v>
      </c>
      <c r="G255" s="325">
        <v>59</v>
      </c>
      <c r="H255" s="326">
        <v>13</v>
      </c>
      <c r="I255" s="324">
        <v>1252</v>
      </c>
      <c r="J255" s="325">
        <v>764</v>
      </c>
      <c r="K255" s="326">
        <v>221</v>
      </c>
      <c r="L255" s="324">
        <v>323</v>
      </c>
      <c r="M255" s="325">
        <v>143</v>
      </c>
      <c r="N255" s="326">
        <v>26</v>
      </c>
      <c r="O255" s="324">
        <v>1072</v>
      </c>
      <c r="P255" s="325">
        <v>680</v>
      </c>
      <c r="Q255" s="326">
        <v>208</v>
      </c>
      <c r="R255" s="360">
        <v>59</v>
      </c>
      <c r="S255" s="361">
        <v>17</v>
      </c>
      <c r="T255" s="360">
        <v>41</v>
      </c>
      <c r="U255" s="361">
        <v>9</v>
      </c>
      <c r="V255" s="360">
        <v>61</v>
      </c>
      <c r="W255" s="361">
        <v>18</v>
      </c>
      <c r="X255" s="360">
        <v>44</v>
      </c>
      <c r="Y255" s="361">
        <v>8</v>
      </c>
      <c r="Z255" s="360">
        <v>63</v>
      </c>
      <c r="AA255" s="362">
        <v>19</v>
      </c>
    </row>
    <row r="256" spans="1:27" ht="10.4" customHeight="1" x14ac:dyDescent="0.35">
      <c r="A256" s="140" t="s">
        <v>546</v>
      </c>
      <c r="B256" s="221" t="s">
        <v>547</v>
      </c>
      <c r="C256" s="324">
        <v>1077</v>
      </c>
      <c r="D256" s="325">
        <v>704</v>
      </c>
      <c r="E256" s="326">
        <v>232</v>
      </c>
      <c r="F256" s="324">
        <v>98</v>
      </c>
      <c r="G256" s="325">
        <v>44</v>
      </c>
      <c r="H256" s="326">
        <v>6</v>
      </c>
      <c r="I256" s="324">
        <v>979</v>
      </c>
      <c r="J256" s="325">
        <v>660</v>
      </c>
      <c r="K256" s="326">
        <v>226</v>
      </c>
      <c r="L256" s="324">
        <v>222</v>
      </c>
      <c r="M256" s="325">
        <v>99</v>
      </c>
      <c r="N256" s="326">
        <v>13</v>
      </c>
      <c r="O256" s="324">
        <v>855</v>
      </c>
      <c r="P256" s="325">
        <v>605</v>
      </c>
      <c r="Q256" s="326">
        <v>219</v>
      </c>
      <c r="R256" s="360">
        <v>65</v>
      </c>
      <c r="S256" s="361">
        <v>22</v>
      </c>
      <c r="T256" s="360">
        <v>45</v>
      </c>
      <c r="U256" s="361">
        <v>6</v>
      </c>
      <c r="V256" s="360">
        <v>67</v>
      </c>
      <c r="W256" s="361">
        <v>23</v>
      </c>
      <c r="X256" s="360">
        <v>45</v>
      </c>
      <c r="Y256" s="361">
        <v>6</v>
      </c>
      <c r="Z256" s="360">
        <v>71</v>
      </c>
      <c r="AA256" s="362">
        <v>26</v>
      </c>
    </row>
    <row r="257" spans="1:27" ht="10.4" customHeight="1" x14ac:dyDescent="0.35">
      <c r="A257" s="140" t="s">
        <v>548</v>
      </c>
      <c r="B257" s="221" t="s">
        <v>549</v>
      </c>
      <c r="C257" s="324">
        <v>1253</v>
      </c>
      <c r="D257" s="325">
        <v>720</v>
      </c>
      <c r="E257" s="326">
        <v>147</v>
      </c>
      <c r="F257" s="324">
        <v>139</v>
      </c>
      <c r="G257" s="325">
        <v>60</v>
      </c>
      <c r="H257" s="326">
        <v>7</v>
      </c>
      <c r="I257" s="324">
        <v>1114</v>
      </c>
      <c r="J257" s="325">
        <v>660</v>
      </c>
      <c r="K257" s="326">
        <v>140</v>
      </c>
      <c r="L257" s="324">
        <v>324</v>
      </c>
      <c r="M257" s="325">
        <v>155</v>
      </c>
      <c r="N257" s="326">
        <v>23</v>
      </c>
      <c r="O257" s="324">
        <v>929</v>
      </c>
      <c r="P257" s="325">
        <v>565</v>
      </c>
      <c r="Q257" s="326">
        <v>124</v>
      </c>
      <c r="R257" s="360">
        <v>57</v>
      </c>
      <c r="S257" s="361">
        <v>12</v>
      </c>
      <c r="T257" s="360">
        <v>43</v>
      </c>
      <c r="U257" s="361">
        <v>5</v>
      </c>
      <c r="V257" s="360">
        <v>59</v>
      </c>
      <c r="W257" s="361">
        <v>13</v>
      </c>
      <c r="X257" s="360">
        <v>48</v>
      </c>
      <c r="Y257" s="361">
        <v>7</v>
      </c>
      <c r="Z257" s="360">
        <v>61</v>
      </c>
      <c r="AA257" s="362">
        <v>13</v>
      </c>
    </row>
    <row r="258" spans="1:27" ht="10.4" customHeight="1" x14ac:dyDescent="0.35">
      <c r="A258" s="140" t="s">
        <v>550</v>
      </c>
      <c r="B258" s="221" t="s">
        <v>551</v>
      </c>
      <c r="C258" s="324">
        <v>1364</v>
      </c>
      <c r="D258" s="325">
        <v>978</v>
      </c>
      <c r="E258" s="326">
        <v>333</v>
      </c>
      <c r="F258" s="324">
        <v>69</v>
      </c>
      <c r="G258" s="325">
        <v>35</v>
      </c>
      <c r="H258" s="326">
        <v>5</v>
      </c>
      <c r="I258" s="324">
        <v>1295</v>
      </c>
      <c r="J258" s="325">
        <v>943</v>
      </c>
      <c r="K258" s="326">
        <v>328</v>
      </c>
      <c r="L258" s="324">
        <v>189</v>
      </c>
      <c r="M258" s="325">
        <v>99</v>
      </c>
      <c r="N258" s="326">
        <v>17</v>
      </c>
      <c r="O258" s="324">
        <v>1175</v>
      </c>
      <c r="P258" s="325">
        <v>879</v>
      </c>
      <c r="Q258" s="326">
        <v>316</v>
      </c>
      <c r="R258" s="360">
        <v>72</v>
      </c>
      <c r="S258" s="361">
        <v>24</v>
      </c>
      <c r="T258" s="360">
        <v>51</v>
      </c>
      <c r="U258" s="361">
        <v>7</v>
      </c>
      <c r="V258" s="360">
        <v>73</v>
      </c>
      <c r="W258" s="361">
        <v>25</v>
      </c>
      <c r="X258" s="360">
        <v>52</v>
      </c>
      <c r="Y258" s="361">
        <v>9</v>
      </c>
      <c r="Z258" s="360">
        <v>75</v>
      </c>
      <c r="AA258" s="362">
        <v>27</v>
      </c>
    </row>
    <row r="259" spans="1:27" ht="10.4" customHeight="1" x14ac:dyDescent="0.35">
      <c r="A259" s="140" t="s">
        <v>552</v>
      </c>
      <c r="B259" s="221" t="s">
        <v>553</v>
      </c>
      <c r="C259" s="324">
        <v>1471</v>
      </c>
      <c r="D259" s="325">
        <v>1040</v>
      </c>
      <c r="E259" s="326">
        <v>343</v>
      </c>
      <c r="F259" s="324">
        <v>88</v>
      </c>
      <c r="G259" s="325">
        <v>47</v>
      </c>
      <c r="H259" s="326">
        <v>9</v>
      </c>
      <c r="I259" s="324">
        <v>1383</v>
      </c>
      <c r="J259" s="325">
        <v>993</v>
      </c>
      <c r="K259" s="326">
        <v>334</v>
      </c>
      <c r="L259" s="324">
        <v>202</v>
      </c>
      <c r="M259" s="325">
        <v>106</v>
      </c>
      <c r="N259" s="326">
        <v>23</v>
      </c>
      <c r="O259" s="324">
        <v>1269</v>
      </c>
      <c r="P259" s="325">
        <v>934</v>
      </c>
      <c r="Q259" s="326">
        <v>320</v>
      </c>
      <c r="R259" s="360">
        <v>71</v>
      </c>
      <c r="S259" s="361">
        <v>23</v>
      </c>
      <c r="T259" s="360">
        <v>53</v>
      </c>
      <c r="U259" s="361">
        <v>10</v>
      </c>
      <c r="V259" s="360">
        <v>72</v>
      </c>
      <c r="W259" s="361">
        <v>24</v>
      </c>
      <c r="X259" s="360">
        <v>52</v>
      </c>
      <c r="Y259" s="361">
        <v>11</v>
      </c>
      <c r="Z259" s="360">
        <v>74</v>
      </c>
      <c r="AA259" s="362">
        <v>25</v>
      </c>
    </row>
    <row r="260" spans="1:27" ht="10.4" customHeight="1" x14ac:dyDescent="0.35">
      <c r="A260" s="140" t="s">
        <v>554</v>
      </c>
      <c r="B260" s="221" t="s">
        <v>555</v>
      </c>
      <c r="C260" s="324">
        <v>1092</v>
      </c>
      <c r="D260" s="325">
        <v>712</v>
      </c>
      <c r="E260" s="326">
        <v>221</v>
      </c>
      <c r="F260" s="324">
        <v>109</v>
      </c>
      <c r="G260" s="325">
        <v>45</v>
      </c>
      <c r="H260" s="326">
        <v>14</v>
      </c>
      <c r="I260" s="324">
        <v>983</v>
      </c>
      <c r="J260" s="325">
        <v>667</v>
      </c>
      <c r="K260" s="326">
        <v>207</v>
      </c>
      <c r="L260" s="324">
        <v>254</v>
      </c>
      <c r="M260" s="325">
        <v>122</v>
      </c>
      <c r="N260" s="326">
        <v>37</v>
      </c>
      <c r="O260" s="324">
        <v>838</v>
      </c>
      <c r="P260" s="325">
        <v>590</v>
      </c>
      <c r="Q260" s="326">
        <v>184</v>
      </c>
      <c r="R260" s="360">
        <v>65</v>
      </c>
      <c r="S260" s="361">
        <v>20</v>
      </c>
      <c r="T260" s="360">
        <v>41</v>
      </c>
      <c r="U260" s="361">
        <v>13</v>
      </c>
      <c r="V260" s="360">
        <v>68</v>
      </c>
      <c r="W260" s="361">
        <v>21</v>
      </c>
      <c r="X260" s="360">
        <v>48</v>
      </c>
      <c r="Y260" s="361">
        <v>15</v>
      </c>
      <c r="Z260" s="360">
        <v>70</v>
      </c>
      <c r="AA260" s="362">
        <v>22</v>
      </c>
    </row>
    <row r="261" spans="1:27" ht="10.4" customHeight="1" x14ac:dyDescent="0.35">
      <c r="A261" s="140" t="s">
        <v>556</v>
      </c>
      <c r="B261" s="221" t="s">
        <v>557</v>
      </c>
      <c r="C261" s="324">
        <v>1028</v>
      </c>
      <c r="D261" s="325">
        <v>732</v>
      </c>
      <c r="E261" s="326">
        <v>244</v>
      </c>
      <c r="F261" s="324">
        <v>71</v>
      </c>
      <c r="G261" s="325">
        <v>35</v>
      </c>
      <c r="H261" s="326">
        <v>8</v>
      </c>
      <c r="I261" s="324">
        <v>957</v>
      </c>
      <c r="J261" s="325">
        <v>697</v>
      </c>
      <c r="K261" s="326">
        <v>236</v>
      </c>
      <c r="L261" s="324">
        <v>169</v>
      </c>
      <c r="M261" s="325">
        <v>84</v>
      </c>
      <c r="N261" s="326">
        <v>21</v>
      </c>
      <c r="O261" s="324">
        <v>859</v>
      </c>
      <c r="P261" s="325">
        <v>648</v>
      </c>
      <c r="Q261" s="326">
        <v>223</v>
      </c>
      <c r="R261" s="360">
        <v>71</v>
      </c>
      <c r="S261" s="361">
        <v>24</v>
      </c>
      <c r="T261" s="360">
        <v>49</v>
      </c>
      <c r="U261" s="361">
        <v>11</v>
      </c>
      <c r="V261" s="360">
        <v>73</v>
      </c>
      <c r="W261" s="361">
        <v>25</v>
      </c>
      <c r="X261" s="360">
        <v>50</v>
      </c>
      <c r="Y261" s="361">
        <v>12</v>
      </c>
      <c r="Z261" s="360">
        <v>75</v>
      </c>
      <c r="AA261" s="362">
        <v>26</v>
      </c>
    </row>
    <row r="262" spans="1:27" ht="10.4" customHeight="1" x14ac:dyDescent="0.35">
      <c r="A262" s="140" t="s">
        <v>560</v>
      </c>
      <c r="B262" s="221" t="s">
        <v>561</v>
      </c>
      <c r="C262" s="324">
        <v>761</v>
      </c>
      <c r="D262" s="325">
        <v>556</v>
      </c>
      <c r="E262" s="326">
        <v>166</v>
      </c>
      <c r="F262" s="324">
        <v>69</v>
      </c>
      <c r="G262" s="325">
        <v>33</v>
      </c>
      <c r="H262" s="326">
        <v>4</v>
      </c>
      <c r="I262" s="324">
        <v>692</v>
      </c>
      <c r="J262" s="325">
        <v>523</v>
      </c>
      <c r="K262" s="326">
        <v>162</v>
      </c>
      <c r="L262" s="324">
        <v>164</v>
      </c>
      <c r="M262" s="325">
        <v>91</v>
      </c>
      <c r="N262" s="326">
        <v>13</v>
      </c>
      <c r="O262" s="324">
        <v>597</v>
      </c>
      <c r="P262" s="325">
        <v>465</v>
      </c>
      <c r="Q262" s="326">
        <v>153</v>
      </c>
      <c r="R262" s="360">
        <v>73</v>
      </c>
      <c r="S262" s="361">
        <v>22</v>
      </c>
      <c r="T262" s="360">
        <v>48</v>
      </c>
      <c r="U262" s="361">
        <v>6</v>
      </c>
      <c r="V262" s="360">
        <v>76</v>
      </c>
      <c r="W262" s="361">
        <v>23</v>
      </c>
      <c r="X262" s="360">
        <v>55</v>
      </c>
      <c r="Y262" s="361">
        <v>8</v>
      </c>
      <c r="Z262" s="360">
        <v>78</v>
      </c>
      <c r="AA262" s="362">
        <v>26</v>
      </c>
    </row>
    <row r="263" spans="1:27" ht="10.4" customHeight="1" x14ac:dyDescent="0.35">
      <c r="A263" s="140" t="s">
        <v>562</v>
      </c>
      <c r="B263" s="221" t="s">
        <v>563</v>
      </c>
      <c r="C263" s="324">
        <v>947</v>
      </c>
      <c r="D263" s="325">
        <v>493</v>
      </c>
      <c r="E263" s="326">
        <v>93</v>
      </c>
      <c r="F263" s="324">
        <v>128</v>
      </c>
      <c r="G263" s="325">
        <v>40</v>
      </c>
      <c r="H263" s="326" t="s">
        <v>1185</v>
      </c>
      <c r="I263" s="324">
        <v>819</v>
      </c>
      <c r="J263" s="325">
        <v>453</v>
      </c>
      <c r="K263" s="326" t="s">
        <v>1185</v>
      </c>
      <c r="L263" s="324">
        <v>304</v>
      </c>
      <c r="M263" s="325">
        <v>107</v>
      </c>
      <c r="N263" s="326">
        <v>13</v>
      </c>
      <c r="O263" s="324">
        <v>643</v>
      </c>
      <c r="P263" s="325">
        <v>386</v>
      </c>
      <c r="Q263" s="326">
        <v>80</v>
      </c>
      <c r="R263" s="360">
        <v>52</v>
      </c>
      <c r="S263" s="361">
        <v>10</v>
      </c>
      <c r="T263" s="360">
        <v>31</v>
      </c>
      <c r="U263" s="361" t="s">
        <v>1185</v>
      </c>
      <c r="V263" s="360">
        <v>55</v>
      </c>
      <c r="W263" s="361" t="s">
        <v>1185</v>
      </c>
      <c r="X263" s="360">
        <v>35</v>
      </c>
      <c r="Y263" s="361">
        <v>4</v>
      </c>
      <c r="Z263" s="360">
        <v>60</v>
      </c>
      <c r="AA263" s="362">
        <v>12</v>
      </c>
    </row>
    <row r="264" spans="1:27" ht="10.4" customHeight="1" x14ac:dyDescent="0.35">
      <c r="A264" s="140" t="s">
        <v>564</v>
      </c>
      <c r="B264" s="221" t="s">
        <v>565</v>
      </c>
      <c r="C264" s="324">
        <v>1034</v>
      </c>
      <c r="D264" s="325">
        <v>668</v>
      </c>
      <c r="E264" s="326">
        <v>194</v>
      </c>
      <c r="F264" s="324">
        <v>164</v>
      </c>
      <c r="G264" s="325">
        <v>73</v>
      </c>
      <c r="H264" s="326">
        <v>12</v>
      </c>
      <c r="I264" s="324">
        <v>870</v>
      </c>
      <c r="J264" s="325">
        <v>595</v>
      </c>
      <c r="K264" s="326">
        <v>182</v>
      </c>
      <c r="L264" s="324">
        <v>330</v>
      </c>
      <c r="M264" s="325">
        <v>156</v>
      </c>
      <c r="N264" s="326">
        <v>28</v>
      </c>
      <c r="O264" s="324">
        <v>704</v>
      </c>
      <c r="P264" s="325">
        <v>512</v>
      </c>
      <c r="Q264" s="326">
        <v>166</v>
      </c>
      <c r="R264" s="360">
        <v>65</v>
      </c>
      <c r="S264" s="361">
        <v>19</v>
      </c>
      <c r="T264" s="360">
        <v>45</v>
      </c>
      <c r="U264" s="361">
        <v>7</v>
      </c>
      <c r="V264" s="360">
        <v>68</v>
      </c>
      <c r="W264" s="361">
        <v>21</v>
      </c>
      <c r="X264" s="360">
        <v>47</v>
      </c>
      <c r="Y264" s="361">
        <v>8</v>
      </c>
      <c r="Z264" s="360">
        <v>73</v>
      </c>
      <c r="AA264" s="362">
        <v>24</v>
      </c>
    </row>
    <row r="265" spans="1:27" ht="10.4" customHeight="1" x14ac:dyDescent="0.35">
      <c r="A265" s="140" t="s">
        <v>566</v>
      </c>
      <c r="B265" s="221" t="s">
        <v>567</v>
      </c>
      <c r="C265" s="324">
        <v>1198</v>
      </c>
      <c r="D265" s="325">
        <v>753</v>
      </c>
      <c r="E265" s="326">
        <v>198</v>
      </c>
      <c r="F265" s="324">
        <v>104</v>
      </c>
      <c r="G265" s="325">
        <v>38</v>
      </c>
      <c r="H265" s="326">
        <v>7</v>
      </c>
      <c r="I265" s="324">
        <v>1094</v>
      </c>
      <c r="J265" s="325">
        <v>715</v>
      </c>
      <c r="K265" s="326">
        <v>191</v>
      </c>
      <c r="L265" s="324">
        <v>243</v>
      </c>
      <c r="M265" s="325">
        <v>99</v>
      </c>
      <c r="N265" s="326">
        <v>18</v>
      </c>
      <c r="O265" s="324">
        <v>955</v>
      </c>
      <c r="P265" s="325">
        <v>654</v>
      </c>
      <c r="Q265" s="326">
        <v>180</v>
      </c>
      <c r="R265" s="360">
        <v>63</v>
      </c>
      <c r="S265" s="361">
        <v>17</v>
      </c>
      <c r="T265" s="360">
        <v>37</v>
      </c>
      <c r="U265" s="361">
        <v>7</v>
      </c>
      <c r="V265" s="360">
        <v>65</v>
      </c>
      <c r="W265" s="361">
        <v>17</v>
      </c>
      <c r="X265" s="360">
        <v>41</v>
      </c>
      <c r="Y265" s="361">
        <v>7</v>
      </c>
      <c r="Z265" s="360">
        <v>68</v>
      </c>
      <c r="AA265" s="362">
        <v>19</v>
      </c>
    </row>
    <row r="266" spans="1:27" ht="10.4" customHeight="1" x14ac:dyDescent="0.35">
      <c r="A266" s="140" t="s">
        <v>568</v>
      </c>
      <c r="B266" s="221" t="s">
        <v>569</v>
      </c>
      <c r="C266" s="324">
        <v>976</v>
      </c>
      <c r="D266" s="325">
        <v>609</v>
      </c>
      <c r="E266" s="326">
        <v>151</v>
      </c>
      <c r="F266" s="324">
        <v>125</v>
      </c>
      <c r="G266" s="325">
        <v>49</v>
      </c>
      <c r="H266" s="326" t="s">
        <v>1185</v>
      </c>
      <c r="I266" s="324">
        <v>851</v>
      </c>
      <c r="J266" s="325">
        <v>560</v>
      </c>
      <c r="K266" s="326" t="s">
        <v>1185</v>
      </c>
      <c r="L266" s="324">
        <v>295</v>
      </c>
      <c r="M266" s="325">
        <v>135</v>
      </c>
      <c r="N266" s="326">
        <v>21</v>
      </c>
      <c r="O266" s="324">
        <v>681</v>
      </c>
      <c r="P266" s="325">
        <v>474</v>
      </c>
      <c r="Q266" s="326">
        <v>130</v>
      </c>
      <c r="R266" s="360">
        <v>62</v>
      </c>
      <c r="S266" s="361">
        <v>15</v>
      </c>
      <c r="T266" s="360">
        <v>39</v>
      </c>
      <c r="U266" s="361" t="s">
        <v>1185</v>
      </c>
      <c r="V266" s="360">
        <v>66</v>
      </c>
      <c r="W266" s="361" t="s">
        <v>1185</v>
      </c>
      <c r="X266" s="360">
        <v>46</v>
      </c>
      <c r="Y266" s="361">
        <v>7</v>
      </c>
      <c r="Z266" s="360">
        <v>70</v>
      </c>
      <c r="AA266" s="362">
        <v>19</v>
      </c>
    </row>
    <row r="267" spans="1:27" ht="10.4" customHeight="1" x14ac:dyDescent="0.35">
      <c r="A267" s="140" t="s">
        <v>570</v>
      </c>
      <c r="B267" s="221" t="s">
        <v>571</v>
      </c>
      <c r="C267" s="324">
        <v>1776</v>
      </c>
      <c r="D267" s="325">
        <v>1439</v>
      </c>
      <c r="E267" s="326">
        <v>598</v>
      </c>
      <c r="F267" s="324">
        <v>110</v>
      </c>
      <c r="G267" s="325">
        <v>61</v>
      </c>
      <c r="H267" s="326">
        <v>6</v>
      </c>
      <c r="I267" s="324">
        <v>1666</v>
      </c>
      <c r="J267" s="325">
        <v>1378</v>
      </c>
      <c r="K267" s="326">
        <v>592</v>
      </c>
      <c r="L267" s="324">
        <v>266</v>
      </c>
      <c r="M267" s="325">
        <v>166</v>
      </c>
      <c r="N267" s="326">
        <v>25</v>
      </c>
      <c r="O267" s="324">
        <v>1510</v>
      </c>
      <c r="P267" s="325">
        <v>1273</v>
      </c>
      <c r="Q267" s="326">
        <v>573</v>
      </c>
      <c r="R267" s="360">
        <v>81</v>
      </c>
      <c r="S267" s="361">
        <v>34</v>
      </c>
      <c r="T267" s="360">
        <v>55</v>
      </c>
      <c r="U267" s="361">
        <v>5</v>
      </c>
      <c r="V267" s="360">
        <v>83</v>
      </c>
      <c r="W267" s="361">
        <v>36</v>
      </c>
      <c r="X267" s="360">
        <v>62</v>
      </c>
      <c r="Y267" s="361">
        <v>9</v>
      </c>
      <c r="Z267" s="360">
        <v>84</v>
      </c>
      <c r="AA267" s="362">
        <v>38</v>
      </c>
    </row>
    <row r="268" spans="1:27" ht="10.4" customHeight="1" x14ac:dyDescent="0.35">
      <c r="A268" s="140" t="s">
        <v>572</v>
      </c>
      <c r="B268" s="221" t="s">
        <v>573</v>
      </c>
      <c r="C268" s="324">
        <v>1207</v>
      </c>
      <c r="D268" s="325">
        <v>854</v>
      </c>
      <c r="E268" s="326">
        <v>263</v>
      </c>
      <c r="F268" s="324">
        <v>135</v>
      </c>
      <c r="G268" s="325">
        <v>70</v>
      </c>
      <c r="H268" s="326">
        <v>8</v>
      </c>
      <c r="I268" s="324">
        <v>1072</v>
      </c>
      <c r="J268" s="325">
        <v>784</v>
      </c>
      <c r="K268" s="326">
        <v>255</v>
      </c>
      <c r="L268" s="324">
        <v>299</v>
      </c>
      <c r="M268" s="325">
        <v>173</v>
      </c>
      <c r="N268" s="326">
        <v>26</v>
      </c>
      <c r="O268" s="324">
        <v>908</v>
      </c>
      <c r="P268" s="325">
        <v>681</v>
      </c>
      <c r="Q268" s="326">
        <v>237</v>
      </c>
      <c r="R268" s="360">
        <v>71</v>
      </c>
      <c r="S268" s="361">
        <v>22</v>
      </c>
      <c r="T268" s="360">
        <v>52</v>
      </c>
      <c r="U268" s="361">
        <v>6</v>
      </c>
      <c r="V268" s="360">
        <v>73</v>
      </c>
      <c r="W268" s="361">
        <v>24</v>
      </c>
      <c r="X268" s="360">
        <v>58</v>
      </c>
      <c r="Y268" s="361">
        <v>9</v>
      </c>
      <c r="Z268" s="360">
        <v>75</v>
      </c>
      <c r="AA268" s="362">
        <v>26</v>
      </c>
    </row>
    <row r="269" spans="1:27" ht="10.4" customHeight="1" x14ac:dyDescent="0.35">
      <c r="A269" s="140" t="s">
        <v>574</v>
      </c>
      <c r="B269" s="221" t="s">
        <v>575</v>
      </c>
      <c r="C269" s="324">
        <v>1711</v>
      </c>
      <c r="D269" s="325">
        <v>1299</v>
      </c>
      <c r="E269" s="326">
        <v>432</v>
      </c>
      <c r="F269" s="324">
        <v>116</v>
      </c>
      <c r="G269" s="325">
        <v>59</v>
      </c>
      <c r="H269" s="326">
        <v>13</v>
      </c>
      <c r="I269" s="324">
        <v>1595</v>
      </c>
      <c r="J269" s="325">
        <v>1240</v>
      </c>
      <c r="K269" s="326">
        <v>419</v>
      </c>
      <c r="L269" s="324">
        <v>294</v>
      </c>
      <c r="M269" s="325">
        <v>172</v>
      </c>
      <c r="N269" s="326">
        <v>38</v>
      </c>
      <c r="O269" s="324">
        <v>1417</v>
      </c>
      <c r="P269" s="325">
        <v>1127</v>
      </c>
      <c r="Q269" s="326">
        <v>394</v>
      </c>
      <c r="R269" s="360">
        <v>76</v>
      </c>
      <c r="S269" s="361">
        <v>25</v>
      </c>
      <c r="T269" s="360">
        <v>51</v>
      </c>
      <c r="U269" s="361">
        <v>11</v>
      </c>
      <c r="V269" s="360">
        <v>78</v>
      </c>
      <c r="W269" s="361">
        <v>26</v>
      </c>
      <c r="X269" s="360">
        <v>59</v>
      </c>
      <c r="Y269" s="361">
        <v>13</v>
      </c>
      <c r="Z269" s="360">
        <v>80</v>
      </c>
      <c r="AA269" s="362">
        <v>28</v>
      </c>
    </row>
    <row r="270" spans="1:27" ht="10.4" customHeight="1" x14ac:dyDescent="0.35">
      <c r="A270" s="140" t="s">
        <v>576</v>
      </c>
      <c r="B270" s="221" t="s">
        <v>577</v>
      </c>
      <c r="C270" s="324">
        <v>961</v>
      </c>
      <c r="D270" s="325">
        <v>635</v>
      </c>
      <c r="E270" s="326">
        <v>184</v>
      </c>
      <c r="F270" s="324">
        <v>128</v>
      </c>
      <c r="G270" s="325">
        <v>60</v>
      </c>
      <c r="H270" s="326">
        <v>8</v>
      </c>
      <c r="I270" s="324">
        <v>833</v>
      </c>
      <c r="J270" s="325">
        <v>575</v>
      </c>
      <c r="K270" s="326">
        <v>176</v>
      </c>
      <c r="L270" s="324">
        <v>323</v>
      </c>
      <c r="M270" s="325">
        <v>177</v>
      </c>
      <c r="N270" s="326">
        <v>29</v>
      </c>
      <c r="O270" s="324">
        <v>638</v>
      </c>
      <c r="P270" s="325">
        <v>458</v>
      </c>
      <c r="Q270" s="326">
        <v>155</v>
      </c>
      <c r="R270" s="360">
        <v>66</v>
      </c>
      <c r="S270" s="361">
        <v>19</v>
      </c>
      <c r="T270" s="360">
        <v>47</v>
      </c>
      <c r="U270" s="361">
        <v>6</v>
      </c>
      <c r="V270" s="360">
        <v>69</v>
      </c>
      <c r="W270" s="361">
        <v>21</v>
      </c>
      <c r="X270" s="360">
        <v>55</v>
      </c>
      <c r="Y270" s="361">
        <v>9</v>
      </c>
      <c r="Z270" s="360">
        <v>72</v>
      </c>
      <c r="AA270" s="362">
        <v>24</v>
      </c>
    </row>
    <row r="271" spans="1:27" ht="10.4" customHeight="1" x14ac:dyDescent="0.35">
      <c r="A271" s="140" t="s">
        <v>578</v>
      </c>
      <c r="B271" s="221" t="s">
        <v>579</v>
      </c>
      <c r="C271" s="324">
        <v>3540</v>
      </c>
      <c r="D271" s="325">
        <v>2295</v>
      </c>
      <c r="E271" s="326">
        <v>580</v>
      </c>
      <c r="F271" s="324">
        <v>581</v>
      </c>
      <c r="G271" s="325">
        <v>279</v>
      </c>
      <c r="H271" s="326">
        <v>54</v>
      </c>
      <c r="I271" s="324">
        <v>2959</v>
      </c>
      <c r="J271" s="325">
        <v>2016</v>
      </c>
      <c r="K271" s="326">
        <v>526</v>
      </c>
      <c r="L271" s="324">
        <v>1266</v>
      </c>
      <c r="M271" s="325">
        <v>688</v>
      </c>
      <c r="N271" s="326">
        <v>137</v>
      </c>
      <c r="O271" s="324">
        <v>2274</v>
      </c>
      <c r="P271" s="325">
        <v>1607</v>
      </c>
      <c r="Q271" s="326">
        <v>443</v>
      </c>
      <c r="R271" s="360">
        <v>65</v>
      </c>
      <c r="S271" s="361">
        <v>16</v>
      </c>
      <c r="T271" s="360">
        <v>48</v>
      </c>
      <c r="U271" s="361">
        <v>9</v>
      </c>
      <c r="V271" s="360">
        <v>68</v>
      </c>
      <c r="W271" s="361">
        <v>18</v>
      </c>
      <c r="X271" s="360">
        <v>54</v>
      </c>
      <c r="Y271" s="361">
        <v>11</v>
      </c>
      <c r="Z271" s="360">
        <v>71</v>
      </c>
      <c r="AA271" s="362">
        <v>19</v>
      </c>
    </row>
    <row r="272" spans="1:27" ht="10.4" customHeight="1" x14ac:dyDescent="0.35">
      <c r="A272" s="140" t="s">
        <v>580</v>
      </c>
      <c r="B272" s="221" t="s">
        <v>581</v>
      </c>
      <c r="C272" s="324">
        <v>2240</v>
      </c>
      <c r="D272" s="325">
        <v>1475</v>
      </c>
      <c r="E272" s="326">
        <v>403</v>
      </c>
      <c r="F272" s="324">
        <v>348</v>
      </c>
      <c r="G272" s="325">
        <v>150</v>
      </c>
      <c r="H272" s="326">
        <v>17</v>
      </c>
      <c r="I272" s="324">
        <v>1892</v>
      </c>
      <c r="J272" s="325">
        <v>1325</v>
      </c>
      <c r="K272" s="326">
        <v>386</v>
      </c>
      <c r="L272" s="324">
        <v>668</v>
      </c>
      <c r="M272" s="325">
        <v>325</v>
      </c>
      <c r="N272" s="326">
        <v>51</v>
      </c>
      <c r="O272" s="324">
        <v>1572</v>
      </c>
      <c r="P272" s="325">
        <v>1150</v>
      </c>
      <c r="Q272" s="326">
        <v>352</v>
      </c>
      <c r="R272" s="360">
        <v>66</v>
      </c>
      <c r="S272" s="361">
        <v>18</v>
      </c>
      <c r="T272" s="360">
        <v>43</v>
      </c>
      <c r="U272" s="361">
        <v>5</v>
      </c>
      <c r="V272" s="360">
        <v>70</v>
      </c>
      <c r="W272" s="361">
        <v>20</v>
      </c>
      <c r="X272" s="360">
        <v>49</v>
      </c>
      <c r="Y272" s="361">
        <v>8</v>
      </c>
      <c r="Z272" s="360">
        <v>73</v>
      </c>
      <c r="AA272" s="362">
        <v>22</v>
      </c>
    </row>
    <row r="273" spans="1:27" ht="10.4" customHeight="1" x14ac:dyDescent="0.35">
      <c r="A273" s="140" t="s">
        <v>582</v>
      </c>
      <c r="B273" s="221" t="s">
        <v>583</v>
      </c>
      <c r="C273" s="324">
        <v>5834</v>
      </c>
      <c r="D273" s="325">
        <v>3651</v>
      </c>
      <c r="E273" s="326">
        <v>851</v>
      </c>
      <c r="F273" s="324">
        <v>1685</v>
      </c>
      <c r="G273" s="325">
        <v>912</v>
      </c>
      <c r="H273" s="326">
        <v>144</v>
      </c>
      <c r="I273" s="324">
        <v>4149</v>
      </c>
      <c r="J273" s="325">
        <v>2739</v>
      </c>
      <c r="K273" s="326">
        <v>707</v>
      </c>
      <c r="L273" s="324">
        <v>3154</v>
      </c>
      <c r="M273" s="325">
        <v>1781</v>
      </c>
      <c r="N273" s="326">
        <v>300</v>
      </c>
      <c r="O273" s="324">
        <v>2680</v>
      </c>
      <c r="P273" s="325">
        <v>1870</v>
      </c>
      <c r="Q273" s="326">
        <v>551</v>
      </c>
      <c r="R273" s="360">
        <v>63</v>
      </c>
      <c r="S273" s="361">
        <v>15</v>
      </c>
      <c r="T273" s="360">
        <v>54</v>
      </c>
      <c r="U273" s="361">
        <v>9</v>
      </c>
      <c r="V273" s="360">
        <v>66</v>
      </c>
      <c r="W273" s="361">
        <v>17</v>
      </c>
      <c r="X273" s="360">
        <v>56</v>
      </c>
      <c r="Y273" s="361">
        <v>10</v>
      </c>
      <c r="Z273" s="360">
        <v>70</v>
      </c>
      <c r="AA273" s="362">
        <v>21</v>
      </c>
    </row>
    <row r="274" spans="1:27" ht="10.4" customHeight="1" x14ac:dyDescent="0.35">
      <c r="A274" s="140" t="s">
        <v>586</v>
      </c>
      <c r="B274" s="221" t="s">
        <v>587</v>
      </c>
      <c r="C274" s="324">
        <v>2680</v>
      </c>
      <c r="D274" s="325">
        <v>1659</v>
      </c>
      <c r="E274" s="326">
        <v>385</v>
      </c>
      <c r="F274" s="324">
        <v>547</v>
      </c>
      <c r="G274" s="325">
        <v>260</v>
      </c>
      <c r="H274" s="326">
        <v>51</v>
      </c>
      <c r="I274" s="324">
        <v>2133</v>
      </c>
      <c r="J274" s="325">
        <v>1399</v>
      </c>
      <c r="K274" s="326">
        <v>334</v>
      </c>
      <c r="L274" s="324">
        <v>1065</v>
      </c>
      <c r="M274" s="325">
        <v>550</v>
      </c>
      <c r="N274" s="326">
        <v>108</v>
      </c>
      <c r="O274" s="324">
        <v>1615</v>
      </c>
      <c r="P274" s="325">
        <v>1109</v>
      </c>
      <c r="Q274" s="326">
        <v>277</v>
      </c>
      <c r="R274" s="360">
        <v>62</v>
      </c>
      <c r="S274" s="361">
        <v>14</v>
      </c>
      <c r="T274" s="360">
        <v>48</v>
      </c>
      <c r="U274" s="361">
        <v>9</v>
      </c>
      <c r="V274" s="360">
        <v>66</v>
      </c>
      <c r="W274" s="361">
        <v>16</v>
      </c>
      <c r="X274" s="360">
        <v>52</v>
      </c>
      <c r="Y274" s="361">
        <v>10</v>
      </c>
      <c r="Z274" s="360">
        <v>69</v>
      </c>
      <c r="AA274" s="362">
        <v>17</v>
      </c>
    </row>
    <row r="275" spans="1:27" ht="10.4" customHeight="1" x14ac:dyDescent="0.35">
      <c r="A275" s="140" t="s">
        <v>588</v>
      </c>
      <c r="B275" s="221" t="s">
        <v>589</v>
      </c>
      <c r="C275" s="324">
        <v>2638</v>
      </c>
      <c r="D275" s="325">
        <v>1740</v>
      </c>
      <c r="E275" s="326">
        <v>384</v>
      </c>
      <c r="F275" s="324">
        <v>572</v>
      </c>
      <c r="G275" s="325">
        <v>297</v>
      </c>
      <c r="H275" s="326">
        <v>42</v>
      </c>
      <c r="I275" s="324">
        <v>2066</v>
      </c>
      <c r="J275" s="325">
        <v>1443</v>
      </c>
      <c r="K275" s="326">
        <v>342</v>
      </c>
      <c r="L275" s="324">
        <v>1181</v>
      </c>
      <c r="M275" s="325">
        <v>653</v>
      </c>
      <c r="N275" s="326">
        <v>99</v>
      </c>
      <c r="O275" s="324">
        <v>1457</v>
      </c>
      <c r="P275" s="325">
        <v>1087</v>
      </c>
      <c r="Q275" s="326">
        <v>285</v>
      </c>
      <c r="R275" s="360">
        <v>66</v>
      </c>
      <c r="S275" s="361">
        <v>15</v>
      </c>
      <c r="T275" s="360">
        <v>52</v>
      </c>
      <c r="U275" s="361">
        <v>7</v>
      </c>
      <c r="V275" s="360">
        <v>70</v>
      </c>
      <c r="W275" s="361">
        <v>17</v>
      </c>
      <c r="X275" s="360">
        <v>55</v>
      </c>
      <c r="Y275" s="361">
        <v>8</v>
      </c>
      <c r="Z275" s="360">
        <v>75</v>
      </c>
      <c r="AA275" s="362">
        <v>20</v>
      </c>
    </row>
    <row r="276" spans="1:27" ht="10.4" customHeight="1" x14ac:dyDescent="0.35">
      <c r="A276" s="140" t="s">
        <v>590</v>
      </c>
      <c r="B276" s="221" t="s">
        <v>591</v>
      </c>
      <c r="C276" s="324">
        <v>3197</v>
      </c>
      <c r="D276" s="325">
        <v>2221</v>
      </c>
      <c r="E276" s="326">
        <v>700</v>
      </c>
      <c r="F276" s="324">
        <v>404</v>
      </c>
      <c r="G276" s="325">
        <v>194</v>
      </c>
      <c r="H276" s="326">
        <v>34</v>
      </c>
      <c r="I276" s="324">
        <v>2793</v>
      </c>
      <c r="J276" s="325">
        <v>2027</v>
      </c>
      <c r="K276" s="326">
        <v>666</v>
      </c>
      <c r="L276" s="324">
        <v>849</v>
      </c>
      <c r="M276" s="325">
        <v>444</v>
      </c>
      <c r="N276" s="326">
        <v>80</v>
      </c>
      <c r="O276" s="324">
        <v>2348</v>
      </c>
      <c r="P276" s="325">
        <v>1777</v>
      </c>
      <c r="Q276" s="326">
        <v>620</v>
      </c>
      <c r="R276" s="360">
        <v>69</v>
      </c>
      <c r="S276" s="361">
        <v>22</v>
      </c>
      <c r="T276" s="360">
        <v>48</v>
      </c>
      <c r="U276" s="361">
        <v>8</v>
      </c>
      <c r="V276" s="360">
        <v>73</v>
      </c>
      <c r="W276" s="361">
        <v>24</v>
      </c>
      <c r="X276" s="360">
        <v>52</v>
      </c>
      <c r="Y276" s="361">
        <v>9</v>
      </c>
      <c r="Z276" s="360">
        <v>76</v>
      </c>
      <c r="AA276" s="362">
        <v>26</v>
      </c>
    </row>
    <row r="277" spans="1:27" ht="10.4" customHeight="1" x14ac:dyDescent="0.35">
      <c r="A277" s="140" t="s">
        <v>592</v>
      </c>
      <c r="B277" s="221" t="s">
        <v>593</v>
      </c>
      <c r="C277" s="324">
        <v>2570</v>
      </c>
      <c r="D277" s="325">
        <v>1732</v>
      </c>
      <c r="E277" s="326">
        <v>392</v>
      </c>
      <c r="F277" s="324">
        <v>509</v>
      </c>
      <c r="G277" s="325">
        <v>289</v>
      </c>
      <c r="H277" s="326">
        <v>27</v>
      </c>
      <c r="I277" s="324">
        <v>2061</v>
      </c>
      <c r="J277" s="325">
        <v>1443</v>
      </c>
      <c r="K277" s="326">
        <v>365</v>
      </c>
      <c r="L277" s="324">
        <v>949</v>
      </c>
      <c r="M277" s="325">
        <v>560</v>
      </c>
      <c r="N277" s="326">
        <v>75</v>
      </c>
      <c r="O277" s="324">
        <v>1621</v>
      </c>
      <c r="P277" s="325">
        <v>1172</v>
      </c>
      <c r="Q277" s="326">
        <v>317</v>
      </c>
      <c r="R277" s="360">
        <v>67</v>
      </c>
      <c r="S277" s="361">
        <v>15</v>
      </c>
      <c r="T277" s="360">
        <v>57</v>
      </c>
      <c r="U277" s="361">
        <v>5</v>
      </c>
      <c r="V277" s="360">
        <v>70</v>
      </c>
      <c r="W277" s="361">
        <v>18</v>
      </c>
      <c r="X277" s="360">
        <v>59</v>
      </c>
      <c r="Y277" s="361">
        <v>8</v>
      </c>
      <c r="Z277" s="360">
        <v>72</v>
      </c>
      <c r="AA277" s="362">
        <v>20</v>
      </c>
    </row>
    <row r="278" spans="1:27" ht="10.4" customHeight="1" x14ac:dyDescent="0.35">
      <c r="A278" s="140" t="s">
        <v>594</v>
      </c>
      <c r="B278" s="221" t="s">
        <v>595</v>
      </c>
      <c r="C278" s="324">
        <v>2701</v>
      </c>
      <c r="D278" s="325">
        <v>2075</v>
      </c>
      <c r="E278" s="326">
        <v>742</v>
      </c>
      <c r="F278" s="324">
        <v>306</v>
      </c>
      <c r="G278" s="325">
        <v>173</v>
      </c>
      <c r="H278" s="326">
        <v>38</v>
      </c>
      <c r="I278" s="324">
        <v>2395</v>
      </c>
      <c r="J278" s="325">
        <v>1902</v>
      </c>
      <c r="K278" s="326">
        <v>704</v>
      </c>
      <c r="L278" s="324">
        <v>630</v>
      </c>
      <c r="M278" s="325">
        <v>368</v>
      </c>
      <c r="N278" s="326">
        <v>74</v>
      </c>
      <c r="O278" s="324">
        <v>2071</v>
      </c>
      <c r="P278" s="325">
        <v>1707</v>
      </c>
      <c r="Q278" s="326">
        <v>668</v>
      </c>
      <c r="R278" s="360">
        <v>77</v>
      </c>
      <c r="S278" s="361">
        <v>27</v>
      </c>
      <c r="T278" s="360">
        <v>57</v>
      </c>
      <c r="U278" s="361">
        <v>12</v>
      </c>
      <c r="V278" s="360">
        <v>79</v>
      </c>
      <c r="W278" s="361">
        <v>29</v>
      </c>
      <c r="X278" s="360">
        <v>58</v>
      </c>
      <c r="Y278" s="361">
        <v>12</v>
      </c>
      <c r="Z278" s="360">
        <v>82</v>
      </c>
      <c r="AA278" s="362">
        <v>32</v>
      </c>
    </row>
    <row r="279" spans="1:27" ht="10.4" customHeight="1" x14ac:dyDescent="0.35">
      <c r="A279" s="140" t="s">
        <v>596</v>
      </c>
      <c r="B279" s="221" t="s">
        <v>597</v>
      </c>
      <c r="C279" s="324">
        <v>3575</v>
      </c>
      <c r="D279" s="325">
        <v>2475</v>
      </c>
      <c r="E279" s="326">
        <v>673</v>
      </c>
      <c r="F279" s="324">
        <v>527</v>
      </c>
      <c r="G279" s="325">
        <v>267</v>
      </c>
      <c r="H279" s="326">
        <v>38</v>
      </c>
      <c r="I279" s="324">
        <v>3048</v>
      </c>
      <c r="J279" s="325">
        <v>2208</v>
      </c>
      <c r="K279" s="326">
        <v>635</v>
      </c>
      <c r="L279" s="324">
        <v>1185</v>
      </c>
      <c r="M279" s="325">
        <v>669</v>
      </c>
      <c r="N279" s="326">
        <v>128</v>
      </c>
      <c r="O279" s="324">
        <v>2390</v>
      </c>
      <c r="P279" s="325">
        <v>1806</v>
      </c>
      <c r="Q279" s="326">
        <v>545</v>
      </c>
      <c r="R279" s="360">
        <v>69</v>
      </c>
      <c r="S279" s="361">
        <v>19</v>
      </c>
      <c r="T279" s="360">
        <v>51</v>
      </c>
      <c r="U279" s="361">
        <v>7</v>
      </c>
      <c r="V279" s="360">
        <v>72</v>
      </c>
      <c r="W279" s="361">
        <v>21</v>
      </c>
      <c r="X279" s="360">
        <v>56</v>
      </c>
      <c r="Y279" s="361">
        <v>11</v>
      </c>
      <c r="Z279" s="360">
        <v>76</v>
      </c>
      <c r="AA279" s="362">
        <v>23</v>
      </c>
    </row>
    <row r="280" spans="1:27" ht="10.4" customHeight="1" x14ac:dyDescent="0.35">
      <c r="A280" s="140" t="s">
        <v>598</v>
      </c>
      <c r="B280" s="221" t="s">
        <v>599</v>
      </c>
      <c r="C280" s="324">
        <v>1762</v>
      </c>
      <c r="D280" s="325">
        <v>1096</v>
      </c>
      <c r="E280" s="326">
        <v>211</v>
      </c>
      <c r="F280" s="324">
        <v>541</v>
      </c>
      <c r="G280" s="325">
        <v>265</v>
      </c>
      <c r="H280" s="326">
        <v>33</v>
      </c>
      <c r="I280" s="324">
        <v>1221</v>
      </c>
      <c r="J280" s="325">
        <v>831</v>
      </c>
      <c r="K280" s="326">
        <v>178</v>
      </c>
      <c r="L280" s="324">
        <v>834</v>
      </c>
      <c r="M280" s="325">
        <v>430</v>
      </c>
      <c r="N280" s="326">
        <v>64</v>
      </c>
      <c r="O280" s="324">
        <v>928</v>
      </c>
      <c r="P280" s="325">
        <v>666</v>
      </c>
      <c r="Q280" s="326">
        <v>147</v>
      </c>
      <c r="R280" s="360">
        <v>62</v>
      </c>
      <c r="S280" s="361">
        <v>12</v>
      </c>
      <c r="T280" s="360">
        <v>49</v>
      </c>
      <c r="U280" s="361">
        <v>6</v>
      </c>
      <c r="V280" s="360">
        <v>68</v>
      </c>
      <c r="W280" s="361">
        <v>15</v>
      </c>
      <c r="X280" s="360">
        <v>52</v>
      </c>
      <c r="Y280" s="361">
        <v>8</v>
      </c>
      <c r="Z280" s="360">
        <v>72</v>
      </c>
      <c r="AA280" s="362">
        <v>16</v>
      </c>
    </row>
    <row r="281" spans="1:27" ht="10.4" customHeight="1" x14ac:dyDescent="0.35">
      <c r="A281" s="140" t="s">
        <v>600</v>
      </c>
      <c r="B281" s="221" t="s">
        <v>601</v>
      </c>
      <c r="C281" s="324">
        <v>4683</v>
      </c>
      <c r="D281" s="325">
        <v>2865</v>
      </c>
      <c r="E281" s="326">
        <v>705</v>
      </c>
      <c r="F281" s="324">
        <v>1303</v>
      </c>
      <c r="G281" s="325">
        <v>633</v>
      </c>
      <c r="H281" s="326">
        <v>105</v>
      </c>
      <c r="I281" s="324">
        <v>3380</v>
      </c>
      <c r="J281" s="325">
        <v>2232</v>
      </c>
      <c r="K281" s="326">
        <v>600</v>
      </c>
      <c r="L281" s="324">
        <v>2169</v>
      </c>
      <c r="M281" s="325">
        <v>1100</v>
      </c>
      <c r="N281" s="326">
        <v>197</v>
      </c>
      <c r="O281" s="324">
        <v>2514</v>
      </c>
      <c r="P281" s="325">
        <v>1765</v>
      </c>
      <c r="Q281" s="326">
        <v>508</v>
      </c>
      <c r="R281" s="360">
        <v>61</v>
      </c>
      <c r="S281" s="361">
        <v>15</v>
      </c>
      <c r="T281" s="360">
        <v>49</v>
      </c>
      <c r="U281" s="361">
        <v>8</v>
      </c>
      <c r="V281" s="360">
        <v>66</v>
      </c>
      <c r="W281" s="361">
        <v>18</v>
      </c>
      <c r="X281" s="360">
        <v>51</v>
      </c>
      <c r="Y281" s="361">
        <v>9</v>
      </c>
      <c r="Z281" s="360">
        <v>70</v>
      </c>
      <c r="AA281" s="362">
        <v>20</v>
      </c>
    </row>
    <row r="282" spans="1:27" ht="10.4" customHeight="1" x14ac:dyDescent="0.35">
      <c r="A282" s="140" t="s">
        <v>602</v>
      </c>
      <c r="B282" s="221" t="s">
        <v>603</v>
      </c>
      <c r="C282" s="324">
        <v>1960</v>
      </c>
      <c r="D282" s="325">
        <v>1267</v>
      </c>
      <c r="E282" s="326">
        <v>349</v>
      </c>
      <c r="F282" s="324">
        <v>375</v>
      </c>
      <c r="G282" s="325">
        <v>188</v>
      </c>
      <c r="H282" s="326">
        <v>30</v>
      </c>
      <c r="I282" s="324">
        <v>1585</v>
      </c>
      <c r="J282" s="325">
        <v>1079</v>
      </c>
      <c r="K282" s="326">
        <v>319</v>
      </c>
      <c r="L282" s="324">
        <v>730</v>
      </c>
      <c r="M282" s="325">
        <v>382</v>
      </c>
      <c r="N282" s="326">
        <v>72</v>
      </c>
      <c r="O282" s="324">
        <v>1230</v>
      </c>
      <c r="P282" s="325">
        <v>885</v>
      </c>
      <c r="Q282" s="326">
        <v>277</v>
      </c>
      <c r="R282" s="360">
        <v>65</v>
      </c>
      <c r="S282" s="361">
        <v>18</v>
      </c>
      <c r="T282" s="360">
        <v>50</v>
      </c>
      <c r="U282" s="361">
        <v>8</v>
      </c>
      <c r="V282" s="360">
        <v>68</v>
      </c>
      <c r="W282" s="361">
        <v>20</v>
      </c>
      <c r="X282" s="360">
        <v>52</v>
      </c>
      <c r="Y282" s="361">
        <v>10</v>
      </c>
      <c r="Z282" s="360">
        <v>72</v>
      </c>
      <c r="AA282" s="362">
        <v>23</v>
      </c>
    </row>
    <row r="283" spans="1:27" ht="10.4" customHeight="1" x14ac:dyDescent="0.35">
      <c r="A283" s="140" t="s">
        <v>604</v>
      </c>
      <c r="B283" s="221" t="s">
        <v>605</v>
      </c>
      <c r="C283" s="324">
        <v>2769</v>
      </c>
      <c r="D283" s="325">
        <v>1927</v>
      </c>
      <c r="E283" s="326">
        <v>510</v>
      </c>
      <c r="F283" s="324">
        <v>426</v>
      </c>
      <c r="G283" s="325">
        <v>239</v>
      </c>
      <c r="H283" s="326">
        <v>42</v>
      </c>
      <c r="I283" s="324">
        <v>2343</v>
      </c>
      <c r="J283" s="325">
        <v>1688</v>
      </c>
      <c r="K283" s="326">
        <v>468</v>
      </c>
      <c r="L283" s="324">
        <v>818</v>
      </c>
      <c r="M283" s="325">
        <v>486</v>
      </c>
      <c r="N283" s="326">
        <v>89</v>
      </c>
      <c r="O283" s="324">
        <v>1951</v>
      </c>
      <c r="P283" s="325">
        <v>1441</v>
      </c>
      <c r="Q283" s="326">
        <v>421</v>
      </c>
      <c r="R283" s="360">
        <v>70</v>
      </c>
      <c r="S283" s="361">
        <v>18</v>
      </c>
      <c r="T283" s="360">
        <v>56</v>
      </c>
      <c r="U283" s="361">
        <v>10</v>
      </c>
      <c r="V283" s="360">
        <v>72</v>
      </c>
      <c r="W283" s="361">
        <v>20</v>
      </c>
      <c r="X283" s="360">
        <v>59</v>
      </c>
      <c r="Y283" s="361">
        <v>11</v>
      </c>
      <c r="Z283" s="360">
        <v>74</v>
      </c>
      <c r="AA283" s="362">
        <v>22</v>
      </c>
    </row>
    <row r="284" spans="1:27" ht="10.4" customHeight="1" x14ac:dyDescent="0.35">
      <c r="A284" s="140" t="s">
        <v>606</v>
      </c>
      <c r="B284" s="221" t="s">
        <v>607</v>
      </c>
      <c r="C284" s="324">
        <v>3599</v>
      </c>
      <c r="D284" s="325">
        <v>2308</v>
      </c>
      <c r="E284" s="326">
        <v>583</v>
      </c>
      <c r="F284" s="324">
        <v>638</v>
      </c>
      <c r="G284" s="325">
        <v>283</v>
      </c>
      <c r="H284" s="326">
        <v>39</v>
      </c>
      <c r="I284" s="324">
        <v>2961</v>
      </c>
      <c r="J284" s="325">
        <v>2025</v>
      </c>
      <c r="K284" s="326">
        <v>544</v>
      </c>
      <c r="L284" s="324">
        <v>1310</v>
      </c>
      <c r="M284" s="325">
        <v>645</v>
      </c>
      <c r="N284" s="326">
        <v>89</v>
      </c>
      <c r="O284" s="324">
        <v>2289</v>
      </c>
      <c r="P284" s="325">
        <v>1663</v>
      </c>
      <c r="Q284" s="326">
        <v>494</v>
      </c>
      <c r="R284" s="360">
        <v>64</v>
      </c>
      <c r="S284" s="361">
        <v>16</v>
      </c>
      <c r="T284" s="360">
        <v>44</v>
      </c>
      <c r="U284" s="361">
        <v>6</v>
      </c>
      <c r="V284" s="360">
        <v>68</v>
      </c>
      <c r="W284" s="361">
        <v>18</v>
      </c>
      <c r="X284" s="360">
        <v>49</v>
      </c>
      <c r="Y284" s="361">
        <v>7</v>
      </c>
      <c r="Z284" s="360">
        <v>73</v>
      </c>
      <c r="AA284" s="362">
        <v>22</v>
      </c>
    </row>
    <row r="285" spans="1:27" ht="10.4" customHeight="1" x14ac:dyDescent="0.35">
      <c r="A285" s="140" t="s">
        <v>608</v>
      </c>
      <c r="B285" s="221" t="s">
        <v>609</v>
      </c>
      <c r="C285" s="324">
        <v>2581</v>
      </c>
      <c r="D285" s="325">
        <v>1599</v>
      </c>
      <c r="E285" s="326">
        <v>348</v>
      </c>
      <c r="F285" s="324">
        <v>528</v>
      </c>
      <c r="G285" s="325">
        <v>257</v>
      </c>
      <c r="H285" s="326">
        <v>43</v>
      </c>
      <c r="I285" s="324">
        <v>2053</v>
      </c>
      <c r="J285" s="325">
        <v>1342</v>
      </c>
      <c r="K285" s="326">
        <v>305</v>
      </c>
      <c r="L285" s="324">
        <v>975</v>
      </c>
      <c r="M285" s="325">
        <v>505</v>
      </c>
      <c r="N285" s="326">
        <v>82</v>
      </c>
      <c r="O285" s="324">
        <v>1606</v>
      </c>
      <c r="P285" s="325">
        <v>1094</v>
      </c>
      <c r="Q285" s="326">
        <v>266</v>
      </c>
      <c r="R285" s="360">
        <v>62</v>
      </c>
      <c r="S285" s="361">
        <v>13</v>
      </c>
      <c r="T285" s="360">
        <v>49</v>
      </c>
      <c r="U285" s="361">
        <v>8</v>
      </c>
      <c r="V285" s="360">
        <v>65</v>
      </c>
      <c r="W285" s="361">
        <v>15</v>
      </c>
      <c r="X285" s="360">
        <v>52</v>
      </c>
      <c r="Y285" s="361">
        <v>8</v>
      </c>
      <c r="Z285" s="360">
        <v>68</v>
      </c>
      <c r="AA285" s="362">
        <v>17</v>
      </c>
    </row>
    <row r="286" spans="1:27" ht="10.4" customHeight="1" x14ac:dyDescent="0.35">
      <c r="A286" s="140" t="s">
        <v>612</v>
      </c>
      <c r="B286" s="221" t="s">
        <v>613</v>
      </c>
      <c r="C286" s="324">
        <v>3059</v>
      </c>
      <c r="D286" s="325">
        <v>1946</v>
      </c>
      <c r="E286" s="326">
        <v>461</v>
      </c>
      <c r="F286" s="324">
        <v>532</v>
      </c>
      <c r="G286" s="325">
        <v>250</v>
      </c>
      <c r="H286" s="326">
        <v>41</v>
      </c>
      <c r="I286" s="324">
        <v>2527</v>
      </c>
      <c r="J286" s="325">
        <v>1696</v>
      </c>
      <c r="K286" s="326">
        <v>420</v>
      </c>
      <c r="L286" s="324">
        <v>1113</v>
      </c>
      <c r="M286" s="325">
        <v>573</v>
      </c>
      <c r="N286" s="326">
        <v>96</v>
      </c>
      <c r="O286" s="324">
        <v>1946</v>
      </c>
      <c r="P286" s="325">
        <v>1373</v>
      </c>
      <c r="Q286" s="326">
        <v>365</v>
      </c>
      <c r="R286" s="360">
        <v>64</v>
      </c>
      <c r="S286" s="361">
        <v>15</v>
      </c>
      <c r="T286" s="360">
        <v>47</v>
      </c>
      <c r="U286" s="361">
        <v>8</v>
      </c>
      <c r="V286" s="360">
        <v>67</v>
      </c>
      <c r="W286" s="361">
        <v>17</v>
      </c>
      <c r="X286" s="360">
        <v>51</v>
      </c>
      <c r="Y286" s="361">
        <v>9</v>
      </c>
      <c r="Z286" s="360">
        <v>71</v>
      </c>
      <c r="AA286" s="362">
        <v>19</v>
      </c>
    </row>
    <row r="287" spans="1:27" ht="10.4" customHeight="1" x14ac:dyDescent="0.35">
      <c r="A287" s="140" t="s">
        <v>614</v>
      </c>
      <c r="B287" s="221" t="s">
        <v>615</v>
      </c>
      <c r="C287" s="324">
        <v>5827</v>
      </c>
      <c r="D287" s="325">
        <v>3617</v>
      </c>
      <c r="E287" s="326">
        <v>995</v>
      </c>
      <c r="F287" s="324">
        <v>1174</v>
      </c>
      <c r="G287" s="325">
        <v>501</v>
      </c>
      <c r="H287" s="326">
        <v>88</v>
      </c>
      <c r="I287" s="324">
        <v>4653</v>
      </c>
      <c r="J287" s="325">
        <v>3116</v>
      </c>
      <c r="K287" s="326">
        <v>907</v>
      </c>
      <c r="L287" s="324">
        <v>2115</v>
      </c>
      <c r="M287" s="325">
        <v>1003</v>
      </c>
      <c r="N287" s="326">
        <v>180</v>
      </c>
      <c r="O287" s="324">
        <v>3712</v>
      </c>
      <c r="P287" s="325">
        <v>2614</v>
      </c>
      <c r="Q287" s="326">
        <v>815</v>
      </c>
      <c r="R287" s="360">
        <v>62</v>
      </c>
      <c r="S287" s="361">
        <v>17</v>
      </c>
      <c r="T287" s="360">
        <v>43</v>
      </c>
      <c r="U287" s="361">
        <v>7</v>
      </c>
      <c r="V287" s="360">
        <v>67</v>
      </c>
      <c r="W287" s="361">
        <v>19</v>
      </c>
      <c r="X287" s="360">
        <v>47</v>
      </c>
      <c r="Y287" s="361">
        <v>9</v>
      </c>
      <c r="Z287" s="360">
        <v>70</v>
      </c>
      <c r="AA287" s="362">
        <v>22</v>
      </c>
    </row>
    <row r="288" spans="1:27" ht="10.4" customHeight="1" x14ac:dyDescent="0.35">
      <c r="A288" s="140" t="s">
        <v>616</v>
      </c>
      <c r="B288" s="221" t="s">
        <v>617</v>
      </c>
      <c r="C288" s="324">
        <v>2589</v>
      </c>
      <c r="D288" s="325">
        <v>1753</v>
      </c>
      <c r="E288" s="326">
        <v>512</v>
      </c>
      <c r="F288" s="324">
        <v>629</v>
      </c>
      <c r="G288" s="325">
        <v>339</v>
      </c>
      <c r="H288" s="326">
        <v>58</v>
      </c>
      <c r="I288" s="324">
        <v>1960</v>
      </c>
      <c r="J288" s="325">
        <v>1414</v>
      </c>
      <c r="K288" s="326">
        <v>454</v>
      </c>
      <c r="L288" s="324">
        <v>1142</v>
      </c>
      <c r="M288" s="325">
        <v>645</v>
      </c>
      <c r="N288" s="326">
        <v>113</v>
      </c>
      <c r="O288" s="324">
        <v>1447</v>
      </c>
      <c r="P288" s="325">
        <v>1108</v>
      </c>
      <c r="Q288" s="326">
        <v>399</v>
      </c>
      <c r="R288" s="360">
        <v>68</v>
      </c>
      <c r="S288" s="361">
        <v>20</v>
      </c>
      <c r="T288" s="360">
        <v>54</v>
      </c>
      <c r="U288" s="361">
        <v>9</v>
      </c>
      <c r="V288" s="360">
        <v>72</v>
      </c>
      <c r="W288" s="361">
        <v>23</v>
      </c>
      <c r="X288" s="360">
        <v>56</v>
      </c>
      <c r="Y288" s="361">
        <v>10</v>
      </c>
      <c r="Z288" s="360">
        <v>77</v>
      </c>
      <c r="AA288" s="362">
        <v>28</v>
      </c>
    </row>
    <row r="289" spans="1:27" ht="10.4" customHeight="1" x14ac:dyDescent="0.35">
      <c r="A289" s="140" t="s">
        <v>618</v>
      </c>
      <c r="B289" s="221" t="s">
        <v>619</v>
      </c>
      <c r="C289" s="324">
        <v>2241</v>
      </c>
      <c r="D289" s="325">
        <v>1566</v>
      </c>
      <c r="E289" s="326">
        <v>433</v>
      </c>
      <c r="F289" s="324">
        <v>324</v>
      </c>
      <c r="G289" s="325">
        <v>165</v>
      </c>
      <c r="H289" s="326">
        <v>31</v>
      </c>
      <c r="I289" s="324">
        <v>1917</v>
      </c>
      <c r="J289" s="325">
        <v>1401</v>
      </c>
      <c r="K289" s="326">
        <v>402</v>
      </c>
      <c r="L289" s="324">
        <v>731</v>
      </c>
      <c r="M289" s="325">
        <v>422</v>
      </c>
      <c r="N289" s="326">
        <v>65</v>
      </c>
      <c r="O289" s="324">
        <v>1510</v>
      </c>
      <c r="P289" s="325">
        <v>1144</v>
      </c>
      <c r="Q289" s="326">
        <v>368</v>
      </c>
      <c r="R289" s="360">
        <v>70</v>
      </c>
      <c r="S289" s="361">
        <v>19</v>
      </c>
      <c r="T289" s="360">
        <v>51</v>
      </c>
      <c r="U289" s="361">
        <v>10</v>
      </c>
      <c r="V289" s="360">
        <v>73</v>
      </c>
      <c r="W289" s="361">
        <v>21</v>
      </c>
      <c r="X289" s="360">
        <v>58</v>
      </c>
      <c r="Y289" s="361">
        <v>9</v>
      </c>
      <c r="Z289" s="360">
        <v>76</v>
      </c>
      <c r="AA289" s="362">
        <v>24</v>
      </c>
    </row>
    <row r="290" spans="1:27" ht="10.4" customHeight="1" x14ac:dyDescent="0.35">
      <c r="A290" s="140" t="s">
        <v>620</v>
      </c>
      <c r="B290" s="221" t="s">
        <v>621</v>
      </c>
      <c r="C290" s="324">
        <v>1534</v>
      </c>
      <c r="D290" s="325">
        <v>1039</v>
      </c>
      <c r="E290" s="326">
        <v>269</v>
      </c>
      <c r="F290" s="324">
        <v>329</v>
      </c>
      <c r="G290" s="325">
        <v>172</v>
      </c>
      <c r="H290" s="326">
        <v>27</v>
      </c>
      <c r="I290" s="324">
        <v>1205</v>
      </c>
      <c r="J290" s="325">
        <v>867</v>
      </c>
      <c r="K290" s="326">
        <v>242</v>
      </c>
      <c r="L290" s="324">
        <v>677</v>
      </c>
      <c r="M290" s="325">
        <v>386</v>
      </c>
      <c r="N290" s="326">
        <v>74</v>
      </c>
      <c r="O290" s="324">
        <v>857</v>
      </c>
      <c r="P290" s="325">
        <v>653</v>
      </c>
      <c r="Q290" s="326">
        <v>195</v>
      </c>
      <c r="R290" s="360">
        <v>68</v>
      </c>
      <c r="S290" s="361">
        <v>18</v>
      </c>
      <c r="T290" s="360">
        <v>52</v>
      </c>
      <c r="U290" s="361">
        <v>8</v>
      </c>
      <c r="V290" s="360">
        <v>72</v>
      </c>
      <c r="W290" s="361">
        <v>20</v>
      </c>
      <c r="X290" s="360">
        <v>57</v>
      </c>
      <c r="Y290" s="361">
        <v>11</v>
      </c>
      <c r="Z290" s="360">
        <v>76</v>
      </c>
      <c r="AA290" s="362">
        <v>23</v>
      </c>
    </row>
    <row r="291" spans="1:27" ht="10.4" customHeight="1" x14ac:dyDescent="0.35">
      <c r="A291" s="140" t="s">
        <v>622</v>
      </c>
      <c r="B291" s="221" t="s">
        <v>623</v>
      </c>
      <c r="C291" s="324">
        <v>2977</v>
      </c>
      <c r="D291" s="325">
        <v>2101</v>
      </c>
      <c r="E291" s="326">
        <v>585</v>
      </c>
      <c r="F291" s="324">
        <v>657</v>
      </c>
      <c r="G291" s="325">
        <v>371</v>
      </c>
      <c r="H291" s="326">
        <v>70</v>
      </c>
      <c r="I291" s="324">
        <v>2320</v>
      </c>
      <c r="J291" s="325">
        <v>1730</v>
      </c>
      <c r="K291" s="326">
        <v>515</v>
      </c>
      <c r="L291" s="324">
        <v>1165</v>
      </c>
      <c r="M291" s="325">
        <v>702</v>
      </c>
      <c r="N291" s="326">
        <v>149</v>
      </c>
      <c r="O291" s="324">
        <v>1812</v>
      </c>
      <c r="P291" s="325">
        <v>1399</v>
      </c>
      <c r="Q291" s="326">
        <v>436</v>
      </c>
      <c r="R291" s="360">
        <v>71</v>
      </c>
      <c r="S291" s="361">
        <v>20</v>
      </c>
      <c r="T291" s="360">
        <v>56</v>
      </c>
      <c r="U291" s="361">
        <v>11</v>
      </c>
      <c r="V291" s="360">
        <v>75</v>
      </c>
      <c r="W291" s="361">
        <v>22</v>
      </c>
      <c r="X291" s="360">
        <v>60</v>
      </c>
      <c r="Y291" s="361">
        <v>13</v>
      </c>
      <c r="Z291" s="360">
        <v>77</v>
      </c>
      <c r="AA291" s="362">
        <v>24</v>
      </c>
    </row>
    <row r="292" spans="1:27" ht="10.4" customHeight="1" x14ac:dyDescent="0.35">
      <c r="A292" s="140" t="s">
        <v>624</v>
      </c>
      <c r="B292" s="221" t="s">
        <v>625</v>
      </c>
      <c r="C292" s="324">
        <v>14522</v>
      </c>
      <c r="D292" s="325">
        <v>8581</v>
      </c>
      <c r="E292" s="326">
        <v>2039</v>
      </c>
      <c r="F292" s="324">
        <v>4028</v>
      </c>
      <c r="G292" s="325">
        <v>1950</v>
      </c>
      <c r="H292" s="326">
        <v>298</v>
      </c>
      <c r="I292" s="324">
        <v>10494</v>
      </c>
      <c r="J292" s="325">
        <v>6631</v>
      </c>
      <c r="K292" s="326">
        <v>1741</v>
      </c>
      <c r="L292" s="324">
        <v>7150</v>
      </c>
      <c r="M292" s="325">
        <v>3649</v>
      </c>
      <c r="N292" s="326">
        <v>585</v>
      </c>
      <c r="O292" s="324">
        <v>7372</v>
      </c>
      <c r="P292" s="325">
        <v>4932</v>
      </c>
      <c r="Q292" s="326">
        <v>1454</v>
      </c>
      <c r="R292" s="360">
        <v>59</v>
      </c>
      <c r="S292" s="361">
        <v>14</v>
      </c>
      <c r="T292" s="360">
        <v>48</v>
      </c>
      <c r="U292" s="361">
        <v>7</v>
      </c>
      <c r="V292" s="360">
        <v>63</v>
      </c>
      <c r="W292" s="361">
        <v>17</v>
      </c>
      <c r="X292" s="360">
        <v>51</v>
      </c>
      <c r="Y292" s="361">
        <v>8</v>
      </c>
      <c r="Z292" s="360">
        <v>67</v>
      </c>
      <c r="AA292" s="362">
        <v>20</v>
      </c>
    </row>
    <row r="293" spans="1:27" ht="10.4" customHeight="1" x14ac:dyDescent="0.35">
      <c r="A293" s="140" t="s">
        <v>626</v>
      </c>
      <c r="B293" s="221" t="s">
        <v>627</v>
      </c>
      <c r="C293" s="324">
        <v>3793</v>
      </c>
      <c r="D293" s="325">
        <v>2326</v>
      </c>
      <c r="E293" s="326">
        <v>550</v>
      </c>
      <c r="F293" s="324">
        <v>777</v>
      </c>
      <c r="G293" s="325">
        <v>373</v>
      </c>
      <c r="H293" s="326">
        <v>60</v>
      </c>
      <c r="I293" s="324">
        <v>3016</v>
      </c>
      <c r="J293" s="325">
        <v>1953</v>
      </c>
      <c r="K293" s="326">
        <v>490</v>
      </c>
      <c r="L293" s="324">
        <v>1483</v>
      </c>
      <c r="M293" s="325">
        <v>760</v>
      </c>
      <c r="N293" s="326">
        <v>134</v>
      </c>
      <c r="O293" s="324">
        <v>2310</v>
      </c>
      <c r="P293" s="325">
        <v>1566</v>
      </c>
      <c r="Q293" s="326">
        <v>416</v>
      </c>
      <c r="R293" s="360">
        <v>61</v>
      </c>
      <c r="S293" s="361">
        <v>15</v>
      </c>
      <c r="T293" s="360">
        <v>48</v>
      </c>
      <c r="U293" s="361">
        <v>8</v>
      </c>
      <c r="V293" s="360">
        <v>65</v>
      </c>
      <c r="W293" s="361">
        <v>16</v>
      </c>
      <c r="X293" s="360">
        <v>51</v>
      </c>
      <c r="Y293" s="361">
        <v>9</v>
      </c>
      <c r="Z293" s="360">
        <v>68</v>
      </c>
      <c r="AA293" s="362">
        <v>18</v>
      </c>
    </row>
    <row r="294" spans="1:27" ht="10.4" customHeight="1" x14ac:dyDescent="0.35">
      <c r="A294" s="140" t="s">
        <v>628</v>
      </c>
      <c r="B294" s="221" t="s">
        <v>629</v>
      </c>
      <c r="C294" s="324">
        <v>3678</v>
      </c>
      <c r="D294" s="325">
        <v>2270</v>
      </c>
      <c r="E294" s="326">
        <v>513</v>
      </c>
      <c r="F294" s="324">
        <v>637</v>
      </c>
      <c r="G294" s="325">
        <v>279</v>
      </c>
      <c r="H294" s="326">
        <v>48</v>
      </c>
      <c r="I294" s="324">
        <v>3041</v>
      </c>
      <c r="J294" s="325">
        <v>1991</v>
      </c>
      <c r="K294" s="326">
        <v>465</v>
      </c>
      <c r="L294" s="324">
        <v>1173</v>
      </c>
      <c r="M294" s="325">
        <v>551</v>
      </c>
      <c r="N294" s="326">
        <v>95</v>
      </c>
      <c r="O294" s="324">
        <v>2505</v>
      </c>
      <c r="P294" s="325">
        <v>1719</v>
      </c>
      <c r="Q294" s="326">
        <v>418</v>
      </c>
      <c r="R294" s="360">
        <v>62</v>
      </c>
      <c r="S294" s="361">
        <v>14</v>
      </c>
      <c r="T294" s="360">
        <v>44</v>
      </c>
      <c r="U294" s="361">
        <v>8</v>
      </c>
      <c r="V294" s="360">
        <v>65</v>
      </c>
      <c r="W294" s="361">
        <v>15</v>
      </c>
      <c r="X294" s="360">
        <v>47</v>
      </c>
      <c r="Y294" s="361">
        <v>8</v>
      </c>
      <c r="Z294" s="360">
        <v>69</v>
      </c>
      <c r="AA294" s="362">
        <v>17</v>
      </c>
    </row>
    <row r="295" spans="1:27" ht="10.4" customHeight="1" x14ac:dyDescent="0.35">
      <c r="A295" s="140" t="s">
        <v>630</v>
      </c>
      <c r="B295" s="221" t="s">
        <v>631</v>
      </c>
      <c r="C295" s="324">
        <v>4073</v>
      </c>
      <c r="D295" s="325">
        <v>2488</v>
      </c>
      <c r="E295" s="326">
        <v>540</v>
      </c>
      <c r="F295" s="324">
        <v>974</v>
      </c>
      <c r="G295" s="325">
        <v>466</v>
      </c>
      <c r="H295" s="326">
        <v>68</v>
      </c>
      <c r="I295" s="324">
        <v>3099</v>
      </c>
      <c r="J295" s="325">
        <v>2022</v>
      </c>
      <c r="K295" s="326">
        <v>472</v>
      </c>
      <c r="L295" s="324">
        <v>1775</v>
      </c>
      <c r="M295" s="325">
        <v>893</v>
      </c>
      <c r="N295" s="326">
        <v>141</v>
      </c>
      <c r="O295" s="324">
        <v>2298</v>
      </c>
      <c r="P295" s="325">
        <v>1595</v>
      </c>
      <c r="Q295" s="326">
        <v>399</v>
      </c>
      <c r="R295" s="360">
        <v>61</v>
      </c>
      <c r="S295" s="361">
        <v>13</v>
      </c>
      <c r="T295" s="360">
        <v>48</v>
      </c>
      <c r="U295" s="361">
        <v>7</v>
      </c>
      <c r="V295" s="360">
        <v>65</v>
      </c>
      <c r="W295" s="361">
        <v>15</v>
      </c>
      <c r="X295" s="360">
        <v>50</v>
      </c>
      <c r="Y295" s="361">
        <v>8</v>
      </c>
      <c r="Z295" s="360">
        <v>69</v>
      </c>
      <c r="AA295" s="362">
        <v>17</v>
      </c>
    </row>
    <row r="296" spans="1:27" ht="10.4" customHeight="1" x14ac:dyDescent="0.35">
      <c r="A296" s="140" t="s">
        <v>632</v>
      </c>
      <c r="B296" s="221" t="s">
        <v>633</v>
      </c>
      <c r="C296" s="324">
        <v>2571</v>
      </c>
      <c r="D296" s="325">
        <v>1790</v>
      </c>
      <c r="E296" s="326">
        <v>518</v>
      </c>
      <c r="F296" s="324">
        <v>370</v>
      </c>
      <c r="G296" s="325">
        <v>182</v>
      </c>
      <c r="H296" s="326">
        <v>28</v>
      </c>
      <c r="I296" s="324">
        <v>2201</v>
      </c>
      <c r="J296" s="325">
        <v>1608</v>
      </c>
      <c r="K296" s="326">
        <v>490</v>
      </c>
      <c r="L296" s="324">
        <v>681</v>
      </c>
      <c r="M296" s="325">
        <v>353</v>
      </c>
      <c r="N296" s="326">
        <v>56</v>
      </c>
      <c r="O296" s="324">
        <v>1890</v>
      </c>
      <c r="P296" s="325">
        <v>1437</v>
      </c>
      <c r="Q296" s="326">
        <v>462</v>
      </c>
      <c r="R296" s="360">
        <v>70</v>
      </c>
      <c r="S296" s="361">
        <v>20</v>
      </c>
      <c r="T296" s="360">
        <v>49</v>
      </c>
      <c r="U296" s="361">
        <v>8</v>
      </c>
      <c r="V296" s="360">
        <v>73</v>
      </c>
      <c r="W296" s="361">
        <v>22</v>
      </c>
      <c r="X296" s="360">
        <v>52</v>
      </c>
      <c r="Y296" s="361">
        <v>8</v>
      </c>
      <c r="Z296" s="360">
        <v>76</v>
      </c>
      <c r="AA296" s="362">
        <v>24</v>
      </c>
    </row>
    <row r="297" spans="1:27" ht="10.4" customHeight="1" x14ac:dyDescent="0.35">
      <c r="A297" s="140" t="s">
        <v>634</v>
      </c>
      <c r="B297" s="221" t="s">
        <v>635</v>
      </c>
      <c r="C297" s="324">
        <v>3413</v>
      </c>
      <c r="D297" s="325">
        <v>2066</v>
      </c>
      <c r="E297" s="326">
        <v>447</v>
      </c>
      <c r="F297" s="324">
        <v>763</v>
      </c>
      <c r="G297" s="325">
        <v>339</v>
      </c>
      <c r="H297" s="326">
        <v>36</v>
      </c>
      <c r="I297" s="324">
        <v>2650</v>
      </c>
      <c r="J297" s="325">
        <v>1727</v>
      </c>
      <c r="K297" s="326">
        <v>411</v>
      </c>
      <c r="L297" s="324">
        <v>1434</v>
      </c>
      <c r="M297" s="325">
        <v>703</v>
      </c>
      <c r="N297" s="326">
        <v>90</v>
      </c>
      <c r="O297" s="324">
        <v>1979</v>
      </c>
      <c r="P297" s="325">
        <v>1363</v>
      </c>
      <c r="Q297" s="326">
        <v>357</v>
      </c>
      <c r="R297" s="360">
        <v>61</v>
      </c>
      <c r="S297" s="361">
        <v>13</v>
      </c>
      <c r="T297" s="360">
        <v>44</v>
      </c>
      <c r="U297" s="361">
        <v>5</v>
      </c>
      <c r="V297" s="360">
        <v>65</v>
      </c>
      <c r="W297" s="361">
        <v>16</v>
      </c>
      <c r="X297" s="360">
        <v>49</v>
      </c>
      <c r="Y297" s="361">
        <v>6</v>
      </c>
      <c r="Z297" s="360">
        <v>69</v>
      </c>
      <c r="AA297" s="362">
        <v>18</v>
      </c>
    </row>
    <row r="298" spans="1:27" ht="10.4" customHeight="1" x14ac:dyDescent="0.35">
      <c r="A298" s="140" t="s">
        <v>636</v>
      </c>
      <c r="B298" s="221" t="s">
        <v>637</v>
      </c>
      <c r="C298" s="324">
        <v>2867</v>
      </c>
      <c r="D298" s="325">
        <v>1857</v>
      </c>
      <c r="E298" s="326">
        <v>413</v>
      </c>
      <c r="F298" s="324">
        <v>698</v>
      </c>
      <c r="G298" s="325">
        <v>358</v>
      </c>
      <c r="H298" s="326">
        <v>46</v>
      </c>
      <c r="I298" s="324">
        <v>2169</v>
      </c>
      <c r="J298" s="325">
        <v>1499</v>
      </c>
      <c r="K298" s="326">
        <v>367</v>
      </c>
      <c r="L298" s="324">
        <v>1312</v>
      </c>
      <c r="M298" s="325">
        <v>738</v>
      </c>
      <c r="N298" s="326">
        <v>115</v>
      </c>
      <c r="O298" s="324">
        <v>1555</v>
      </c>
      <c r="P298" s="325">
        <v>1119</v>
      </c>
      <c r="Q298" s="326">
        <v>298</v>
      </c>
      <c r="R298" s="360">
        <v>65</v>
      </c>
      <c r="S298" s="361">
        <v>14</v>
      </c>
      <c r="T298" s="360">
        <v>51</v>
      </c>
      <c r="U298" s="361">
        <v>7</v>
      </c>
      <c r="V298" s="360">
        <v>69</v>
      </c>
      <c r="W298" s="361">
        <v>17</v>
      </c>
      <c r="X298" s="360">
        <v>56</v>
      </c>
      <c r="Y298" s="361">
        <v>9</v>
      </c>
      <c r="Z298" s="360">
        <v>72</v>
      </c>
      <c r="AA298" s="362">
        <v>19</v>
      </c>
    </row>
    <row r="299" spans="1:27" ht="10.4" customHeight="1" x14ac:dyDescent="0.35">
      <c r="A299" s="140" t="s">
        <v>640</v>
      </c>
      <c r="B299" s="221" t="s">
        <v>641</v>
      </c>
      <c r="C299" s="324">
        <v>2642</v>
      </c>
      <c r="D299" s="325">
        <v>1723</v>
      </c>
      <c r="E299" s="326">
        <v>519</v>
      </c>
      <c r="F299" s="324">
        <v>397</v>
      </c>
      <c r="G299" s="325">
        <v>190</v>
      </c>
      <c r="H299" s="326">
        <v>29</v>
      </c>
      <c r="I299" s="324">
        <v>2245</v>
      </c>
      <c r="J299" s="325">
        <v>1533</v>
      </c>
      <c r="K299" s="326">
        <v>490</v>
      </c>
      <c r="L299" s="324">
        <v>859</v>
      </c>
      <c r="M299" s="325">
        <v>430</v>
      </c>
      <c r="N299" s="326">
        <v>72</v>
      </c>
      <c r="O299" s="324">
        <v>1783</v>
      </c>
      <c r="P299" s="325">
        <v>1293</v>
      </c>
      <c r="Q299" s="326">
        <v>447</v>
      </c>
      <c r="R299" s="360">
        <v>65</v>
      </c>
      <c r="S299" s="361">
        <v>20</v>
      </c>
      <c r="T299" s="360">
        <v>48</v>
      </c>
      <c r="U299" s="361">
        <v>7</v>
      </c>
      <c r="V299" s="360">
        <v>68</v>
      </c>
      <c r="W299" s="361">
        <v>22</v>
      </c>
      <c r="X299" s="360">
        <v>50</v>
      </c>
      <c r="Y299" s="361">
        <v>8</v>
      </c>
      <c r="Z299" s="360">
        <v>73</v>
      </c>
      <c r="AA299" s="362">
        <v>25</v>
      </c>
    </row>
    <row r="300" spans="1:27" ht="10.4" customHeight="1" x14ac:dyDescent="0.35">
      <c r="A300" s="140" t="s">
        <v>642</v>
      </c>
      <c r="B300" s="221" t="s">
        <v>643</v>
      </c>
      <c r="C300" s="324">
        <v>5101</v>
      </c>
      <c r="D300" s="325">
        <v>3139</v>
      </c>
      <c r="E300" s="326">
        <v>784</v>
      </c>
      <c r="F300" s="324">
        <v>1079</v>
      </c>
      <c r="G300" s="325">
        <v>480</v>
      </c>
      <c r="H300" s="326">
        <v>70</v>
      </c>
      <c r="I300" s="324">
        <v>4022</v>
      </c>
      <c r="J300" s="325">
        <v>2659</v>
      </c>
      <c r="K300" s="326">
        <v>714</v>
      </c>
      <c r="L300" s="324">
        <v>1606</v>
      </c>
      <c r="M300" s="325">
        <v>771</v>
      </c>
      <c r="N300" s="326">
        <v>116</v>
      </c>
      <c r="O300" s="324">
        <v>3495</v>
      </c>
      <c r="P300" s="325">
        <v>2368</v>
      </c>
      <c r="Q300" s="326">
        <v>668</v>
      </c>
      <c r="R300" s="360">
        <v>62</v>
      </c>
      <c r="S300" s="361">
        <v>15</v>
      </c>
      <c r="T300" s="360">
        <v>44</v>
      </c>
      <c r="U300" s="361">
        <v>6</v>
      </c>
      <c r="V300" s="360">
        <v>66</v>
      </c>
      <c r="W300" s="361">
        <v>18</v>
      </c>
      <c r="X300" s="360">
        <v>48</v>
      </c>
      <c r="Y300" s="361">
        <v>7</v>
      </c>
      <c r="Z300" s="360">
        <v>68</v>
      </c>
      <c r="AA300" s="362">
        <v>19</v>
      </c>
    </row>
    <row r="301" spans="1:27" ht="10.4" customHeight="1" x14ac:dyDescent="0.35">
      <c r="A301" s="140" t="s">
        <v>644</v>
      </c>
      <c r="B301" s="221" t="s">
        <v>645</v>
      </c>
      <c r="C301" s="324">
        <v>8305</v>
      </c>
      <c r="D301" s="325">
        <v>5065</v>
      </c>
      <c r="E301" s="326">
        <v>1378</v>
      </c>
      <c r="F301" s="324">
        <v>1482</v>
      </c>
      <c r="G301" s="325">
        <v>609</v>
      </c>
      <c r="H301" s="326">
        <v>90</v>
      </c>
      <c r="I301" s="324">
        <v>6823</v>
      </c>
      <c r="J301" s="325">
        <v>4456</v>
      </c>
      <c r="K301" s="326">
        <v>1288</v>
      </c>
      <c r="L301" s="324">
        <v>3128</v>
      </c>
      <c r="M301" s="325">
        <v>1423</v>
      </c>
      <c r="N301" s="326">
        <v>235</v>
      </c>
      <c r="O301" s="324">
        <v>5177</v>
      </c>
      <c r="P301" s="325">
        <v>3642</v>
      </c>
      <c r="Q301" s="326">
        <v>1143</v>
      </c>
      <c r="R301" s="360">
        <v>61</v>
      </c>
      <c r="S301" s="361">
        <v>17</v>
      </c>
      <c r="T301" s="360">
        <v>41</v>
      </c>
      <c r="U301" s="361">
        <v>6</v>
      </c>
      <c r="V301" s="360">
        <v>65</v>
      </c>
      <c r="W301" s="361">
        <v>19</v>
      </c>
      <c r="X301" s="360">
        <v>45</v>
      </c>
      <c r="Y301" s="361">
        <v>8</v>
      </c>
      <c r="Z301" s="360">
        <v>70</v>
      </c>
      <c r="AA301" s="362">
        <v>22</v>
      </c>
    </row>
    <row r="302" spans="1:27" ht="10.4" customHeight="1" x14ac:dyDescent="0.35">
      <c r="A302" s="140" t="s">
        <v>646</v>
      </c>
      <c r="B302" s="221" t="s">
        <v>647</v>
      </c>
      <c r="C302" s="324">
        <v>3604</v>
      </c>
      <c r="D302" s="325">
        <v>2183</v>
      </c>
      <c r="E302" s="326">
        <v>552</v>
      </c>
      <c r="F302" s="324">
        <v>538</v>
      </c>
      <c r="G302" s="325">
        <v>208</v>
      </c>
      <c r="H302" s="326">
        <v>25</v>
      </c>
      <c r="I302" s="324">
        <v>3066</v>
      </c>
      <c r="J302" s="325">
        <v>1975</v>
      </c>
      <c r="K302" s="326">
        <v>527</v>
      </c>
      <c r="L302" s="324">
        <v>1186</v>
      </c>
      <c r="M302" s="325">
        <v>524</v>
      </c>
      <c r="N302" s="326">
        <v>89</v>
      </c>
      <c r="O302" s="324">
        <v>2418</v>
      </c>
      <c r="P302" s="325">
        <v>1659</v>
      </c>
      <c r="Q302" s="326">
        <v>463</v>
      </c>
      <c r="R302" s="360">
        <v>61</v>
      </c>
      <c r="S302" s="361">
        <v>15</v>
      </c>
      <c r="T302" s="360">
        <v>39</v>
      </c>
      <c r="U302" s="361">
        <v>5</v>
      </c>
      <c r="V302" s="360">
        <v>64</v>
      </c>
      <c r="W302" s="361">
        <v>17</v>
      </c>
      <c r="X302" s="360">
        <v>44</v>
      </c>
      <c r="Y302" s="361">
        <v>8</v>
      </c>
      <c r="Z302" s="360">
        <v>69</v>
      </c>
      <c r="AA302" s="362">
        <v>19</v>
      </c>
    </row>
    <row r="303" spans="1:27" ht="10.4" customHeight="1" x14ac:dyDescent="0.35">
      <c r="A303" s="140" t="s">
        <v>648</v>
      </c>
      <c r="B303" s="221" t="s">
        <v>649</v>
      </c>
      <c r="C303" s="324">
        <v>1976</v>
      </c>
      <c r="D303" s="325">
        <v>1418</v>
      </c>
      <c r="E303" s="326">
        <v>396</v>
      </c>
      <c r="F303" s="324">
        <v>373</v>
      </c>
      <c r="G303" s="325">
        <v>208</v>
      </c>
      <c r="H303" s="326">
        <v>40</v>
      </c>
      <c r="I303" s="324">
        <v>1603</v>
      </c>
      <c r="J303" s="325">
        <v>1210</v>
      </c>
      <c r="K303" s="326">
        <v>356</v>
      </c>
      <c r="L303" s="324">
        <v>712</v>
      </c>
      <c r="M303" s="325">
        <v>426</v>
      </c>
      <c r="N303" s="326">
        <v>84</v>
      </c>
      <c r="O303" s="324">
        <v>1264</v>
      </c>
      <c r="P303" s="325">
        <v>992</v>
      </c>
      <c r="Q303" s="326">
        <v>312</v>
      </c>
      <c r="R303" s="360">
        <v>72</v>
      </c>
      <c r="S303" s="361">
        <v>20</v>
      </c>
      <c r="T303" s="360">
        <v>56</v>
      </c>
      <c r="U303" s="361">
        <v>11</v>
      </c>
      <c r="V303" s="360">
        <v>75</v>
      </c>
      <c r="W303" s="361">
        <v>22</v>
      </c>
      <c r="X303" s="360">
        <v>60</v>
      </c>
      <c r="Y303" s="361">
        <v>12</v>
      </c>
      <c r="Z303" s="360">
        <v>78</v>
      </c>
      <c r="AA303" s="362">
        <v>25</v>
      </c>
    </row>
    <row r="304" spans="1:27" ht="10.4" customHeight="1" x14ac:dyDescent="0.35">
      <c r="A304" s="140" t="s">
        <v>650</v>
      </c>
      <c r="B304" s="221" t="s">
        <v>651</v>
      </c>
      <c r="C304" s="324">
        <v>28</v>
      </c>
      <c r="D304" s="325">
        <v>26</v>
      </c>
      <c r="E304" s="326">
        <v>5</v>
      </c>
      <c r="F304" s="324">
        <v>7</v>
      </c>
      <c r="G304" s="325">
        <v>6</v>
      </c>
      <c r="H304" s="326">
        <v>0</v>
      </c>
      <c r="I304" s="324">
        <v>21</v>
      </c>
      <c r="J304" s="325">
        <v>20</v>
      </c>
      <c r="K304" s="326">
        <v>5</v>
      </c>
      <c r="L304" s="324">
        <v>12</v>
      </c>
      <c r="M304" s="325">
        <v>11</v>
      </c>
      <c r="N304" s="326" t="s">
        <v>1185</v>
      </c>
      <c r="O304" s="324">
        <v>16</v>
      </c>
      <c r="P304" s="325">
        <v>15</v>
      </c>
      <c r="Q304" s="326" t="s">
        <v>1185</v>
      </c>
      <c r="R304" s="360">
        <v>93</v>
      </c>
      <c r="S304" s="361">
        <v>18</v>
      </c>
      <c r="T304" s="360">
        <v>86</v>
      </c>
      <c r="U304" s="361">
        <v>0</v>
      </c>
      <c r="V304" s="360">
        <v>95</v>
      </c>
      <c r="W304" s="361">
        <v>24</v>
      </c>
      <c r="X304" s="360">
        <v>92</v>
      </c>
      <c r="Y304" s="361" t="s">
        <v>1185</v>
      </c>
      <c r="Z304" s="360">
        <v>94</v>
      </c>
      <c r="AA304" s="362" t="s">
        <v>1185</v>
      </c>
    </row>
    <row r="305" spans="1:27" ht="10.4" customHeight="1" x14ac:dyDescent="0.35">
      <c r="A305" s="140" t="s">
        <v>652</v>
      </c>
      <c r="B305" s="221" t="s">
        <v>653</v>
      </c>
      <c r="C305" s="324">
        <v>3046</v>
      </c>
      <c r="D305" s="325">
        <v>1980</v>
      </c>
      <c r="E305" s="326">
        <v>464</v>
      </c>
      <c r="F305" s="324">
        <v>674</v>
      </c>
      <c r="G305" s="325">
        <v>368</v>
      </c>
      <c r="H305" s="326">
        <v>57</v>
      </c>
      <c r="I305" s="324">
        <v>2372</v>
      </c>
      <c r="J305" s="325">
        <v>1612</v>
      </c>
      <c r="K305" s="326">
        <v>407</v>
      </c>
      <c r="L305" s="324">
        <v>1357</v>
      </c>
      <c r="M305" s="325">
        <v>808</v>
      </c>
      <c r="N305" s="326">
        <v>141</v>
      </c>
      <c r="O305" s="324">
        <v>1689</v>
      </c>
      <c r="P305" s="325">
        <v>1172</v>
      </c>
      <c r="Q305" s="326">
        <v>323</v>
      </c>
      <c r="R305" s="360">
        <v>65</v>
      </c>
      <c r="S305" s="361">
        <v>15</v>
      </c>
      <c r="T305" s="360">
        <v>55</v>
      </c>
      <c r="U305" s="361">
        <v>8</v>
      </c>
      <c r="V305" s="360">
        <v>68</v>
      </c>
      <c r="W305" s="361">
        <v>17</v>
      </c>
      <c r="X305" s="360">
        <v>60</v>
      </c>
      <c r="Y305" s="361">
        <v>10</v>
      </c>
      <c r="Z305" s="360">
        <v>69</v>
      </c>
      <c r="AA305" s="362">
        <v>19</v>
      </c>
    </row>
    <row r="306" spans="1:27" ht="10.4" customHeight="1" x14ac:dyDescent="0.35">
      <c r="A306" s="140" t="s">
        <v>654</v>
      </c>
      <c r="B306" s="221" t="s">
        <v>655</v>
      </c>
      <c r="C306" s="324">
        <v>3610</v>
      </c>
      <c r="D306" s="325">
        <v>2624</v>
      </c>
      <c r="E306" s="326">
        <v>869</v>
      </c>
      <c r="F306" s="324">
        <v>665</v>
      </c>
      <c r="G306" s="325">
        <v>405</v>
      </c>
      <c r="H306" s="326">
        <v>89</v>
      </c>
      <c r="I306" s="324">
        <v>2945</v>
      </c>
      <c r="J306" s="325">
        <v>2219</v>
      </c>
      <c r="K306" s="326">
        <v>780</v>
      </c>
      <c r="L306" s="324">
        <v>1281</v>
      </c>
      <c r="M306" s="325">
        <v>788</v>
      </c>
      <c r="N306" s="326">
        <v>158</v>
      </c>
      <c r="O306" s="324">
        <v>2329</v>
      </c>
      <c r="P306" s="325">
        <v>1836</v>
      </c>
      <c r="Q306" s="326">
        <v>711</v>
      </c>
      <c r="R306" s="360">
        <v>73</v>
      </c>
      <c r="S306" s="361">
        <v>24</v>
      </c>
      <c r="T306" s="360">
        <v>61</v>
      </c>
      <c r="U306" s="361">
        <v>13</v>
      </c>
      <c r="V306" s="360">
        <v>75</v>
      </c>
      <c r="W306" s="361">
        <v>26</v>
      </c>
      <c r="X306" s="360">
        <v>62</v>
      </c>
      <c r="Y306" s="361">
        <v>12</v>
      </c>
      <c r="Z306" s="360">
        <v>79</v>
      </c>
      <c r="AA306" s="362">
        <v>31</v>
      </c>
    </row>
    <row r="307" spans="1:27" ht="10.4" customHeight="1" x14ac:dyDescent="0.35">
      <c r="A307" s="140" t="s">
        <v>656</v>
      </c>
      <c r="B307" s="221" t="s">
        <v>657</v>
      </c>
      <c r="C307" s="324">
        <v>2972</v>
      </c>
      <c r="D307" s="325">
        <v>2088</v>
      </c>
      <c r="E307" s="326">
        <v>608</v>
      </c>
      <c r="F307" s="324">
        <v>353</v>
      </c>
      <c r="G307" s="325">
        <v>179</v>
      </c>
      <c r="H307" s="326">
        <v>32</v>
      </c>
      <c r="I307" s="324">
        <v>2619</v>
      </c>
      <c r="J307" s="325">
        <v>1909</v>
      </c>
      <c r="K307" s="326">
        <v>576</v>
      </c>
      <c r="L307" s="324">
        <v>767</v>
      </c>
      <c r="M307" s="325">
        <v>432</v>
      </c>
      <c r="N307" s="326">
        <v>81</v>
      </c>
      <c r="O307" s="324">
        <v>2205</v>
      </c>
      <c r="P307" s="325">
        <v>1656</v>
      </c>
      <c r="Q307" s="326">
        <v>527</v>
      </c>
      <c r="R307" s="360">
        <v>70</v>
      </c>
      <c r="S307" s="361">
        <v>20</v>
      </c>
      <c r="T307" s="360">
        <v>51</v>
      </c>
      <c r="U307" s="361">
        <v>9</v>
      </c>
      <c r="V307" s="360">
        <v>73</v>
      </c>
      <c r="W307" s="361">
        <v>22</v>
      </c>
      <c r="X307" s="360">
        <v>56</v>
      </c>
      <c r="Y307" s="361">
        <v>11</v>
      </c>
      <c r="Z307" s="360">
        <v>75</v>
      </c>
      <c r="AA307" s="362">
        <v>24</v>
      </c>
    </row>
    <row r="308" spans="1:27" ht="10.4" customHeight="1" x14ac:dyDescent="0.35">
      <c r="A308" s="140" t="s">
        <v>658</v>
      </c>
      <c r="B308" s="221" t="s">
        <v>659</v>
      </c>
      <c r="C308" s="324">
        <v>3494</v>
      </c>
      <c r="D308" s="325">
        <v>2251</v>
      </c>
      <c r="E308" s="326">
        <v>552</v>
      </c>
      <c r="F308" s="324">
        <v>563</v>
      </c>
      <c r="G308" s="325">
        <v>299</v>
      </c>
      <c r="H308" s="326">
        <v>48</v>
      </c>
      <c r="I308" s="324">
        <v>2931</v>
      </c>
      <c r="J308" s="325">
        <v>1952</v>
      </c>
      <c r="K308" s="326">
        <v>504</v>
      </c>
      <c r="L308" s="324">
        <v>1322</v>
      </c>
      <c r="M308" s="325">
        <v>788</v>
      </c>
      <c r="N308" s="326">
        <v>121</v>
      </c>
      <c r="O308" s="324">
        <v>2172</v>
      </c>
      <c r="P308" s="325">
        <v>1463</v>
      </c>
      <c r="Q308" s="326">
        <v>431</v>
      </c>
      <c r="R308" s="360">
        <v>64</v>
      </c>
      <c r="S308" s="361">
        <v>16</v>
      </c>
      <c r="T308" s="360">
        <v>53</v>
      </c>
      <c r="U308" s="361">
        <v>9</v>
      </c>
      <c r="V308" s="360">
        <v>67</v>
      </c>
      <c r="W308" s="361">
        <v>17</v>
      </c>
      <c r="X308" s="360">
        <v>60</v>
      </c>
      <c r="Y308" s="361">
        <v>9</v>
      </c>
      <c r="Z308" s="360">
        <v>67</v>
      </c>
      <c r="AA308" s="362">
        <v>20</v>
      </c>
    </row>
    <row r="309" spans="1:27" ht="10.4" customHeight="1" x14ac:dyDescent="0.35">
      <c r="A309" s="140" t="s">
        <v>660</v>
      </c>
      <c r="B309" s="221" t="s">
        <v>661</v>
      </c>
      <c r="C309" s="324">
        <v>3402</v>
      </c>
      <c r="D309" s="325">
        <v>2676</v>
      </c>
      <c r="E309" s="326">
        <v>934</v>
      </c>
      <c r="F309" s="324">
        <v>359</v>
      </c>
      <c r="G309" s="325">
        <v>226</v>
      </c>
      <c r="H309" s="326">
        <v>47</v>
      </c>
      <c r="I309" s="324">
        <v>3043</v>
      </c>
      <c r="J309" s="325">
        <v>2450</v>
      </c>
      <c r="K309" s="326">
        <v>887</v>
      </c>
      <c r="L309" s="324">
        <v>853</v>
      </c>
      <c r="M309" s="325">
        <v>565</v>
      </c>
      <c r="N309" s="326">
        <v>106</v>
      </c>
      <c r="O309" s="324">
        <v>2549</v>
      </c>
      <c r="P309" s="325">
        <v>2111</v>
      </c>
      <c r="Q309" s="326">
        <v>828</v>
      </c>
      <c r="R309" s="360">
        <v>79</v>
      </c>
      <c r="S309" s="361">
        <v>27</v>
      </c>
      <c r="T309" s="360">
        <v>63</v>
      </c>
      <c r="U309" s="361">
        <v>13</v>
      </c>
      <c r="V309" s="360">
        <v>81</v>
      </c>
      <c r="W309" s="361">
        <v>29</v>
      </c>
      <c r="X309" s="360">
        <v>66</v>
      </c>
      <c r="Y309" s="361">
        <v>12</v>
      </c>
      <c r="Z309" s="360">
        <v>83</v>
      </c>
      <c r="AA309" s="362">
        <v>32</v>
      </c>
    </row>
    <row r="310" spans="1:27" ht="10.4" customHeight="1" x14ac:dyDescent="0.35">
      <c r="A310" s="140" t="s">
        <v>662</v>
      </c>
      <c r="B310" s="221" t="s">
        <v>663</v>
      </c>
      <c r="C310" s="324">
        <v>1509</v>
      </c>
      <c r="D310" s="325">
        <v>1087</v>
      </c>
      <c r="E310" s="326">
        <v>343</v>
      </c>
      <c r="F310" s="324">
        <v>432</v>
      </c>
      <c r="G310" s="325">
        <v>264</v>
      </c>
      <c r="H310" s="326">
        <v>56</v>
      </c>
      <c r="I310" s="324">
        <v>1077</v>
      </c>
      <c r="J310" s="325">
        <v>823</v>
      </c>
      <c r="K310" s="326">
        <v>287</v>
      </c>
      <c r="L310" s="324">
        <v>861</v>
      </c>
      <c r="M310" s="325">
        <v>563</v>
      </c>
      <c r="N310" s="326">
        <v>118</v>
      </c>
      <c r="O310" s="324">
        <v>648</v>
      </c>
      <c r="P310" s="325">
        <v>524</v>
      </c>
      <c r="Q310" s="326">
        <v>225</v>
      </c>
      <c r="R310" s="360">
        <v>72</v>
      </c>
      <c r="S310" s="361">
        <v>23</v>
      </c>
      <c r="T310" s="360">
        <v>61</v>
      </c>
      <c r="U310" s="361">
        <v>13</v>
      </c>
      <c r="V310" s="360">
        <v>76</v>
      </c>
      <c r="W310" s="361">
        <v>27</v>
      </c>
      <c r="X310" s="360">
        <v>65</v>
      </c>
      <c r="Y310" s="361">
        <v>14</v>
      </c>
      <c r="Z310" s="360">
        <v>81</v>
      </c>
      <c r="AA310" s="362">
        <v>35</v>
      </c>
    </row>
    <row r="311" spans="1:27" ht="10.4" customHeight="1" x14ac:dyDescent="0.35">
      <c r="A311" s="140" t="s">
        <v>664</v>
      </c>
      <c r="B311" s="221" t="s">
        <v>665</v>
      </c>
      <c r="C311" s="324">
        <v>4161</v>
      </c>
      <c r="D311" s="325">
        <v>2742</v>
      </c>
      <c r="E311" s="326">
        <v>722</v>
      </c>
      <c r="F311" s="324">
        <v>921</v>
      </c>
      <c r="G311" s="325">
        <v>493</v>
      </c>
      <c r="H311" s="326">
        <v>80</v>
      </c>
      <c r="I311" s="324">
        <v>3240</v>
      </c>
      <c r="J311" s="325">
        <v>2249</v>
      </c>
      <c r="K311" s="326">
        <v>642</v>
      </c>
      <c r="L311" s="324">
        <v>1601</v>
      </c>
      <c r="M311" s="325">
        <v>880</v>
      </c>
      <c r="N311" s="326">
        <v>143</v>
      </c>
      <c r="O311" s="324">
        <v>2560</v>
      </c>
      <c r="P311" s="325">
        <v>1862</v>
      </c>
      <c r="Q311" s="326">
        <v>579</v>
      </c>
      <c r="R311" s="360">
        <v>66</v>
      </c>
      <c r="S311" s="361">
        <v>17</v>
      </c>
      <c r="T311" s="360">
        <v>54</v>
      </c>
      <c r="U311" s="361">
        <v>9</v>
      </c>
      <c r="V311" s="360">
        <v>69</v>
      </c>
      <c r="W311" s="361">
        <v>20</v>
      </c>
      <c r="X311" s="360">
        <v>55</v>
      </c>
      <c r="Y311" s="361">
        <v>9</v>
      </c>
      <c r="Z311" s="360">
        <v>73</v>
      </c>
      <c r="AA311" s="362">
        <v>23</v>
      </c>
    </row>
    <row r="312" spans="1:27" ht="10.4" customHeight="1" x14ac:dyDescent="0.35">
      <c r="A312" s="140" t="s">
        <v>666</v>
      </c>
      <c r="B312" s="221" t="s">
        <v>667</v>
      </c>
      <c r="C312" s="324">
        <v>3849</v>
      </c>
      <c r="D312" s="325">
        <v>2508</v>
      </c>
      <c r="E312" s="326">
        <v>686</v>
      </c>
      <c r="F312" s="324">
        <v>643</v>
      </c>
      <c r="G312" s="325">
        <v>343</v>
      </c>
      <c r="H312" s="326">
        <v>74</v>
      </c>
      <c r="I312" s="324">
        <v>3206</v>
      </c>
      <c r="J312" s="325">
        <v>2165</v>
      </c>
      <c r="K312" s="326">
        <v>612</v>
      </c>
      <c r="L312" s="324">
        <v>1393</v>
      </c>
      <c r="M312" s="325">
        <v>800</v>
      </c>
      <c r="N312" s="326">
        <v>163</v>
      </c>
      <c r="O312" s="324">
        <v>2456</v>
      </c>
      <c r="P312" s="325">
        <v>1708</v>
      </c>
      <c r="Q312" s="326">
        <v>523</v>
      </c>
      <c r="R312" s="360">
        <v>65</v>
      </c>
      <c r="S312" s="361">
        <v>18</v>
      </c>
      <c r="T312" s="360">
        <v>53</v>
      </c>
      <c r="U312" s="361">
        <v>12</v>
      </c>
      <c r="V312" s="360">
        <v>68</v>
      </c>
      <c r="W312" s="361">
        <v>19</v>
      </c>
      <c r="X312" s="360">
        <v>57</v>
      </c>
      <c r="Y312" s="361">
        <v>12</v>
      </c>
      <c r="Z312" s="360">
        <v>70</v>
      </c>
      <c r="AA312" s="362">
        <v>21</v>
      </c>
    </row>
    <row r="313" spans="1:27" ht="10.4" customHeight="1" x14ac:dyDescent="0.35">
      <c r="A313" s="140" t="s">
        <v>668</v>
      </c>
      <c r="B313" s="221" t="s">
        <v>669</v>
      </c>
      <c r="C313" s="324">
        <v>4152</v>
      </c>
      <c r="D313" s="325">
        <v>2549</v>
      </c>
      <c r="E313" s="326">
        <v>615</v>
      </c>
      <c r="F313" s="324">
        <v>795</v>
      </c>
      <c r="G313" s="325">
        <v>369</v>
      </c>
      <c r="H313" s="326">
        <v>52</v>
      </c>
      <c r="I313" s="324">
        <v>3357</v>
      </c>
      <c r="J313" s="325">
        <v>2180</v>
      </c>
      <c r="K313" s="326">
        <v>563</v>
      </c>
      <c r="L313" s="324">
        <v>1830</v>
      </c>
      <c r="M313" s="325">
        <v>914</v>
      </c>
      <c r="N313" s="326">
        <v>123</v>
      </c>
      <c r="O313" s="324">
        <v>2322</v>
      </c>
      <c r="P313" s="325">
        <v>1635</v>
      </c>
      <c r="Q313" s="326">
        <v>492</v>
      </c>
      <c r="R313" s="360">
        <v>61</v>
      </c>
      <c r="S313" s="361">
        <v>15</v>
      </c>
      <c r="T313" s="360">
        <v>46</v>
      </c>
      <c r="U313" s="361">
        <v>7</v>
      </c>
      <c r="V313" s="360">
        <v>65</v>
      </c>
      <c r="W313" s="361">
        <v>17</v>
      </c>
      <c r="X313" s="360">
        <v>50</v>
      </c>
      <c r="Y313" s="361">
        <v>7</v>
      </c>
      <c r="Z313" s="360">
        <v>70</v>
      </c>
      <c r="AA313" s="362">
        <v>21</v>
      </c>
    </row>
    <row r="314" spans="1:27" ht="10.4" customHeight="1" x14ac:dyDescent="0.35">
      <c r="A314" s="140" t="s">
        <v>670</v>
      </c>
      <c r="B314" s="221" t="s">
        <v>671</v>
      </c>
      <c r="C314" s="324">
        <v>2931</v>
      </c>
      <c r="D314" s="325">
        <v>2154</v>
      </c>
      <c r="E314" s="326">
        <v>647</v>
      </c>
      <c r="F314" s="324">
        <v>628</v>
      </c>
      <c r="G314" s="325">
        <v>377</v>
      </c>
      <c r="H314" s="326">
        <v>88</v>
      </c>
      <c r="I314" s="324">
        <v>2303</v>
      </c>
      <c r="J314" s="325">
        <v>1777</v>
      </c>
      <c r="K314" s="326">
        <v>559</v>
      </c>
      <c r="L314" s="324">
        <v>1314</v>
      </c>
      <c r="M314" s="325">
        <v>858</v>
      </c>
      <c r="N314" s="326">
        <v>205</v>
      </c>
      <c r="O314" s="324">
        <v>1617</v>
      </c>
      <c r="P314" s="325">
        <v>1296</v>
      </c>
      <c r="Q314" s="326">
        <v>442</v>
      </c>
      <c r="R314" s="360">
        <v>73</v>
      </c>
      <c r="S314" s="361">
        <v>22</v>
      </c>
      <c r="T314" s="360">
        <v>60</v>
      </c>
      <c r="U314" s="361">
        <v>14</v>
      </c>
      <c r="V314" s="360">
        <v>77</v>
      </c>
      <c r="W314" s="361">
        <v>24</v>
      </c>
      <c r="X314" s="360">
        <v>65</v>
      </c>
      <c r="Y314" s="361">
        <v>16</v>
      </c>
      <c r="Z314" s="360">
        <v>80</v>
      </c>
      <c r="AA314" s="362">
        <v>27</v>
      </c>
    </row>
    <row r="315" spans="1:27" ht="10.4" customHeight="1" x14ac:dyDescent="0.35">
      <c r="A315" s="140" t="s">
        <v>672</v>
      </c>
      <c r="B315" s="221" t="s">
        <v>673</v>
      </c>
      <c r="C315" s="324">
        <v>2429</v>
      </c>
      <c r="D315" s="325">
        <v>1733</v>
      </c>
      <c r="E315" s="326">
        <v>519</v>
      </c>
      <c r="F315" s="324">
        <v>785</v>
      </c>
      <c r="G315" s="325">
        <v>493</v>
      </c>
      <c r="H315" s="326">
        <v>90</v>
      </c>
      <c r="I315" s="324">
        <v>1644</v>
      </c>
      <c r="J315" s="325">
        <v>1240</v>
      </c>
      <c r="K315" s="326">
        <v>429</v>
      </c>
      <c r="L315" s="324">
        <v>1333</v>
      </c>
      <c r="M315" s="325">
        <v>847</v>
      </c>
      <c r="N315" s="326">
        <v>166</v>
      </c>
      <c r="O315" s="324">
        <v>1096</v>
      </c>
      <c r="P315" s="325">
        <v>886</v>
      </c>
      <c r="Q315" s="326">
        <v>353</v>
      </c>
      <c r="R315" s="360">
        <v>71</v>
      </c>
      <c r="S315" s="361">
        <v>21</v>
      </c>
      <c r="T315" s="360">
        <v>63</v>
      </c>
      <c r="U315" s="361">
        <v>11</v>
      </c>
      <c r="V315" s="360">
        <v>75</v>
      </c>
      <c r="W315" s="361">
        <v>26</v>
      </c>
      <c r="X315" s="360">
        <v>64</v>
      </c>
      <c r="Y315" s="361">
        <v>12</v>
      </c>
      <c r="Z315" s="360">
        <v>81</v>
      </c>
      <c r="AA315" s="362">
        <v>32</v>
      </c>
    </row>
    <row r="316" spans="1:27" ht="10.4" customHeight="1" x14ac:dyDescent="0.35">
      <c r="A316" s="140" t="s">
        <v>674</v>
      </c>
      <c r="B316" s="221" t="s">
        <v>675</v>
      </c>
      <c r="C316" s="324">
        <v>1270</v>
      </c>
      <c r="D316" s="325">
        <v>935</v>
      </c>
      <c r="E316" s="326">
        <v>308</v>
      </c>
      <c r="F316" s="324">
        <v>326</v>
      </c>
      <c r="G316" s="325">
        <v>198</v>
      </c>
      <c r="H316" s="326">
        <v>46</v>
      </c>
      <c r="I316" s="324">
        <v>944</v>
      </c>
      <c r="J316" s="325">
        <v>737</v>
      </c>
      <c r="K316" s="326">
        <v>262</v>
      </c>
      <c r="L316" s="324">
        <v>685</v>
      </c>
      <c r="M316" s="325">
        <v>455</v>
      </c>
      <c r="N316" s="326">
        <v>101</v>
      </c>
      <c r="O316" s="324">
        <v>585</v>
      </c>
      <c r="P316" s="325">
        <v>480</v>
      </c>
      <c r="Q316" s="326">
        <v>207</v>
      </c>
      <c r="R316" s="360">
        <v>74</v>
      </c>
      <c r="S316" s="361">
        <v>24</v>
      </c>
      <c r="T316" s="360">
        <v>61</v>
      </c>
      <c r="U316" s="361">
        <v>14</v>
      </c>
      <c r="V316" s="360">
        <v>78</v>
      </c>
      <c r="W316" s="361">
        <v>28</v>
      </c>
      <c r="X316" s="360">
        <v>66</v>
      </c>
      <c r="Y316" s="361">
        <v>15</v>
      </c>
      <c r="Z316" s="360">
        <v>82</v>
      </c>
      <c r="AA316" s="362">
        <v>35</v>
      </c>
    </row>
    <row r="317" spans="1:27" ht="10.4" customHeight="1" x14ac:dyDescent="0.35">
      <c r="A317" s="140" t="s">
        <v>676</v>
      </c>
      <c r="B317" s="221" t="s">
        <v>677</v>
      </c>
      <c r="C317" s="324">
        <v>2852</v>
      </c>
      <c r="D317" s="325">
        <v>1831</v>
      </c>
      <c r="E317" s="326">
        <v>569</v>
      </c>
      <c r="F317" s="324">
        <v>576</v>
      </c>
      <c r="G317" s="325">
        <v>275</v>
      </c>
      <c r="H317" s="326">
        <v>44</v>
      </c>
      <c r="I317" s="324">
        <v>2276</v>
      </c>
      <c r="J317" s="325">
        <v>1556</v>
      </c>
      <c r="K317" s="326">
        <v>525</v>
      </c>
      <c r="L317" s="324">
        <v>1279</v>
      </c>
      <c r="M317" s="325">
        <v>671</v>
      </c>
      <c r="N317" s="326">
        <v>116</v>
      </c>
      <c r="O317" s="324">
        <v>1573</v>
      </c>
      <c r="P317" s="325">
        <v>1160</v>
      </c>
      <c r="Q317" s="326">
        <v>453</v>
      </c>
      <c r="R317" s="360">
        <v>64</v>
      </c>
      <c r="S317" s="361">
        <v>20</v>
      </c>
      <c r="T317" s="360">
        <v>48</v>
      </c>
      <c r="U317" s="361">
        <v>8</v>
      </c>
      <c r="V317" s="360">
        <v>68</v>
      </c>
      <c r="W317" s="361">
        <v>23</v>
      </c>
      <c r="X317" s="360">
        <v>52</v>
      </c>
      <c r="Y317" s="361">
        <v>9</v>
      </c>
      <c r="Z317" s="360">
        <v>74</v>
      </c>
      <c r="AA317" s="362">
        <v>29</v>
      </c>
    </row>
    <row r="318" spans="1:27" ht="10.4" customHeight="1" x14ac:dyDescent="0.35">
      <c r="A318" s="140" t="s">
        <v>678</v>
      </c>
      <c r="B318" s="221" t="s">
        <v>679</v>
      </c>
      <c r="C318" s="324">
        <v>2668</v>
      </c>
      <c r="D318" s="325">
        <v>1924</v>
      </c>
      <c r="E318" s="326">
        <v>632</v>
      </c>
      <c r="F318" s="324">
        <v>307</v>
      </c>
      <c r="G318" s="325">
        <v>171</v>
      </c>
      <c r="H318" s="326">
        <v>30</v>
      </c>
      <c r="I318" s="324">
        <v>2361</v>
      </c>
      <c r="J318" s="325">
        <v>1753</v>
      </c>
      <c r="K318" s="326">
        <v>602</v>
      </c>
      <c r="L318" s="324">
        <v>698</v>
      </c>
      <c r="M318" s="325">
        <v>425</v>
      </c>
      <c r="N318" s="326">
        <v>102</v>
      </c>
      <c r="O318" s="324">
        <v>1970</v>
      </c>
      <c r="P318" s="325">
        <v>1499</v>
      </c>
      <c r="Q318" s="326">
        <v>530</v>
      </c>
      <c r="R318" s="360">
        <v>72</v>
      </c>
      <c r="S318" s="361">
        <v>24</v>
      </c>
      <c r="T318" s="360">
        <v>56</v>
      </c>
      <c r="U318" s="361">
        <v>10</v>
      </c>
      <c r="V318" s="360">
        <v>74</v>
      </c>
      <c r="W318" s="361">
        <v>25</v>
      </c>
      <c r="X318" s="360">
        <v>61</v>
      </c>
      <c r="Y318" s="361">
        <v>15</v>
      </c>
      <c r="Z318" s="360">
        <v>76</v>
      </c>
      <c r="AA318" s="362">
        <v>27</v>
      </c>
    </row>
    <row r="319" spans="1:27" ht="10.4" customHeight="1" x14ac:dyDescent="0.35">
      <c r="A319" s="140" t="s">
        <v>680</v>
      </c>
      <c r="B319" s="221" t="s">
        <v>681</v>
      </c>
      <c r="C319" s="324">
        <v>2856</v>
      </c>
      <c r="D319" s="325">
        <v>2081</v>
      </c>
      <c r="E319" s="326">
        <v>625</v>
      </c>
      <c r="F319" s="324">
        <v>355</v>
      </c>
      <c r="G319" s="325">
        <v>220</v>
      </c>
      <c r="H319" s="326">
        <v>57</v>
      </c>
      <c r="I319" s="324">
        <v>2501</v>
      </c>
      <c r="J319" s="325">
        <v>1861</v>
      </c>
      <c r="K319" s="326">
        <v>568</v>
      </c>
      <c r="L319" s="324">
        <v>840</v>
      </c>
      <c r="M319" s="325">
        <v>543</v>
      </c>
      <c r="N319" s="326">
        <v>149</v>
      </c>
      <c r="O319" s="324">
        <v>2016</v>
      </c>
      <c r="P319" s="325">
        <v>1538</v>
      </c>
      <c r="Q319" s="326">
        <v>476</v>
      </c>
      <c r="R319" s="360">
        <v>73</v>
      </c>
      <c r="S319" s="361">
        <v>22</v>
      </c>
      <c r="T319" s="360">
        <v>62</v>
      </c>
      <c r="U319" s="361">
        <v>16</v>
      </c>
      <c r="V319" s="360">
        <v>74</v>
      </c>
      <c r="W319" s="361">
        <v>23</v>
      </c>
      <c r="X319" s="360">
        <v>65</v>
      </c>
      <c r="Y319" s="361">
        <v>18</v>
      </c>
      <c r="Z319" s="360">
        <v>76</v>
      </c>
      <c r="AA319" s="362">
        <v>24</v>
      </c>
    </row>
    <row r="320" spans="1:27" ht="10.4" customHeight="1" x14ac:dyDescent="0.35">
      <c r="A320" s="140" t="s">
        <v>682</v>
      </c>
      <c r="B320" s="221" t="s">
        <v>683</v>
      </c>
      <c r="C320" s="324">
        <v>3472</v>
      </c>
      <c r="D320" s="325">
        <v>2414</v>
      </c>
      <c r="E320" s="326">
        <v>669</v>
      </c>
      <c r="F320" s="324">
        <v>516</v>
      </c>
      <c r="G320" s="325">
        <v>284</v>
      </c>
      <c r="H320" s="326">
        <v>42</v>
      </c>
      <c r="I320" s="324">
        <v>2956</v>
      </c>
      <c r="J320" s="325">
        <v>2130</v>
      </c>
      <c r="K320" s="326">
        <v>627</v>
      </c>
      <c r="L320" s="324">
        <v>1044</v>
      </c>
      <c r="M320" s="325">
        <v>628</v>
      </c>
      <c r="N320" s="326">
        <v>108</v>
      </c>
      <c r="O320" s="324">
        <v>2428</v>
      </c>
      <c r="P320" s="325">
        <v>1786</v>
      </c>
      <c r="Q320" s="326">
        <v>561</v>
      </c>
      <c r="R320" s="360">
        <v>70</v>
      </c>
      <c r="S320" s="361">
        <v>19</v>
      </c>
      <c r="T320" s="360">
        <v>55</v>
      </c>
      <c r="U320" s="361">
        <v>8</v>
      </c>
      <c r="V320" s="360">
        <v>72</v>
      </c>
      <c r="W320" s="361">
        <v>21</v>
      </c>
      <c r="X320" s="360">
        <v>60</v>
      </c>
      <c r="Y320" s="361">
        <v>10</v>
      </c>
      <c r="Z320" s="360">
        <v>74</v>
      </c>
      <c r="AA320" s="362">
        <v>23</v>
      </c>
    </row>
    <row r="321" spans="1:27" ht="10.4" customHeight="1" x14ac:dyDescent="0.35">
      <c r="A321" s="140" t="s">
        <v>684</v>
      </c>
      <c r="B321" s="221" t="s">
        <v>685</v>
      </c>
      <c r="C321" s="324">
        <v>2677</v>
      </c>
      <c r="D321" s="325">
        <v>1806</v>
      </c>
      <c r="E321" s="326">
        <v>589</v>
      </c>
      <c r="F321" s="324">
        <v>455</v>
      </c>
      <c r="G321" s="325">
        <v>249</v>
      </c>
      <c r="H321" s="326">
        <v>68</v>
      </c>
      <c r="I321" s="324">
        <v>2222</v>
      </c>
      <c r="J321" s="325">
        <v>1557</v>
      </c>
      <c r="K321" s="326">
        <v>521</v>
      </c>
      <c r="L321" s="324">
        <v>934</v>
      </c>
      <c r="M321" s="325">
        <v>547</v>
      </c>
      <c r="N321" s="326">
        <v>127</v>
      </c>
      <c r="O321" s="324">
        <v>1743</v>
      </c>
      <c r="P321" s="325">
        <v>1259</v>
      </c>
      <c r="Q321" s="326">
        <v>462</v>
      </c>
      <c r="R321" s="360">
        <v>67</v>
      </c>
      <c r="S321" s="361">
        <v>22</v>
      </c>
      <c r="T321" s="360">
        <v>55</v>
      </c>
      <c r="U321" s="361">
        <v>15</v>
      </c>
      <c r="V321" s="360">
        <v>70</v>
      </c>
      <c r="W321" s="361">
        <v>23</v>
      </c>
      <c r="X321" s="360">
        <v>59</v>
      </c>
      <c r="Y321" s="361">
        <v>14</v>
      </c>
      <c r="Z321" s="360">
        <v>72</v>
      </c>
      <c r="AA321" s="362">
        <v>27</v>
      </c>
    </row>
    <row r="322" spans="1:27" ht="10.4" customHeight="1" x14ac:dyDescent="0.35">
      <c r="A322" s="140" t="s">
        <v>686</v>
      </c>
      <c r="B322" s="221" t="s">
        <v>687</v>
      </c>
      <c r="C322" s="324">
        <v>1761</v>
      </c>
      <c r="D322" s="325">
        <v>1191</v>
      </c>
      <c r="E322" s="326">
        <v>390</v>
      </c>
      <c r="F322" s="324">
        <v>531</v>
      </c>
      <c r="G322" s="325">
        <v>303</v>
      </c>
      <c r="H322" s="326">
        <v>67</v>
      </c>
      <c r="I322" s="324">
        <v>1230</v>
      </c>
      <c r="J322" s="325">
        <v>888</v>
      </c>
      <c r="K322" s="326">
        <v>323</v>
      </c>
      <c r="L322" s="324">
        <v>1164</v>
      </c>
      <c r="M322" s="325">
        <v>722</v>
      </c>
      <c r="N322" s="326">
        <v>169</v>
      </c>
      <c r="O322" s="324">
        <v>597</v>
      </c>
      <c r="P322" s="325">
        <v>469</v>
      </c>
      <c r="Q322" s="326">
        <v>221</v>
      </c>
      <c r="R322" s="360">
        <v>68</v>
      </c>
      <c r="S322" s="361">
        <v>22</v>
      </c>
      <c r="T322" s="360">
        <v>57</v>
      </c>
      <c r="U322" s="361">
        <v>13</v>
      </c>
      <c r="V322" s="360">
        <v>72</v>
      </c>
      <c r="W322" s="361">
        <v>26</v>
      </c>
      <c r="X322" s="360">
        <v>62</v>
      </c>
      <c r="Y322" s="361">
        <v>15</v>
      </c>
      <c r="Z322" s="360">
        <v>79</v>
      </c>
      <c r="AA322" s="362">
        <v>37</v>
      </c>
    </row>
    <row r="323" spans="1:27" ht="10.4" customHeight="1" x14ac:dyDescent="0.35">
      <c r="A323" s="140" t="s">
        <v>688</v>
      </c>
      <c r="B323" s="221" t="s">
        <v>689</v>
      </c>
      <c r="C323" s="324">
        <v>912</v>
      </c>
      <c r="D323" s="325">
        <v>724</v>
      </c>
      <c r="E323" s="326">
        <v>276</v>
      </c>
      <c r="F323" s="324">
        <v>196</v>
      </c>
      <c r="G323" s="325">
        <v>136</v>
      </c>
      <c r="H323" s="326">
        <v>38</v>
      </c>
      <c r="I323" s="324">
        <v>716</v>
      </c>
      <c r="J323" s="325">
        <v>588</v>
      </c>
      <c r="K323" s="326">
        <v>238</v>
      </c>
      <c r="L323" s="324">
        <v>448</v>
      </c>
      <c r="M323" s="325">
        <v>323</v>
      </c>
      <c r="N323" s="326">
        <v>86</v>
      </c>
      <c r="O323" s="324">
        <v>464</v>
      </c>
      <c r="P323" s="325">
        <v>401</v>
      </c>
      <c r="Q323" s="326">
        <v>190</v>
      </c>
      <c r="R323" s="360">
        <v>79</v>
      </c>
      <c r="S323" s="361">
        <v>30</v>
      </c>
      <c r="T323" s="360">
        <v>69</v>
      </c>
      <c r="U323" s="361">
        <v>19</v>
      </c>
      <c r="V323" s="360">
        <v>82</v>
      </c>
      <c r="W323" s="361">
        <v>33</v>
      </c>
      <c r="X323" s="360">
        <v>72</v>
      </c>
      <c r="Y323" s="361">
        <v>19</v>
      </c>
      <c r="Z323" s="360">
        <v>86</v>
      </c>
      <c r="AA323" s="362">
        <v>41</v>
      </c>
    </row>
    <row r="324" spans="1:27" ht="10.4" customHeight="1" x14ac:dyDescent="0.35">
      <c r="A324" s="140" t="s">
        <v>690</v>
      </c>
      <c r="B324" s="221" t="s">
        <v>691</v>
      </c>
      <c r="C324" s="324">
        <v>1656</v>
      </c>
      <c r="D324" s="325">
        <v>1245</v>
      </c>
      <c r="E324" s="326">
        <v>473</v>
      </c>
      <c r="F324" s="324">
        <v>156</v>
      </c>
      <c r="G324" s="325">
        <v>84</v>
      </c>
      <c r="H324" s="326">
        <v>14</v>
      </c>
      <c r="I324" s="324">
        <v>1500</v>
      </c>
      <c r="J324" s="325">
        <v>1161</v>
      </c>
      <c r="K324" s="326">
        <v>459</v>
      </c>
      <c r="L324" s="324">
        <v>324</v>
      </c>
      <c r="M324" s="325">
        <v>187</v>
      </c>
      <c r="N324" s="326" t="s">
        <v>1185</v>
      </c>
      <c r="O324" s="324">
        <v>1332</v>
      </c>
      <c r="P324" s="325">
        <v>1058</v>
      </c>
      <c r="Q324" s="326" t="s">
        <v>1185</v>
      </c>
      <c r="R324" s="360">
        <v>75</v>
      </c>
      <c r="S324" s="361">
        <v>29</v>
      </c>
      <c r="T324" s="360">
        <v>54</v>
      </c>
      <c r="U324" s="361">
        <v>9</v>
      </c>
      <c r="V324" s="360">
        <v>77</v>
      </c>
      <c r="W324" s="361">
        <v>31</v>
      </c>
      <c r="X324" s="360">
        <v>58</v>
      </c>
      <c r="Y324" s="361" t="s">
        <v>1185</v>
      </c>
      <c r="Z324" s="360">
        <v>79</v>
      </c>
      <c r="AA324" s="362" t="s">
        <v>1185</v>
      </c>
    </row>
    <row r="325" spans="1:27" ht="10.4" customHeight="1" x14ac:dyDescent="0.35">
      <c r="A325" s="140" t="s">
        <v>692</v>
      </c>
      <c r="B325" s="221" t="s">
        <v>693</v>
      </c>
      <c r="C325" s="324">
        <v>2720</v>
      </c>
      <c r="D325" s="325">
        <v>1968</v>
      </c>
      <c r="E325" s="326">
        <v>632</v>
      </c>
      <c r="F325" s="324">
        <v>692</v>
      </c>
      <c r="G325" s="325">
        <v>423</v>
      </c>
      <c r="H325" s="326">
        <v>103</v>
      </c>
      <c r="I325" s="324">
        <v>2028</v>
      </c>
      <c r="J325" s="325">
        <v>1545</v>
      </c>
      <c r="K325" s="326">
        <v>529</v>
      </c>
      <c r="L325" s="324">
        <v>1405</v>
      </c>
      <c r="M325" s="325">
        <v>927</v>
      </c>
      <c r="N325" s="326">
        <v>232</v>
      </c>
      <c r="O325" s="324">
        <v>1315</v>
      </c>
      <c r="P325" s="325">
        <v>1041</v>
      </c>
      <c r="Q325" s="326">
        <v>400</v>
      </c>
      <c r="R325" s="360">
        <v>72</v>
      </c>
      <c r="S325" s="361">
        <v>23</v>
      </c>
      <c r="T325" s="360">
        <v>61</v>
      </c>
      <c r="U325" s="361">
        <v>15</v>
      </c>
      <c r="V325" s="360">
        <v>76</v>
      </c>
      <c r="W325" s="361">
        <v>26</v>
      </c>
      <c r="X325" s="360">
        <v>66</v>
      </c>
      <c r="Y325" s="361">
        <v>17</v>
      </c>
      <c r="Z325" s="360">
        <v>79</v>
      </c>
      <c r="AA325" s="362">
        <v>30</v>
      </c>
    </row>
    <row r="326" spans="1:27" ht="10.4" customHeight="1" x14ac:dyDescent="0.35">
      <c r="A326" s="140" t="s">
        <v>694</v>
      </c>
      <c r="B326" s="221" t="s">
        <v>695</v>
      </c>
      <c r="C326" s="324">
        <v>3185</v>
      </c>
      <c r="D326" s="325">
        <v>2136</v>
      </c>
      <c r="E326" s="326">
        <v>593</v>
      </c>
      <c r="F326" s="324">
        <v>681</v>
      </c>
      <c r="G326" s="325">
        <v>355</v>
      </c>
      <c r="H326" s="326">
        <v>64</v>
      </c>
      <c r="I326" s="324">
        <v>2504</v>
      </c>
      <c r="J326" s="325">
        <v>1781</v>
      </c>
      <c r="K326" s="326">
        <v>529</v>
      </c>
      <c r="L326" s="324">
        <v>1485</v>
      </c>
      <c r="M326" s="325">
        <v>845</v>
      </c>
      <c r="N326" s="326">
        <v>159</v>
      </c>
      <c r="O326" s="324">
        <v>1700</v>
      </c>
      <c r="P326" s="325">
        <v>1291</v>
      </c>
      <c r="Q326" s="326">
        <v>434</v>
      </c>
      <c r="R326" s="360">
        <v>67</v>
      </c>
      <c r="S326" s="361">
        <v>19</v>
      </c>
      <c r="T326" s="360">
        <v>52</v>
      </c>
      <c r="U326" s="361">
        <v>9</v>
      </c>
      <c r="V326" s="360">
        <v>71</v>
      </c>
      <c r="W326" s="361">
        <v>21</v>
      </c>
      <c r="X326" s="360">
        <v>57</v>
      </c>
      <c r="Y326" s="361">
        <v>11</v>
      </c>
      <c r="Z326" s="360">
        <v>76</v>
      </c>
      <c r="AA326" s="362">
        <v>26</v>
      </c>
    </row>
    <row r="327" spans="1:27" ht="10.4" customHeight="1" x14ac:dyDescent="0.35">
      <c r="A327" s="140" t="s">
        <v>696</v>
      </c>
      <c r="B327" s="221" t="s">
        <v>697</v>
      </c>
      <c r="C327" s="324">
        <v>2013</v>
      </c>
      <c r="D327" s="325">
        <v>1405</v>
      </c>
      <c r="E327" s="326">
        <v>439</v>
      </c>
      <c r="F327" s="324">
        <v>289</v>
      </c>
      <c r="G327" s="325">
        <v>156</v>
      </c>
      <c r="H327" s="326">
        <v>32</v>
      </c>
      <c r="I327" s="324">
        <v>1724</v>
      </c>
      <c r="J327" s="325">
        <v>1249</v>
      </c>
      <c r="K327" s="326">
        <v>407</v>
      </c>
      <c r="L327" s="324">
        <v>528</v>
      </c>
      <c r="M327" s="325">
        <v>314</v>
      </c>
      <c r="N327" s="326">
        <v>69</v>
      </c>
      <c r="O327" s="324">
        <v>1485</v>
      </c>
      <c r="P327" s="325">
        <v>1091</v>
      </c>
      <c r="Q327" s="326">
        <v>370</v>
      </c>
      <c r="R327" s="360">
        <v>70</v>
      </c>
      <c r="S327" s="361">
        <v>22</v>
      </c>
      <c r="T327" s="360">
        <v>54</v>
      </c>
      <c r="U327" s="361">
        <v>11</v>
      </c>
      <c r="V327" s="360">
        <v>72</v>
      </c>
      <c r="W327" s="361">
        <v>24</v>
      </c>
      <c r="X327" s="360">
        <v>59</v>
      </c>
      <c r="Y327" s="361">
        <v>13</v>
      </c>
      <c r="Z327" s="360">
        <v>73</v>
      </c>
      <c r="AA327" s="362">
        <v>25</v>
      </c>
    </row>
    <row r="328" spans="1:27" ht="10.4" customHeight="1" x14ac:dyDescent="0.35">
      <c r="A328" s="140" t="s">
        <v>698</v>
      </c>
      <c r="B328" s="221" t="s">
        <v>699</v>
      </c>
      <c r="C328" s="324">
        <v>4396</v>
      </c>
      <c r="D328" s="325">
        <v>3034</v>
      </c>
      <c r="E328" s="326">
        <v>793</v>
      </c>
      <c r="F328" s="324">
        <v>873</v>
      </c>
      <c r="G328" s="325">
        <v>561</v>
      </c>
      <c r="H328" s="326">
        <v>120</v>
      </c>
      <c r="I328" s="324">
        <v>3523</v>
      </c>
      <c r="J328" s="325">
        <v>2473</v>
      </c>
      <c r="K328" s="326">
        <v>673</v>
      </c>
      <c r="L328" s="324">
        <v>2242</v>
      </c>
      <c r="M328" s="325">
        <v>1464</v>
      </c>
      <c r="N328" s="326">
        <v>324</v>
      </c>
      <c r="O328" s="324">
        <v>2154</v>
      </c>
      <c r="P328" s="325">
        <v>1570</v>
      </c>
      <c r="Q328" s="326">
        <v>469</v>
      </c>
      <c r="R328" s="360">
        <v>69</v>
      </c>
      <c r="S328" s="361">
        <v>18</v>
      </c>
      <c r="T328" s="360">
        <v>64</v>
      </c>
      <c r="U328" s="361">
        <v>14</v>
      </c>
      <c r="V328" s="360">
        <v>70</v>
      </c>
      <c r="W328" s="361">
        <v>19</v>
      </c>
      <c r="X328" s="360">
        <v>65</v>
      </c>
      <c r="Y328" s="361">
        <v>14</v>
      </c>
      <c r="Z328" s="360">
        <v>73</v>
      </c>
      <c r="AA328" s="362">
        <v>22</v>
      </c>
    </row>
    <row r="329" spans="1:27" ht="10.4" customHeight="1" x14ac:dyDescent="0.35">
      <c r="A329" s="140" t="s">
        <v>700</v>
      </c>
      <c r="B329" s="221" t="s">
        <v>701</v>
      </c>
      <c r="C329" s="324">
        <v>3692</v>
      </c>
      <c r="D329" s="325">
        <v>2498</v>
      </c>
      <c r="E329" s="326">
        <v>715</v>
      </c>
      <c r="F329" s="324">
        <v>735</v>
      </c>
      <c r="G329" s="325">
        <v>423</v>
      </c>
      <c r="H329" s="326">
        <v>72</v>
      </c>
      <c r="I329" s="324">
        <v>2957</v>
      </c>
      <c r="J329" s="325">
        <v>2075</v>
      </c>
      <c r="K329" s="326">
        <v>643</v>
      </c>
      <c r="L329" s="324">
        <v>1114</v>
      </c>
      <c r="M329" s="325">
        <v>662</v>
      </c>
      <c r="N329" s="326">
        <v>120</v>
      </c>
      <c r="O329" s="324">
        <v>2578</v>
      </c>
      <c r="P329" s="325">
        <v>1836</v>
      </c>
      <c r="Q329" s="326">
        <v>595</v>
      </c>
      <c r="R329" s="360">
        <v>68</v>
      </c>
      <c r="S329" s="361">
        <v>19</v>
      </c>
      <c r="T329" s="360">
        <v>58</v>
      </c>
      <c r="U329" s="361">
        <v>10</v>
      </c>
      <c r="V329" s="360">
        <v>70</v>
      </c>
      <c r="W329" s="361">
        <v>22</v>
      </c>
      <c r="X329" s="360">
        <v>59</v>
      </c>
      <c r="Y329" s="361">
        <v>11</v>
      </c>
      <c r="Z329" s="360">
        <v>71</v>
      </c>
      <c r="AA329" s="362">
        <v>23</v>
      </c>
    </row>
    <row r="330" spans="1:27" ht="10.4" customHeight="1" x14ac:dyDescent="0.35">
      <c r="A330" s="140" t="s">
        <v>702</v>
      </c>
      <c r="B330" s="221" t="s">
        <v>703</v>
      </c>
      <c r="C330" s="324">
        <v>1989</v>
      </c>
      <c r="D330" s="325">
        <v>1613</v>
      </c>
      <c r="E330" s="326">
        <v>717</v>
      </c>
      <c r="F330" s="324">
        <v>174</v>
      </c>
      <c r="G330" s="325">
        <v>94</v>
      </c>
      <c r="H330" s="326">
        <v>14</v>
      </c>
      <c r="I330" s="324">
        <v>1815</v>
      </c>
      <c r="J330" s="325">
        <v>1519</v>
      </c>
      <c r="K330" s="326">
        <v>703</v>
      </c>
      <c r="L330" s="324">
        <v>355</v>
      </c>
      <c r="M330" s="325">
        <v>215</v>
      </c>
      <c r="N330" s="326">
        <v>44</v>
      </c>
      <c r="O330" s="324">
        <v>1634</v>
      </c>
      <c r="P330" s="325">
        <v>1398</v>
      </c>
      <c r="Q330" s="326">
        <v>673</v>
      </c>
      <c r="R330" s="360">
        <v>81</v>
      </c>
      <c r="S330" s="361">
        <v>36</v>
      </c>
      <c r="T330" s="360">
        <v>54</v>
      </c>
      <c r="U330" s="361">
        <v>8</v>
      </c>
      <c r="V330" s="360">
        <v>84</v>
      </c>
      <c r="W330" s="361">
        <v>39</v>
      </c>
      <c r="X330" s="360">
        <v>61</v>
      </c>
      <c r="Y330" s="361">
        <v>12</v>
      </c>
      <c r="Z330" s="360">
        <v>86</v>
      </c>
      <c r="AA330" s="362">
        <v>41</v>
      </c>
    </row>
    <row r="331" spans="1:27" ht="10.4" customHeight="1" x14ac:dyDescent="0.35">
      <c r="A331" s="140" t="s">
        <v>704</v>
      </c>
      <c r="B331" s="221" t="s">
        <v>705</v>
      </c>
      <c r="C331" s="324">
        <v>3115</v>
      </c>
      <c r="D331" s="325">
        <v>2112</v>
      </c>
      <c r="E331" s="326">
        <v>585</v>
      </c>
      <c r="F331" s="324">
        <v>650</v>
      </c>
      <c r="G331" s="325">
        <v>394</v>
      </c>
      <c r="H331" s="326">
        <v>70</v>
      </c>
      <c r="I331" s="324">
        <v>2465</v>
      </c>
      <c r="J331" s="325">
        <v>1718</v>
      </c>
      <c r="K331" s="326">
        <v>515</v>
      </c>
      <c r="L331" s="324">
        <v>1597</v>
      </c>
      <c r="M331" s="325">
        <v>1000</v>
      </c>
      <c r="N331" s="326">
        <v>197</v>
      </c>
      <c r="O331" s="324">
        <v>1518</v>
      </c>
      <c r="P331" s="325">
        <v>1112</v>
      </c>
      <c r="Q331" s="326">
        <v>388</v>
      </c>
      <c r="R331" s="360">
        <v>68</v>
      </c>
      <c r="S331" s="361">
        <v>19</v>
      </c>
      <c r="T331" s="360">
        <v>61</v>
      </c>
      <c r="U331" s="361">
        <v>11</v>
      </c>
      <c r="V331" s="360">
        <v>70</v>
      </c>
      <c r="W331" s="361">
        <v>21</v>
      </c>
      <c r="X331" s="360">
        <v>63</v>
      </c>
      <c r="Y331" s="361">
        <v>12</v>
      </c>
      <c r="Z331" s="360">
        <v>73</v>
      </c>
      <c r="AA331" s="362">
        <v>26</v>
      </c>
    </row>
    <row r="332" spans="1:27" ht="10.4" customHeight="1" x14ac:dyDescent="0.35">
      <c r="A332" s="140" t="s">
        <v>706</v>
      </c>
      <c r="B332" s="221" t="s">
        <v>707</v>
      </c>
      <c r="C332" s="324">
        <v>2093</v>
      </c>
      <c r="D332" s="325">
        <v>1539</v>
      </c>
      <c r="E332" s="326">
        <v>517</v>
      </c>
      <c r="F332" s="324">
        <v>255</v>
      </c>
      <c r="G332" s="325">
        <v>148</v>
      </c>
      <c r="H332" s="326">
        <v>30</v>
      </c>
      <c r="I332" s="324">
        <v>1838</v>
      </c>
      <c r="J332" s="325">
        <v>1391</v>
      </c>
      <c r="K332" s="326">
        <v>487</v>
      </c>
      <c r="L332" s="324">
        <v>519</v>
      </c>
      <c r="M332" s="325">
        <v>303</v>
      </c>
      <c r="N332" s="326">
        <v>66</v>
      </c>
      <c r="O332" s="324">
        <v>1574</v>
      </c>
      <c r="P332" s="325">
        <v>1236</v>
      </c>
      <c r="Q332" s="326">
        <v>451</v>
      </c>
      <c r="R332" s="360">
        <v>74</v>
      </c>
      <c r="S332" s="361">
        <v>25</v>
      </c>
      <c r="T332" s="360">
        <v>58</v>
      </c>
      <c r="U332" s="361">
        <v>12</v>
      </c>
      <c r="V332" s="360">
        <v>76</v>
      </c>
      <c r="W332" s="361">
        <v>26</v>
      </c>
      <c r="X332" s="360">
        <v>58</v>
      </c>
      <c r="Y332" s="361">
        <v>13</v>
      </c>
      <c r="Z332" s="360">
        <v>79</v>
      </c>
      <c r="AA332" s="362">
        <v>29</v>
      </c>
    </row>
    <row r="333" spans="1:27" ht="10.4" customHeight="1" x14ac:dyDescent="0.35">
      <c r="A333" s="140" t="s">
        <v>708</v>
      </c>
      <c r="B333" s="221" t="s">
        <v>709</v>
      </c>
      <c r="C333" s="324">
        <v>3008</v>
      </c>
      <c r="D333" s="325">
        <v>2159</v>
      </c>
      <c r="E333" s="326">
        <v>545</v>
      </c>
      <c r="F333" s="324">
        <v>1147</v>
      </c>
      <c r="G333" s="325">
        <v>757</v>
      </c>
      <c r="H333" s="326">
        <v>140</v>
      </c>
      <c r="I333" s="324">
        <v>1861</v>
      </c>
      <c r="J333" s="325">
        <v>1402</v>
      </c>
      <c r="K333" s="326">
        <v>405</v>
      </c>
      <c r="L333" s="324">
        <v>1897</v>
      </c>
      <c r="M333" s="325">
        <v>1297</v>
      </c>
      <c r="N333" s="326">
        <v>265</v>
      </c>
      <c r="O333" s="324">
        <v>1111</v>
      </c>
      <c r="P333" s="325">
        <v>862</v>
      </c>
      <c r="Q333" s="326">
        <v>280</v>
      </c>
      <c r="R333" s="360">
        <v>72</v>
      </c>
      <c r="S333" s="361">
        <v>18</v>
      </c>
      <c r="T333" s="360">
        <v>66</v>
      </c>
      <c r="U333" s="361">
        <v>12</v>
      </c>
      <c r="V333" s="360">
        <v>75</v>
      </c>
      <c r="W333" s="361">
        <v>22</v>
      </c>
      <c r="X333" s="360">
        <v>68</v>
      </c>
      <c r="Y333" s="361">
        <v>14</v>
      </c>
      <c r="Z333" s="360">
        <v>78</v>
      </c>
      <c r="AA333" s="362">
        <v>25</v>
      </c>
    </row>
    <row r="334" spans="1:27" ht="10.4" customHeight="1" x14ac:dyDescent="0.35">
      <c r="A334" s="140" t="s">
        <v>710</v>
      </c>
      <c r="B334" s="221" t="s">
        <v>711</v>
      </c>
      <c r="C334" s="324">
        <v>2966</v>
      </c>
      <c r="D334" s="325">
        <v>1916</v>
      </c>
      <c r="E334" s="326">
        <v>458</v>
      </c>
      <c r="F334" s="324">
        <v>604</v>
      </c>
      <c r="G334" s="325">
        <v>335</v>
      </c>
      <c r="H334" s="326">
        <v>58</v>
      </c>
      <c r="I334" s="324">
        <v>2362</v>
      </c>
      <c r="J334" s="325">
        <v>1581</v>
      </c>
      <c r="K334" s="326">
        <v>400</v>
      </c>
      <c r="L334" s="324">
        <v>1241</v>
      </c>
      <c r="M334" s="325">
        <v>715</v>
      </c>
      <c r="N334" s="326">
        <v>121</v>
      </c>
      <c r="O334" s="324">
        <v>1725</v>
      </c>
      <c r="P334" s="325">
        <v>1201</v>
      </c>
      <c r="Q334" s="326">
        <v>337</v>
      </c>
      <c r="R334" s="360">
        <v>65</v>
      </c>
      <c r="S334" s="361">
        <v>15</v>
      </c>
      <c r="T334" s="360">
        <v>55</v>
      </c>
      <c r="U334" s="361">
        <v>10</v>
      </c>
      <c r="V334" s="360">
        <v>67</v>
      </c>
      <c r="W334" s="361">
        <v>17</v>
      </c>
      <c r="X334" s="360">
        <v>58</v>
      </c>
      <c r="Y334" s="361">
        <v>10</v>
      </c>
      <c r="Z334" s="360">
        <v>70</v>
      </c>
      <c r="AA334" s="362">
        <v>20</v>
      </c>
    </row>
    <row r="335" spans="1:27" ht="10.4" customHeight="1" x14ac:dyDescent="0.35">
      <c r="A335" s="140" t="s">
        <v>712</v>
      </c>
      <c r="B335" s="221" t="s">
        <v>713</v>
      </c>
      <c r="C335" s="324">
        <v>2194</v>
      </c>
      <c r="D335" s="325">
        <v>1549</v>
      </c>
      <c r="E335" s="326">
        <v>544</v>
      </c>
      <c r="F335" s="324">
        <v>421</v>
      </c>
      <c r="G335" s="325">
        <v>250</v>
      </c>
      <c r="H335" s="326">
        <v>49</v>
      </c>
      <c r="I335" s="324">
        <v>1773</v>
      </c>
      <c r="J335" s="325">
        <v>1299</v>
      </c>
      <c r="K335" s="326">
        <v>495</v>
      </c>
      <c r="L335" s="324">
        <v>912</v>
      </c>
      <c r="M335" s="325">
        <v>540</v>
      </c>
      <c r="N335" s="326">
        <v>115</v>
      </c>
      <c r="O335" s="324">
        <v>1282</v>
      </c>
      <c r="P335" s="325">
        <v>1009</v>
      </c>
      <c r="Q335" s="326">
        <v>429</v>
      </c>
      <c r="R335" s="360">
        <v>71</v>
      </c>
      <c r="S335" s="361">
        <v>25</v>
      </c>
      <c r="T335" s="360">
        <v>59</v>
      </c>
      <c r="U335" s="361">
        <v>12</v>
      </c>
      <c r="V335" s="360">
        <v>73</v>
      </c>
      <c r="W335" s="361">
        <v>28</v>
      </c>
      <c r="X335" s="360">
        <v>59</v>
      </c>
      <c r="Y335" s="361">
        <v>13</v>
      </c>
      <c r="Z335" s="360">
        <v>79</v>
      </c>
      <c r="AA335" s="362">
        <v>33</v>
      </c>
    </row>
    <row r="336" spans="1:27" ht="10.4" customHeight="1" x14ac:dyDescent="0.35">
      <c r="A336" s="140" t="s">
        <v>714</v>
      </c>
      <c r="B336" s="221" t="s">
        <v>715</v>
      </c>
      <c r="C336" s="324">
        <v>1420</v>
      </c>
      <c r="D336" s="325">
        <v>941</v>
      </c>
      <c r="E336" s="326">
        <v>249</v>
      </c>
      <c r="F336" s="324">
        <v>430</v>
      </c>
      <c r="G336" s="325">
        <v>251</v>
      </c>
      <c r="H336" s="326">
        <v>54</v>
      </c>
      <c r="I336" s="324">
        <v>990</v>
      </c>
      <c r="J336" s="325">
        <v>690</v>
      </c>
      <c r="K336" s="326">
        <v>195</v>
      </c>
      <c r="L336" s="324">
        <v>799</v>
      </c>
      <c r="M336" s="325">
        <v>479</v>
      </c>
      <c r="N336" s="326">
        <v>98</v>
      </c>
      <c r="O336" s="324">
        <v>621</v>
      </c>
      <c r="P336" s="325">
        <v>462</v>
      </c>
      <c r="Q336" s="326">
        <v>151</v>
      </c>
      <c r="R336" s="360">
        <v>66</v>
      </c>
      <c r="S336" s="361">
        <v>18</v>
      </c>
      <c r="T336" s="360">
        <v>58</v>
      </c>
      <c r="U336" s="361">
        <v>13</v>
      </c>
      <c r="V336" s="360">
        <v>70</v>
      </c>
      <c r="W336" s="361">
        <v>20</v>
      </c>
      <c r="X336" s="360">
        <v>60</v>
      </c>
      <c r="Y336" s="361">
        <v>12</v>
      </c>
      <c r="Z336" s="360">
        <v>74</v>
      </c>
      <c r="AA336" s="362">
        <v>24</v>
      </c>
    </row>
    <row r="337" spans="1:46" s="115" customFormat="1" ht="10.4" customHeight="1" x14ac:dyDescent="0.35">
      <c r="A337" s="148" t="s">
        <v>124</v>
      </c>
      <c r="B337" s="236" t="s">
        <v>125</v>
      </c>
      <c r="C337" s="330">
        <v>5720</v>
      </c>
      <c r="D337" s="331">
        <v>4161</v>
      </c>
      <c r="E337" s="332">
        <v>1625</v>
      </c>
      <c r="F337" s="330">
        <v>393</v>
      </c>
      <c r="G337" s="331">
        <v>192</v>
      </c>
      <c r="H337" s="332">
        <v>49</v>
      </c>
      <c r="I337" s="330">
        <v>5327</v>
      </c>
      <c r="J337" s="331">
        <v>3969</v>
      </c>
      <c r="K337" s="332">
        <v>1576</v>
      </c>
      <c r="L337" s="330">
        <v>921</v>
      </c>
      <c r="M337" s="331">
        <v>497</v>
      </c>
      <c r="N337" s="332">
        <v>105</v>
      </c>
      <c r="O337" s="330">
        <v>4799</v>
      </c>
      <c r="P337" s="331">
        <v>3664</v>
      </c>
      <c r="Q337" s="332">
        <v>1520</v>
      </c>
      <c r="R337" s="366">
        <v>73</v>
      </c>
      <c r="S337" s="367">
        <v>28</v>
      </c>
      <c r="T337" s="366">
        <v>49</v>
      </c>
      <c r="U337" s="367">
        <v>12</v>
      </c>
      <c r="V337" s="366">
        <v>75</v>
      </c>
      <c r="W337" s="367">
        <v>30</v>
      </c>
      <c r="X337" s="366">
        <v>54</v>
      </c>
      <c r="Y337" s="367">
        <v>11</v>
      </c>
      <c r="Z337" s="366">
        <v>76</v>
      </c>
      <c r="AA337" s="368">
        <v>32</v>
      </c>
      <c r="AB337" s="136"/>
      <c r="AC337" s="136"/>
      <c r="AD337" s="136"/>
      <c r="AE337" s="136"/>
      <c r="AF337" s="136"/>
      <c r="AG337" s="136"/>
      <c r="AH337" s="136"/>
      <c r="AI337" s="136"/>
      <c r="AJ337" s="136"/>
      <c r="AK337" s="136"/>
      <c r="AL337" s="136"/>
      <c r="AM337" s="136"/>
      <c r="AN337" s="136"/>
      <c r="AO337" s="136"/>
      <c r="AP337" s="136"/>
      <c r="AQ337" s="136"/>
      <c r="AR337" s="136"/>
      <c r="AS337" s="136"/>
      <c r="AT337" s="136"/>
    </row>
    <row r="338" spans="1:46" s="115" customFormat="1" ht="10.4" customHeight="1" x14ac:dyDescent="0.35">
      <c r="A338" s="148" t="s">
        <v>134</v>
      </c>
      <c r="B338" s="236" t="s">
        <v>135</v>
      </c>
      <c r="C338" s="330">
        <v>6319</v>
      </c>
      <c r="D338" s="331">
        <v>4188</v>
      </c>
      <c r="E338" s="332">
        <v>1392</v>
      </c>
      <c r="F338" s="330">
        <v>640</v>
      </c>
      <c r="G338" s="331">
        <v>260</v>
      </c>
      <c r="H338" s="332">
        <v>37</v>
      </c>
      <c r="I338" s="330">
        <v>5679</v>
      </c>
      <c r="J338" s="331">
        <v>3928</v>
      </c>
      <c r="K338" s="332">
        <v>1355</v>
      </c>
      <c r="L338" s="330">
        <v>1379</v>
      </c>
      <c r="M338" s="331">
        <v>628</v>
      </c>
      <c r="N338" s="332">
        <v>102</v>
      </c>
      <c r="O338" s="330">
        <v>4940</v>
      </c>
      <c r="P338" s="331">
        <v>3560</v>
      </c>
      <c r="Q338" s="332">
        <v>1290</v>
      </c>
      <c r="R338" s="366">
        <v>66</v>
      </c>
      <c r="S338" s="367">
        <v>22</v>
      </c>
      <c r="T338" s="366">
        <v>41</v>
      </c>
      <c r="U338" s="367">
        <v>6</v>
      </c>
      <c r="V338" s="366">
        <v>69</v>
      </c>
      <c r="W338" s="367">
        <v>24</v>
      </c>
      <c r="X338" s="366">
        <v>46</v>
      </c>
      <c r="Y338" s="367">
        <v>7</v>
      </c>
      <c r="Z338" s="366">
        <v>72</v>
      </c>
      <c r="AA338" s="368">
        <v>26</v>
      </c>
      <c r="AB338" s="136"/>
      <c r="AC338" s="136"/>
      <c r="AD338" s="136"/>
      <c r="AE338" s="136"/>
      <c r="AF338" s="136"/>
      <c r="AG338" s="136"/>
      <c r="AH338" s="136"/>
      <c r="AI338" s="136"/>
      <c r="AJ338" s="136"/>
      <c r="AK338" s="136"/>
      <c r="AL338" s="136"/>
      <c r="AM338" s="136"/>
      <c r="AN338" s="136"/>
      <c r="AO338" s="136"/>
      <c r="AP338" s="136"/>
      <c r="AQ338" s="136"/>
      <c r="AR338" s="136"/>
      <c r="AS338" s="136"/>
      <c r="AT338" s="136"/>
    </row>
    <row r="339" spans="1:46" s="115" customFormat="1" ht="10.4" customHeight="1" x14ac:dyDescent="0.35">
      <c r="A339" s="148" t="s">
        <v>146</v>
      </c>
      <c r="B339" s="236" t="s">
        <v>147</v>
      </c>
      <c r="C339" s="330">
        <v>4959</v>
      </c>
      <c r="D339" s="331">
        <v>3387</v>
      </c>
      <c r="E339" s="332">
        <v>986</v>
      </c>
      <c r="F339" s="330">
        <v>553</v>
      </c>
      <c r="G339" s="331">
        <v>245</v>
      </c>
      <c r="H339" s="332">
        <v>34</v>
      </c>
      <c r="I339" s="330">
        <v>4406</v>
      </c>
      <c r="J339" s="331">
        <v>3142</v>
      </c>
      <c r="K339" s="332">
        <v>952</v>
      </c>
      <c r="L339" s="330">
        <v>1201</v>
      </c>
      <c r="M339" s="331">
        <v>634</v>
      </c>
      <c r="N339" s="332">
        <v>127</v>
      </c>
      <c r="O339" s="330">
        <v>3758</v>
      </c>
      <c r="P339" s="331">
        <v>2753</v>
      </c>
      <c r="Q339" s="332">
        <v>859</v>
      </c>
      <c r="R339" s="366">
        <v>68</v>
      </c>
      <c r="S339" s="367">
        <v>20</v>
      </c>
      <c r="T339" s="366">
        <v>44</v>
      </c>
      <c r="U339" s="367">
        <v>6</v>
      </c>
      <c r="V339" s="366">
        <v>71</v>
      </c>
      <c r="W339" s="367">
        <v>22</v>
      </c>
      <c r="X339" s="366">
        <v>53</v>
      </c>
      <c r="Y339" s="367">
        <v>11</v>
      </c>
      <c r="Z339" s="366">
        <v>73</v>
      </c>
      <c r="AA339" s="368">
        <v>23</v>
      </c>
      <c r="AB339" s="136"/>
      <c r="AC339" s="136"/>
      <c r="AD339" s="136"/>
      <c r="AE339" s="136"/>
      <c r="AF339" s="136"/>
      <c r="AG339" s="136"/>
      <c r="AH339" s="136"/>
      <c r="AI339" s="136"/>
      <c r="AJ339" s="136"/>
      <c r="AK339" s="136"/>
      <c r="AL339" s="136"/>
      <c r="AM339" s="136"/>
      <c r="AN339" s="136"/>
      <c r="AO339" s="136"/>
      <c r="AP339" s="136"/>
      <c r="AQ339" s="136"/>
      <c r="AR339" s="136"/>
      <c r="AS339" s="136"/>
      <c r="AT339" s="136"/>
    </row>
    <row r="340" spans="1:46" s="115" customFormat="1" ht="10.4" customHeight="1" x14ac:dyDescent="0.35">
      <c r="A340" s="148" t="s">
        <v>160</v>
      </c>
      <c r="B340" s="236" t="s">
        <v>161</v>
      </c>
      <c r="C340" s="330">
        <v>8074</v>
      </c>
      <c r="D340" s="331">
        <v>5332</v>
      </c>
      <c r="E340" s="332">
        <v>1482</v>
      </c>
      <c r="F340" s="330">
        <v>1051</v>
      </c>
      <c r="G340" s="331">
        <v>513</v>
      </c>
      <c r="H340" s="332">
        <v>101</v>
      </c>
      <c r="I340" s="330">
        <v>7023</v>
      </c>
      <c r="J340" s="331">
        <v>4819</v>
      </c>
      <c r="K340" s="332">
        <v>1381</v>
      </c>
      <c r="L340" s="330">
        <v>2263</v>
      </c>
      <c r="M340" s="331">
        <v>1186</v>
      </c>
      <c r="N340" s="332">
        <v>227</v>
      </c>
      <c r="O340" s="330">
        <v>5811</v>
      </c>
      <c r="P340" s="331">
        <v>4146</v>
      </c>
      <c r="Q340" s="332">
        <v>1255</v>
      </c>
      <c r="R340" s="366">
        <v>66</v>
      </c>
      <c r="S340" s="367">
        <v>18</v>
      </c>
      <c r="T340" s="366">
        <v>49</v>
      </c>
      <c r="U340" s="367">
        <v>10</v>
      </c>
      <c r="V340" s="366">
        <v>69</v>
      </c>
      <c r="W340" s="367">
        <v>20</v>
      </c>
      <c r="X340" s="366">
        <v>52</v>
      </c>
      <c r="Y340" s="367">
        <v>10</v>
      </c>
      <c r="Z340" s="366">
        <v>71</v>
      </c>
      <c r="AA340" s="368">
        <v>22</v>
      </c>
      <c r="AB340" s="136"/>
      <c r="AC340" s="136"/>
      <c r="AD340" s="136"/>
      <c r="AE340" s="136"/>
      <c r="AF340" s="136"/>
      <c r="AG340" s="136"/>
      <c r="AH340" s="136"/>
      <c r="AI340" s="136"/>
      <c r="AJ340" s="136"/>
      <c r="AK340" s="136"/>
      <c r="AL340" s="136"/>
      <c r="AM340" s="136"/>
      <c r="AN340" s="136"/>
      <c r="AO340" s="136"/>
      <c r="AP340" s="136"/>
      <c r="AQ340" s="136"/>
      <c r="AR340" s="136"/>
      <c r="AS340" s="136"/>
      <c r="AT340" s="136"/>
    </row>
    <row r="341" spans="1:46" s="115" customFormat="1" ht="10.4" customHeight="1" x14ac:dyDescent="0.35">
      <c r="A341" s="148" t="s">
        <v>178</v>
      </c>
      <c r="B341" s="236" t="s">
        <v>179</v>
      </c>
      <c r="C341" s="330">
        <v>7472</v>
      </c>
      <c r="D341" s="331">
        <v>5312</v>
      </c>
      <c r="E341" s="332">
        <v>1690</v>
      </c>
      <c r="F341" s="330">
        <v>981</v>
      </c>
      <c r="G341" s="331">
        <v>499</v>
      </c>
      <c r="H341" s="332">
        <v>95</v>
      </c>
      <c r="I341" s="330">
        <v>6491</v>
      </c>
      <c r="J341" s="331">
        <v>4813</v>
      </c>
      <c r="K341" s="332">
        <v>1595</v>
      </c>
      <c r="L341" s="330">
        <v>1814</v>
      </c>
      <c r="M341" s="331">
        <v>992</v>
      </c>
      <c r="N341" s="332">
        <v>227</v>
      </c>
      <c r="O341" s="330">
        <v>5658</v>
      </c>
      <c r="P341" s="331">
        <v>4320</v>
      </c>
      <c r="Q341" s="332">
        <v>1463</v>
      </c>
      <c r="R341" s="366">
        <v>71</v>
      </c>
      <c r="S341" s="367">
        <v>23</v>
      </c>
      <c r="T341" s="366">
        <v>51</v>
      </c>
      <c r="U341" s="367">
        <v>10</v>
      </c>
      <c r="V341" s="366">
        <v>74</v>
      </c>
      <c r="W341" s="367">
        <v>25</v>
      </c>
      <c r="X341" s="366">
        <v>55</v>
      </c>
      <c r="Y341" s="367">
        <v>13</v>
      </c>
      <c r="Z341" s="366">
        <v>76</v>
      </c>
      <c r="AA341" s="368">
        <v>26</v>
      </c>
      <c r="AB341" s="136"/>
      <c r="AC341" s="136"/>
      <c r="AD341" s="136"/>
      <c r="AE341" s="136"/>
      <c r="AF341" s="136"/>
      <c r="AG341" s="136"/>
      <c r="AH341" s="136"/>
      <c r="AI341" s="136"/>
      <c r="AJ341" s="136"/>
      <c r="AK341" s="136"/>
      <c r="AL341" s="136"/>
      <c r="AM341" s="136"/>
      <c r="AN341" s="136"/>
      <c r="AO341" s="136"/>
      <c r="AP341" s="136"/>
      <c r="AQ341" s="136"/>
      <c r="AR341" s="136"/>
      <c r="AS341" s="136"/>
      <c r="AT341" s="136"/>
    </row>
    <row r="342" spans="1:46" s="115" customFormat="1" ht="10.4" customHeight="1" x14ac:dyDescent="0.35">
      <c r="A342" s="148" t="s">
        <v>196</v>
      </c>
      <c r="B342" s="236" t="s">
        <v>197</v>
      </c>
      <c r="C342" s="330">
        <v>4053</v>
      </c>
      <c r="D342" s="331">
        <v>2722</v>
      </c>
      <c r="E342" s="332">
        <v>807</v>
      </c>
      <c r="F342" s="330">
        <v>560</v>
      </c>
      <c r="G342" s="331">
        <v>278</v>
      </c>
      <c r="H342" s="332">
        <v>53</v>
      </c>
      <c r="I342" s="330">
        <v>3493</v>
      </c>
      <c r="J342" s="331">
        <v>2444</v>
      </c>
      <c r="K342" s="332">
        <v>754</v>
      </c>
      <c r="L342" s="330">
        <v>921</v>
      </c>
      <c r="M342" s="331">
        <v>475</v>
      </c>
      <c r="N342" s="332">
        <v>98</v>
      </c>
      <c r="O342" s="330">
        <v>3132</v>
      </c>
      <c r="P342" s="331">
        <v>2247</v>
      </c>
      <c r="Q342" s="332">
        <v>709</v>
      </c>
      <c r="R342" s="366">
        <v>67</v>
      </c>
      <c r="S342" s="367">
        <v>20</v>
      </c>
      <c r="T342" s="366">
        <v>50</v>
      </c>
      <c r="U342" s="367">
        <v>9</v>
      </c>
      <c r="V342" s="366">
        <v>70</v>
      </c>
      <c r="W342" s="367">
        <v>22</v>
      </c>
      <c r="X342" s="366">
        <v>52</v>
      </c>
      <c r="Y342" s="367">
        <v>11</v>
      </c>
      <c r="Z342" s="366">
        <v>72</v>
      </c>
      <c r="AA342" s="368">
        <v>23</v>
      </c>
      <c r="AB342" s="136"/>
      <c r="AC342" s="136"/>
      <c r="AD342" s="136"/>
      <c r="AE342" s="136"/>
      <c r="AF342" s="136"/>
      <c r="AG342" s="136"/>
      <c r="AH342" s="136"/>
      <c r="AI342" s="136"/>
      <c r="AJ342" s="136"/>
      <c r="AK342" s="136"/>
      <c r="AL342" s="136"/>
      <c r="AM342" s="136"/>
      <c r="AN342" s="136"/>
      <c r="AO342" s="136"/>
      <c r="AP342" s="136"/>
      <c r="AQ342" s="136"/>
      <c r="AR342" s="136"/>
      <c r="AS342" s="136"/>
      <c r="AT342" s="136"/>
    </row>
    <row r="343" spans="1:46" s="115" customFormat="1" ht="10.4" customHeight="1" x14ac:dyDescent="0.35">
      <c r="A343" s="148" t="s">
        <v>210</v>
      </c>
      <c r="B343" s="236" t="s">
        <v>211</v>
      </c>
      <c r="C343" s="330">
        <v>5035</v>
      </c>
      <c r="D343" s="331">
        <v>3321</v>
      </c>
      <c r="E343" s="332">
        <v>974</v>
      </c>
      <c r="F343" s="330">
        <v>717</v>
      </c>
      <c r="G343" s="331">
        <v>318</v>
      </c>
      <c r="H343" s="332">
        <v>60</v>
      </c>
      <c r="I343" s="330">
        <v>4318</v>
      </c>
      <c r="J343" s="331">
        <v>3003</v>
      </c>
      <c r="K343" s="332">
        <v>914</v>
      </c>
      <c r="L343" s="330">
        <v>1482</v>
      </c>
      <c r="M343" s="331">
        <v>760</v>
      </c>
      <c r="N343" s="332">
        <v>140</v>
      </c>
      <c r="O343" s="330">
        <v>3553</v>
      </c>
      <c r="P343" s="331">
        <v>2561</v>
      </c>
      <c r="Q343" s="332">
        <v>834</v>
      </c>
      <c r="R343" s="366">
        <v>66</v>
      </c>
      <c r="S343" s="367">
        <v>19</v>
      </c>
      <c r="T343" s="366">
        <v>44</v>
      </c>
      <c r="U343" s="367">
        <v>8</v>
      </c>
      <c r="V343" s="366">
        <v>70</v>
      </c>
      <c r="W343" s="367">
        <v>21</v>
      </c>
      <c r="X343" s="366">
        <v>51</v>
      </c>
      <c r="Y343" s="367">
        <v>9</v>
      </c>
      <c r="Z343" s="366">
        <v>72</v>
      </c>
      <c r="AA343" s="368">
        <v>23</v>
      </c>
      <c r="AB343" s="136"/>
      <c r="AC343" s="136"/>
      <c r="AD343" s="136"/>
      <c r="AE343" s="136"/>
      <c r="AF343" s="136"/>
      <c r="AG343" s="136"/>
      <c r="AH343" s="136"/>
      <c r="AI343" s="136"/>
      <c r="AJ343" s="136"/>
      <c r="AK343" s="136"/>
      <c r="AL343" s="136"/>
      <c r="AM343" s="136"/>
      <c r="AN343" s="136"/>
      <c r="AO343" s="136"/>
      <c r="AP343" s="136"/>
      <c r="AQ343" s="136"/>
      <c r="AR343" s="136"/>
      <c r="AS343" s="136"/>
      <c r="AT343" s="136"/>
    </row>
    <row r="344" spans="1:46" s="115" customFormat="1" ht="10.4" customHeight="1" x14ac:dyDescent="0.35">
      <c r="A344" s="148" t="s">
        <v>222</v>
      </c>
      <c r="B344" s="236" t="s">
        <v>223</v>
      </c>
      <c r="C344" s="330">
        <v>15218</v>
      </c>
      <c r="D344" s="331">
        <v>10242</v>
      </c>
      <c r="E344" s="332">
        <v>2917</v>
      </c>
      <c r="F344" s="330">
        <v>1708</v>
      </c>
      <c r="G344" s="331">
        <v>791</v>
      </c>
      <c r="H344" s="332">
        <v>138</v>
      </c>
      <c r="I344" s="330">
        <v>13510</v>
      </c>
      <c r="J344" s="331">
        <v>9451</v>
      </c>
      <c r="K344" s="332">
        <v>2779</v>
      </c>
      <c r="L344" s="330">
        <v>3908</v>
      </c>
      <c r="M344" s="331">
        <v>2045</v>
      </c>
      <c r="N344" s="332">
        <v>378</v>
      </c>
      <c r="O344" s="330">
        <v>11310</v>
      </c>
      <c r="P344" s="331">
        <v>8197</v>
      </c>
      <c r="Q344" s="332">
        <v>2539</v>
      </c>
      <c r="R344" s="366">
        <v>67</v>
      </c>
      <c r="S344" s="367">
        <v>19</v>
      </c>
      <c r="T344" s="366">
        <v>46</v>
      </c>
      <c r="U344" s="367">
        <v>8</v>
      </c>
      <c r="V344" s="366">
        <v>70</v>
      </c>
      <c r="W344" s="367">
        <v>21</v>
      </c>
      <c r="X344" s="366">
        <v>52</v>
      </c>
      <c r="Y344" s="367">
        <v>10</v>
      </c>
      <c r="Z344" s="366">
        <v>72</v>
      </c>
      <c r="AA344" s="368">
        <v>22</v>
      </c>
      <c r="AB344" s="136"/>
      <c r="AC344" s="136"/>
      <c r="AD344" s="136"/>
      <c r="AE344" s="136"/>
      <c r="AF344" s="136"/>
      <c r="AG344" s="136"/>
      <c r="AH344" s="136"/>
      <c r="AI344" s="136"/>
      <c r="AJ344" s="136"/>
      <c r="AK344" s="136"/>
      <c r="AL344" s="136"/>
      <c r="AM344" s="136"/>
      <c r="AN344" s="136"/>
      <c r="AO344" s="136"/>
      <c r="AP344" s="136"/>
      <c r="AQ344" s="136"/>
      <c r="AR344" s="136"/>
      <c r="AS344" s="136"/>
      <c r="AT344" s="136"/>
    </row>
    <row r="345" spans="1:46" s="115" customFormat="1" ht="10.4" customHeight="1" x14ac:dyDescent="0.35">
      <c r="A345" s="148" t="s">
        <v>248</v>
      </c>
      <c r="B345" s="236" t="s">
        <v>249</v>
      </c>
      <c r="C345" s="330">
        <v>6107</v>
      </c>
      <c r="D345" s="331">
        <v>4273</v>
      </c>
      <c r="E345" s="332">
        <v>1434</v>
      </c>
      <c r="F345" s="330">
        <v>691</v>
      </c>
      <c r="G345" s="331">
        <v>347</v>
      </c>
      <c r="H345" s="332">
        <v>61</v>
      </c>
      <c r="I345" s="330">
        <v>5416</v>
      </c>
      <c r="J345" s="331">
        <v>3926</v>
      </c>
      <c r="K345" s="332">
        <v>1373</v>
      </c>
      <c r="L345" s="330">
        <v>1476</v>
      </c>
      <c r="M345" s="331">
        <v>819</v>
      </c>
      <c r="N345" s="332">
        <v>151</v>
      </c>
      <c r="O345" s="330">
        <v>4631</v>
      </c>
      <c r="P345" s="331">
        <v>3454</v>
      </c>
      <c r="Q345" s="332">
        <v>1283</v>
      </c>
      <c r="R345" s="366">
        <v>70</v>
      </c>
      <c r="S345" s="367">
        <v>23</v>
      </c>
      <c r="T345" s="366">
        <v>50</v>
      </c>
      <c r="U345" s="367">
        <v>9</v>
      </c>
      <c r="V345" s="366">
        <v>72</v>
      </c>
      <c r="W345" s="367">
        <v>25</v>
      </c>
      <c r="X345" s="366">
        <v>55</v>
      </c>
      <c r="Y345" s="367">
        <v>10</v>
      </c>
      <c r="Z345" s="366">
        <v>75</v>
      </c>
      <c r="AA345" s="368">
        <v>28</v>
      </c>
      <c r="AB345" s="136"/>
      <c r="AC345" s="136"/>
      <c r="AD345" s="136"/>
      <c r="AE345" s="136"/>
      <c r="AF345" s="136"/>
      <c r="AG345" s="136"/>
      <c r="AH345" s="136"/>
      <c r="AI345" s="136"/>
      <c r="AJ345" s="136"/>
      <c r="AK345" s="136"/>
      <c r="AL345" s="136"/>
      <c r="AM345" s="136"/>
      <c r="AN345" s="136"/>
      <c r="AO345" s="136"/>
      <c r="AP345" s="136"/>
      <c r="AQ345" s="136"/>
      <c r="AR345" s="136"/>
      <c r="AS345" s="136"/>
      <c r="AT345" s="136"/>
    </row>
    <row r="346" spans="1:46" s="115" customFormat="1" ht="10.4" customHeight="1" x14ac:dyDescent="0.35">
      <c r="A346" s="148" t="s">
        <v>262</v>
      </c>
      <c r="B346" s="236" t="s">
        <v>263</v>
      </c>
      <c r="C346" s="330">
        <v>14117</v>
      </c>
      <c r="D346" s="331">
        <v>10048</v>
      </c>
      <c r="E346" s="332">
        <v>3214</v>
      </c>
      <c r="F346" s="330">
        <v>1258</v>
      </c>
      <c r="G346" s="331">
        <v>613</v>
      </c>
      <c r="H346" s="332">
        <v>120</v>
      </c>
      <c r="I346" s="330">
        <v>12859</v>
      </c>
      <c r="J346" s="331">
        <v>9435</v>
      </c>
      <c r="K346" s="332">
        <v>3094</v>
      </c>
      <c r="L346" s="330">
        <v>3202</v>
      </c>
      <c r="M346" s="331">
        <v>1727</v>
      </c>
      <c r="N346" s="332">
        <v>322</v>
      </c>
      <c r="O346" s="330">
        <v>10915</v>
      </c>
      <c r="P346" s="331">
        <v>8321</v>
      </c>
      <c r="Q346" s="332">
        <v>2892</v>
      </c>
      <c r="R346" s="366">
        <v>71</v>
      </c>
      <c r="S346" s="367">
        <v>23</v>
      </c>
      <c r="T346" s="366">
        <v>49</v>
      </c>
      <c r="U346" s="367">
        <v>10</v>
      </c>
      <c r="V346" s="366">
        <v>73</v>
      </c>
      <c r="W346" s="367">
        <v>24</v>
      </c>
      <c r="X346" s="366">
        <v>54</v>
      </c>
      <c r="Y346" s="367">
        <v>10</v>
      </c>
      <c r="Z346" s="366">
        <v>76</v>
      </c>
      <c r="AA346" s="368">
        <v>26</v>
      </c>
      <c r="AB346" s="136"/>
      <c r="AC346" s="136"/>
      <c r="AD346" s="136"/>
      <c r="AE346" s="136"/>
      <c r="AF346" s="136"/>
      <c r="AG346" s="136"/>
      <c r="AH346" s="136"/>
      <c r="AI346" s="136"/>
      <c r="AJ346" s="136"/>
      <c r="AK346" s="136"/>
      <c r="AL346" s="136"/>
      <c r="AM346" s="136"/>
      <c r="AN346" s="136"/>
      <c r="AO346" s="136"/>
      <c r="AP346" s="136"/>
      <c r="AQ346" s="136"/>
      <c r="AR346" s="136"/>
      <c r="AS346" s="136"/>
      <c r="AT346" s="136"/>
    </row>
    <row r="347" spans="1:46" s="115" customFormat="1" ht="10.4" customHeight="1" x14ac:dyDescent="0.35">
      <c r="A347" s="148" t="s">
        <v>286</v>
      </c>
      <c r="B347" s="236" t="s">
        <v>287</v>
      </c>
      <c r="C347" s="330">
        <v>12706</v>
      </c>
      <c r="D347" s="331">
        <v>9204</v>
      </c>
      <c r="E347" s="332">
        <v>2961</v>
      </c>
      <c r="F347" s="330">
        <v>1194</v>
      </c>
      <c r="G347" s="331">
        <v>599</v>
      </c>
      <c r="H347" s="332">
        <v>88</v>
      </c>
      <c r="I347" s="330">
        <v>11512</v>
      </c>
      <c r="J347" s="331">
        <v>8605</v>
      </c>
      <c r="K347" s="332">
        <v>2873</v>
      </c>
      <c r="L347" s="330">
        <v>2916</v>
      </c>
      <c r="M347" s="331">
        <v>1655</v>
      </c>
      <c r="N347" s="332">
        <v>278</v>
      </c>
      <c r="O347" s="330">
        <v>9790</v>
      </c>
      <c r="P347" s="331">
        <v>7549</v>
      </c>
      <c r="Q347" s="332">
        <v>2683</v>
      </c>
      <c r="R347" s="366">
        <v>72</v>
      </c>
      <c r="S347" s="367">
        <v>23</v>
      </c>
      <c r="T347" s="366">
        <v>50</v>
      </c>
      <c r="U347" s="367">
        <v>7</v>
      </c>
      <c r="V347" s="366">
        <v>75</v>
      </c>
      <c r="W347" s="367">
        <v>25</v>
      </c>
      <c r="X347" s="366">
        <v>57</v>
      </c>
      <c r="Y347" s="367">
        <v>10</v>
      </c>
      <c r="Z347" s="366">
        <v>77</v>
      </c>
      <c r="AA347" s="368">
        <v>27</v>
      </c>
      <c r="AB347" s="136"/>
      <c r="AC347" s="136"/>
      <c r="AD347" s="136"/>
      <c r="AE347" s="136"/>
      <c r="AF347" s="136"/>
      <c r="AG347" s="136"/>
      <c r="AH347" s="136"/>
      <c r="AI347" s="136"/>
      <c r="AJ347" s="136"/>
      <c r="AK347" s="136"/>
      <c r="AL347" s="136"/>
      <c r="AM347" s="136"/>
      <c r="AN347" s="136"/>
      <c r="AO347" s="136"/>
      <c r="AP347" s="136"/>
      <c r="AQ347" s="136"/>
      <c r="AR347" s="136"/>
      <c r="AS347" s="136"/>
      <c r="AT347" s="136"/>
    </row>
    <row r="348" spans="1:46" s="115" customFormat="1" ht="10.4" customHeight="1" x14ac:dyDescent="0.35">
      <c r="A348" s="148" t="s">
        <v>300</v>
      </c>
      <c r="B348" s="236" t="s">
        <v>301</v>
      </c>
      <c r="C348" s="330">
        <v>16082</v>
      </c>
      <c r="D348" s="331">
        <v>11233</v>
      </c>
      <c r="E348" s="332">
        <v>3374</v>
      </c>
      <c r="F348" s="330">
        <v>2060</v>
      </c>
      <c r="G348" s="331">
        <v>1061</v>
      </c>
      <c r="H348" s="332">
        <v>187</v>
      </c>
      <c r="I348" s="330">
        <v>14022</v>
      </c>
      <c r="J348" s="331">
        <v>10172</v>
      </c>
      <c r="K348" s="332">
        <v>3187</v>
      </c>
      <c r="L348" s="330">
        <v>4526</v>
      </c>
      <c r="M348" s="331">
        <v>2494</v>
      </c>
      <c r="N348" s="332">
        <v>473</v>
      </c>
      <c r="O348" s="330">
        <v>11556</v>
      </c>
      <c r="P348" s="331">
        <v>8739</v>
      </c>
      <c r="Q348" s="332">
        <v>2901</v>
      </c>
      <c r="R348" s="366">
        <v>70</v>
      </c>
      <c r="S348" s="367">
        <v>21</v>
      </c>
      <c r="T348" s="366">
        <v>52</v>
      </c>
      <c r="U348" s="367">
        <v>9</v>
      </c>
      <c r="V348" s="366">
        <v>73</v>
      </c>
      <c r="W348" s="367">
        <v>23</v>
      </c>
      <c r="X348" s="366">
        <v>55</v>
      </c>
      <c r="Y348" s="367">
        <v>10</v>
      </c>
      <c r="Z348" s="366">
        <v>76</v>
      </c>
      <c r="AA348" s="368">
        <v>25</v>
      </c>
      <c r="AB348" s="136"/>
      <c r="AC348" s="136"/>
      <c r="AD348" s="136"/>
      <c r="AE348" s="136"/>
      <c r="AF348" s="136"/>
      <c r="AG348" s="136"/>
      <c r="AH348" s="136"/>
      <c r="AI348" s="136"/>
      <c r="AJ348" s="136"/>
      <c r="AK348" s="136"/>
      <c r="AL348" s="136"/>
      <c r="AM348" s="136"/>
      <c r="AN348" s="136"/>
      <c r="AO348" s="136"/>
      <c r="AP348" s="136"/>
      <c r="AQ348" s="136"/>
      <c r="AR348" s="136"/>
      <c r="AS348" s="136"/>
      <c r="AT348" s="136"/>
    </row>
    <row r="349" spans="1:46" s="115" customFormat="1" ht="10.4" customHeight="1" x14ac:dyDescent="0.35">
      <c r="A349" s="148" t="s">
        <v>326</v>
      </c>
      <c r="B349" s="236" t="s">
        <v>327</v>
      </c>
      <c r="C349" s="330">
        <v>13210</v>
      </c>
      <c r="D349" s="331">
        <v>8640</v>
      </c>
      <c r="E349" s="332">
        <v>2242</v>
      </c>
      <c r="F349" s="330">
        <v>1918</v>
      </c>
      <c r="G349" s="331">
        <v>868</v>
      </c>
      <c r="H349" s="332">
        <v>131</v>
      </c>
      <c r="I349" s="330">
        <v>11292</v>
      </c>
      <c r="J349" s="331">
        <v>7772</v>
      </c>
      <c r="K349" s="332">
        <v>2111</v>
      </c>
      <c r="L349" s="330">
        <v>3862</v>
      </c>
      <c r="M349" s="331">
        <v>1977</v>
      </c>
      <c r="N349" s="332">
        <v>326</v>
      </c>
      <c r="O349" s="330">
        <v>9348</v>
      </c>
      <c r="P349" s="331">
        <v>6663</v>
      </c>
      <c r="Q349" s="332">
        <v>1916</v>
      </c>
      <c r="R349" s="366">
        <v>65</v>
      </c>
      <c r="S349" s="367">
        <v>17</v>
      </c>
      <c r="T349" s="366">
        <v>45</v>
      </c>
      <c r="U349" s="367">
        <v>7</v>
      </c>
      <c r="V349" s="366">
        <v>69</v>
      </c>
      <c r="W349" s="367">
        <v>19</v>
      </c>
      <c r="X349" s="366">
        <v>51</v>
      </c>
      <c r="Y349" s="367">
        <v>8</v>
      </c>
      <c r="Z349" s="366">
        <v>71</v>
      </c>
      <c r="AA349" s="368">
        <v>20</v>
      </c>
      <c r="AB349" s="136"/>
      <c r="AC349" s="136"/>
      <c r="AD349" s="136"/>
      <c r="AE349" s="136"/>
      <c r="AF349" s="136"/>
      <c r="AG349" s="136"/>
      <c r="AH349" s="136"/>
      <c r="AI349" s="136"/>
      <c r="AJ349" s="136"/>
      <c r="AK349" s="136"/>
      <c r="AL349" s="136"/>
      <c r="AM349" s="136"/>
      <c r="AN349" s="136"/>
      <c r="AO349" s="136"/>
      <c r="AP349" s="136"/>
      <c r="AQ349" s="136"/>
      <c r="AR349" s="136"/>
      <c r="AS349" s="136"/>
      <c r="AT349" s="136"/>
    </row>
    <row r="350" spans="1:46" s="115" customFormat="1" ht="10.4" customHeight="1" x14ac:dyDescent="0.35">
      <c r="A350" s="148" t="s">
        <v>352</v>
      </c>
      <c r="B350" s="236" t="s">
        <v>353</v>
      </c>
      <c r="C350" s="330">
        <v>7158</v>
      </c>
      <c r="D350" s="331">
        <v>4683</v>
      </c>
      <c r="E350" s="332">
        <v>1242</v>
      </c>
      <c r="F350" s="330">
        <v>619</v>
      </c>
      <c r="G350" s="331">
        <v>263</v>
      </c>
      <c r="H350" s="332">
        <v>37</v>
      </c>
      <c r="I350" s="330">
        <v>6539</v>
      </c>
      <c r="J350" s="331">
        <v>4420</v>
      </c>
      <c r="K350" s="332">
        <v>1205</v>
      </c>
      <c r="L350" s="330">
        <v>1528</v>
      </c>
      <c r="M350" s="331">
        <v>747</v>
      </c>
      <c r="N350" s="332">
        <v>117</v>
      </c>
      <c r="O350" s="330">
        <v>5630</v>
      </c>
      <c r="P350" s="331">
        <v>3936</v>
      </c>
      <c r="Q350" s="332">
        <v>1125</v>
      </c>
      <c r="R350" s="366">
        <v>65</v>
      </c>
      <c r="S350" s="367">
        <v>17</v>
      </c>
      <c r="T350" s="366">
        <v>42</v>
      </c>
      <c r="U350" s="367">
        <v>6</v>
      </c>
      <c r="V350" s="366">
        <v>68</v>
      </c>
      <c r="W350" s="367">
        <v>18</v>
      </c>
      <c r="X350" s="366">
        <v>49</v>
      </c>
      <c r="Y350" s="367">
        <v>8</v>
      </c>
      <c r="Z350" s="366">
        <v>70</v>
      </c>
      <c r="AA350" s="368">
        <v>20</v>
      </c>
      <c r="AB350" s="136"/>
      <c r="AC350" s="136"/>
      <c r="AD350" s="136"/>
      <c r="AE350" s="136"/>
      <c r="AF350" s="136"/>
      <c r="AG350" s="136"/>
      <c r="AH350" s="136"/>
      <c r="AI350" s="136"/>
      <c r="AJ350" s="136"/>
      <c r="AK350" s="136"/>
      <c r="AL350" s="136"/>
      <c r="AM350" s="136"/>
      <c r="AN350" s="136"/>
      <c r="AO350" s="136"/>
      <c r="AP350" s="136"/>
      <c r="AQ350" s="136"/>
      <c r="AR350" s="136"/>
      <c r="AS350" s="136"/>
      <c r="AT350" s="136"/>
    </row>
    <row r="351" spans="1:46" s="115" customFormat="1" ht="10.4" customHeight="1" x14ac:dyDescent="0.35">
      <c r="A351" s="148" t="s">
        <v>368</v>
      </c>
      <c r="B351" s="236" t="s">
        <v>369</v>
      </c>
      <c r="C351" s="330">
        <v>7349</v>
      </c>
      <c r="D351" s="331">
        <v>4739</v>
      </c>
      <c r="E351" s="332">
        <v>1235</v>
      </c>
      <c r="F351" s="330">
        <v>970</v>
      </c>
      <c r="G351" s="331">
        <v>464</v>
      </c>
      <c r="H351" s="332">
        <v>85</v>
      </c>
      <c r="I351" s="330">
        <v>6379</v>
      </c>
      <c r="J351" s="331">
        <v>4275</v>
      </c>
      <c r="K351" s="332">
        <v>1150</v>
      </c>
      <c r="L351" s="330">
        <v>2005</v>
      </c>
      <c r="M351" s="331">
        <v>1012</v>
      </c>
      <c r="N351" s="332">
        <v>197</v>
      </c>
      <c r="O351" s="330">
        <v>5344</v>
      </c>
      <c r="P351" s="331">
        <v>3727</v>
      </c>
      <c r="Q351" s="332">
        <v>1038</v>
      </c>
      <c r="R351" s="366">
        <v>64</v>
      </c>
      <c r="S351" s="367">
        <v>17</v>
      </c>
      <c r="T351" s="366">
        <v>48</v>
      </c>
      <c r="U351" s="367">
        <v>9</v>
      </c>
      <c r="V351" s="366">
        <v>67</v>
      </c>
      <c r="W351" s="367">
        <v>18</v>
      </c>
      <c r="X351" s="366">
        <v>50</v>
      </c>
      <c r="Y351" s="367">
        <v>10</v>
      </c>
      <c r="Z351" s="366">
        <v>70</v>
      </c>
      <c r="AA351" s="368">
        <v>19</v>
      </c>
      <c r="AB351" s="136"/>
      <c r="AC351" s="136"/>
      <c r="AD351" s="136"/>
      <c r="AE351" s="136"/>
      <c r="AF351" s="136"/>
      <c r="AG351" s="136"/>
      <c r="AH351" s="136"/>
      <c r="AI351" s="136"/>
      <c r="AJ351" s="136"/>
      <c r="AK351" s="136"/>
      <c r="AL351" s="136"/>
      <c r="AM351" s="136"/>
      <c r="AN351" s="136"/>
      <c r="AO351" s="136"/>
      <c r="AP351" s="136"/>
      <c r="AQ351" s="136"/>
      <c r="AR351" s="136"/>
      <c r="AS351" s="136"/>
      <c r="AT351" s="136"/>
    </row>
    <row r="352" spans="1:46" s="115" customFormat="1" ht="10.4" customHeight="1" x14ac:dyDescent="0.35">
      <c r="A352" s="148" t="s">
        <v>384</v>
      </c>
      <c r="B352" s="236" t="s">
        <v>385</v>
      </c>
      <c r="C352" s="330">
        <v>8322</v>
      </c>
      <c r="D352" s="331">
        <v>5322</v>
      </c>
      <c r="E352" s="332">
        <v>1479</v>
      </c>
      <c r="F352" s="330">
        <v>1163</v>
      </c>
      <c r="G352" s="331">
        <v>553</v>
      </c>
      <c r="H352" s="332">
        <v>95</v>
      </c>
      <c r="I352" s="330">
        <v>7159</v>
      </c>
      <c r="J352" s="331">
        <v>4769</v>
      </c>
      <c r="K352" s="332">
        <v>1384</v>
      </c>
      <c r="L352" s="330">
        <v>2407</v>
      </c>
      <c r="M352" s="331">
        <v>1225</v>
      </c>
      <c r="N352" s="332">
        <v>238</v>
      </c>
      <c r="O352" s="330">
        <v>5915</v>
      </c>
      <c r="P352" s="331">
        <v>4097</v>
      </c>
      <c r="Q352" s="332">
        <v>1241</v>
      </c>
      <c r="R352" s="366">
        <v>64</v>
      </c>
      <c r="S352" s="367">
        <v>18</v>
      </c>
      <c r="T352" s="366">
        <v>48</v>
      </c>
      <c r="U352" s="367">
        <v>8</v>
      </c>
      <c r="V352" s="366">
        <v>67</v>
      </c>
      <c r="W352" s="367">
        <v>19</v>
      </c>
      <c r="X352" s="366">
        <v>51</v>
      </c>
      <c r="Y352" s="367">
        <v>10</v>
      </c>
      <c r="Z352" s="366">
        <v>69</v>
      </c>
      <c r="AA352" s="368">
        <v>21</v>
      </c>
      <c r="AB352" s="136"/>
      <c r="AC352" s="136"/>
      <c r="AD352" s="136"/>
      <c r="AE352" s="136"/>
      <c r="AF352" s="136"/>
      <c r="AG352" s="136"/>
      <c r="AH352" s="136"/>
      <c r="AI352" s="136"/>
      <c r="AJ352" s="136"/>
      <c r="AK352" s="136"/>
      <c r="AL352" s="136"/>
      <c r="AM352" s="136"/>
      <c r="AN352" s="136"/>
      <c r="AO352" s="136"/>
      <c r="AP352" s="136"/>
      <c r="AQ352" s="136"/>
      <c r="AR352" s="136"/>
      <c r="AS352" s="136"/>
      <c r="AT352" s="136"/>
    </row>
    <row r="353" spans="1:46" s="115" customFormat="1" ht="10.4" customHeight="1" x14ac:dyDescent="0.35">
      <c r="A353" s="148" t="s">
        <v>400</v>
      </c>
      <c r="B353" s="236" t="s">
        <v>401</v>
      </c>
      <c r="C353" s="330">
        <v>8423</v>
      </c>
      <c r="D353" s="331">
        <v>5340</v>
      </c>
      <c r="E353" s="332">
        <v>1409</v>
      </c>
      <c r="F353" s="330">
        <v>1161</v>
      </c>
      <c r="G353" s="331">
        <v>473</v>
      </c>
      <c r="H353" s="332">
        <v>71</v>
      </c>
      <c r="I353" s="330">
        <v>7262</v>
      </c>
      <c r="J353" s="331">
        <v>4867</v>
      </c>
      <c r="K353" s="332">
        <v>1338</v>
      </c>
      <c r="L353" s="330">
        <v>2243</v>
      </c>
      <c r="M353" s="331">
        <v>1059</v>
      </c>
      <c r="N353" s="332">
        <v>161</v>
      </c>
      <c r="O353" s="330">
        <v>6180</v>
      </c>
      <c r="P353" s="331">
        <v>4281</v>
      </c>
      <c r="Q353" s="332">
        <v>1248</v>
      </c>
      <c r="R353" s="366">
        <v>63</v>
      </c>
      <c r="S353" s="367">
        <v>17</v>
      </c>
      <c r="T353" s="366">
        <v>41</v>
      </c>
      <c r="U353" s="367">
        <v>6</v>
      </c>
      <c r="V353" s="366">
        <v>67</v>
      </c>
      <c r="W353" s="367">
        <v>18</v>
      </c>
      <c r="X353" s="366">
        <v>47</v>
      </c>
      <c r="Y353" s="367">
        <v>7</v>
      </c>
      <c r="Z353" s="366">
        <v>69</v>
      </c>
      <c r="AA353" s="368">
        <v>20</v>
      </c>
      <c r="AB353" s="136"/>
      <c r="AC353" s="136"/>
      <c r="AD353" s="136"/>
      <c r="AE353" s="136"/>
      <c r="AF353" s="136"/>
      <c r="AG353" s="136"/>
      <c r="AH353" s="136"/>
      <c r="AI353" s="136"/>
      <c r="AJ353" s="136"/>
      <c r="AK353" s="136"/>
      <c r="AL353" s="136"/>
      <c r="AM353" s="136"/>
      <c r="AN353" s="136"/>
      <c r="AO353" s="136"/>
      <c r="AP353" s="136"/>
      <c r="AQ353" s="136"/>
      <c r="AR353" s="136"/>
      <c r="AS353" s="136"/>
      <c r="AT353" s="136"/>
    </row>
    <row r="354" spans="1:46" s="115" customFormat="1" ht="10.4" customHeight="1" x14ac:dyDescent="0.35">
      <c r="A354" s="148" t="s">
        <v>416</v>
      </c>
      <c r="B354" s="236" t="s">
        <v>417</v>
      </c>
      <c r="C354" s="330">
        <v>5878</v>
      </c>
      <c r="D354" s="331">
        <v>3823</v>
      </c>
      <c r="E354" s="332">
        <v>1118</v>
      </c>
      <c r="F354" s="330">
        <v>457</v>
      </c>
      <c r="G354" s="331">
        <v>198</v>
      </c>
      <c r="H354" s="332">
        <v>29</v>
      </c>
      <c r="I354" s="330">
        <v>5421</v>
      </c>
      <c r="J354" s="331">
        <v>3625</v>
      </c>
      <c r="K354" s="332">
        <v>1089</v>
      </c>
      <c r="L354" s="330">
        <v>1181</v>
      </c>
      <c r="M354" s="331">
        <v>544</v>
      </c>
      <c r="N354" s="332">
        <v>99</v>
      </c>
      <c r="O354" s="330">
        <v>4697</v>
      </c>
      <c r="P354" s="331">
        <v>3279</v>
      </c>
      <c r="Q354" s="332">
        <v>1019</v>
      </c>
      <c r="R354" s="366">
        <v>65</v>
      </c>
      <c r="S354" s="367">
        <v>19</v>
      </c>
      <c r="T354" s="366">
        <v>43</v>
      </c>
      <c r="U354" s="367">
        <v>6</v>
      </c>
      <c r="V354" s="366">
        <v>67</v>
      </c>
      <c r="W354" s="367">
        <v>20</v>
      </c>
      <c r="X354" s="366">
        <v>46</v>
      </c>
      <c r="Y354" s="367">
        <v>8</v>
      </c>
      <c r="Z354" s="366">
        <v>70</v>
      </c>
      <c r="AA354" s="368">
        <v>22</v>
      </c>
      <c r="AB354" s="136"/>
      <c r="AC354" s="136"/>
      <c r="AD354" s="136"/>
      <c r="AE354" s="136"/>
      <c r="AF354" s="136"/>
      <c r="AG354" s="136"/>
      <c r="AH354" s="136"/>
      <c r="AI354" s="136"/>
      <c r="AJ354" s="136"/>
      <c r="AK354" s="136"/>
      <c r="AL354" s="136"/>
      <c r="AM354" s="136"/>
      <c r="AN354" s="136"/>
      <c r="AO354" s="136"/>
      <c r="AP354" s="136"/>
      <c r="AQ354" s="136"/>
      <c r="AR354" s="136"/>
      <c r="AS354" s="136"/>
      <c r="AT354" s="136"/>
    </row>
    <row r="355" spans="1:46" s="115" customFormat="1" ht="10.4" customHeight="1" x14ac:dyDescent="0.35">
      <c r="A355" s="148" t="s">
        <v>432</v>
      </c>
      <c r="B355" s="236" t="s">
        <v>433</v>
      </c>
      <c r="C355" s="330">
        <v>8409</v>
      </c>
      <c r="D355" s="331">
        <v>5490</v>
      </c>
      <c r="E355" s="332">
        <v>1461</v>
      </c>
      <c r="F355" s="330">
        <v>1102</v>
      </c>
      <c r="G355" s="331">
        <v>485</v>
      </c>
      <c r="H355" s="332">
        <v>67</v>
      </c>
      <c r="I355" s="330">
        <v>7307</v>
      </c>
      <c r="J355" s="331">
        <v>5005</v>
      </c>
      <c r="K355" s="332">
        <v>1394</v>
      </c>
      <c r="L355" s="330">
        <v>2312</v>
      </c>
      <c r="M355" s="331">
        <v>1129</v>
      </c>
      <c r="N355" s="332">
        <v>172</v>
      </c>
      <c r="O355" s="330">
        <v>6097</v>
      </c>
      <c r="P355" s="331">
        <v>4361</v>
      </c>
      <c r="Q355" s="332">
        <v>1289</v>
      </c>
      <c r="R355" s="366">
        <v>65</v>
      </c>
      <c r="S355" s="367">
        <v>17</v>
      </c>
      <c r="T355" s="366">
        <v>44</v>
      </c>
      <c r="U355" s="367">
        <v>6</v>
      </c>
      <c r="V355" s="366">
        <v>68</v>
      </c>
      <c r="W355" s="367">
        <v>19</v>
      </c>
      <c r="X355" s="366">
        <v>49</v>
      </c>
      <c r="Y355" s="367">
        <v>7</v>
      </c>
      <c r="Z355" s="366">
        <v>72</v>
      </c>
      <c r="AA355" s="368">
        <v>21</v>
      </c>
      <c r="AB355" s="136"/>
      <c r="AC355" s="136"/>
      <c r="AD355" s="136"/>
      <c r="AE355" s="136"/>
      <c r="AF355" s="136"/>
      <c r="AG355" s="136"/>
      <c r="AH355" s="136"/>
      <c r="AI355" s="136"/>
      <c r="AJ355" s="136"/>
      <c r="AK355" s="136"/>
      <c r="AL355" s="136"/>
      <c r="AM355" s="136"/>
      <c r="AN355" s="136"/>
      <c r="AO355" s="136"/>
      <c r="AP355" s="136"/>
      <c r="AQ355" s="136"/>
      <c r="AR355" s="136"/>
      <c r="AS355" s="136"/>
      <c r="AT355" s="136"/>
    </row>
    <row r="356" spans="1:46" s="115" customFormat="1" ht="10.4" customHeight="1" x14ac:dyDescent="0.35">
      <c r="A356" s="148" t="s">
        <v>448</v>
      </c>
      <c r="B356" s="236" t="s">
        <v>449</v>
      </c>
      <c r="C356" s="330">
        <v>6694</v>
      </c>
      <c r="D356" s="331">
        <v>4585</v>
      </c>
      <c r="E356" s="332">
        <v>1511</v>
      </c>
      <c r="F356" s="330">
        <v>662</v>
      </c>
      <c r="G356" s="331">
        <v>274</v>
      </c>
      <c r="H356" s="332">
        <v>44</v>
      </c>
      <c r="I356" s="330">
        <v>6032</v>
      </c>
      <c r="J356" s="331">
        <v>4311</v>
      </c>
      <c r="K356" s="332">
        <v>1467</v>
      </c>
      <c r="L356" s="330">
        <v>1440</v>
      </c>
      <c r="M356" s="331">
        <v>681</v>
      </c>
      <c r="N356" s="332">
        <v>112</v>
      </c>
      <c r="O356" s="330">
        <v>5254</v>
      </c>
      <c r="P356" s="331">
        <v>3904</v>
      </c>
      <c r="Q356" s="332">
        <v>1399</v>
      </c>
      <c r="R356" s="366">
        <v>68</v>
      </c>
      <c r="S356" s="367">
        <v>23</v>
      </c>
      <c r="T356" s="366">
        <v>41</v>
      </c>
      <c r="U356" s="367">
        <v>7</v>
      </c>
      <c r="V356" s="366">
        <v>71</v>
      </c>
      <c r="W356" s="367">
        <v>24</v>
      </c>
      <c r="X356" s="366">
        <v>47</v>
      </c>
      <c r="Y356" s="367">
        <v>8</v>
      </c>
      <c r="Z356" s="366">
        <v>74</v>
      </c>
      <c r="AA356" s="368">
        <v>27</v>
      </c>
      <c r="AB356" s="136"/>
      <c r="AC356" s="136"/>
      <c r="AD356" s="136"/>
      <c r="AE356" s="136"/>
      <c r="AF356" s="136"/>
      <c r="AG356" s="136"/>
      <c r="AH356" s="136"/>
      <c r="AI356" s="136"/>
      <c r="AJ356" s="136"/>
      <c r="AK356" s="136"/>
      <c r="AL356" s="136"/>
      <c r="AM356" s="136"/>
      <c r="AN356" s="136"/>
      <c r="AO356" s="136"/>
      <c r="AP356" s="136"/>
      <c r="AQ356" s="136"/>
      <c r="AR356" s="136"/>
      <c r="AS356" s="136"/>
      <c r="AT356" s="136"/>
    </row>
    <row r="357" spans="1:46" s="115" customFormat="1" ht="10.4" customHeight="1" x14ac:dyDescent="0.35">
      <c r="A357" s="148" t="s">
        <v>460</v>
      </c>
      <c r="B357" s="236" t="s">
        <v>461</v>
      </c>
      <c r="C357" s="330">
        <v>5481</v>
      </c>
      <c r="D357" s="331">
        <v>3666</v>
      </c>
      <c r="E357" s="332">
        <v>1103</v>
      </c>
      <c r="F357" s="330">
        <v>578</v>
      </c>
      <c r="G357" s="331">
        <v>261</v>
      </c>
      <c r="H357" s="332">
        <v>47</v>
      </c>
      <c r="I357" s="330">
        <v>4903</v>
      </c>
      <c r="J357" s="331">
        <v>3405</v>
      </c>
      <c r="K357" s="332">
        <v>1056</v>
      </c>
      <c r="L357" s="330">
        <v>1352</v>
      </c>
      <c r="M357" s="331">
        <v>708</v>
      </c>
      <c r="N357" s="332">
        <v>144</v>
      </c>
      <c r="O357" s="330">
        <v>4129</v>
      </c>
      <c r="P357" s="331">
        <v>2958</v>
      </c>
      <c r="Q357" s="332">
        <v>959</v>
      </c>
      <c r="R357" s="366">
        <v>67</v>
      </c>
      <c r="S357" s="367">
        <v>20</v>
      </c>
      <c r="T357" s="366">
        <v>45</v>
      </c>
      <c r="U357" s="367">
        <v>8</v>
      </c>
      <c r="V357" s="366">
        <v>69</v>
      </c>
      <c r="W357" s="367">
        <v>22</v>
      </c>
      <c r="X357" s="366">
        <v>52</v>
      </c>
      <c r="Y357" s="367">
        <v>11</v>
      </c>
      <c r="Z357" s="366">
        <v>72</v>
      </c>
      <c r="AA357" s="368">
        <v>23</v>
      </c>
      <c r="AB357" s="136"/>
      <c r="AC357" s="136"/>
      <c r="AD357" s="136"/>
      <c r="AE357" s="136"/>
      <c r="AF357" s="136"/>
      <c r="AG357" s="136"/>
      <c r="AH357" s="136"/>
      <c r="AI357" s="136"/>
      <c r="AJ357" s="136"/>
      <c r="AK357" s="136"/>
      <c r="AL357" s="136"/>
      <c r="AM357" s="136"/>
      <c r="AN357" s="136"/>
      <c r="AO357" s="136"/>
      <c r="AP357" s="136"/>
      <c r="AQ357" s="136"/>
      <c r="AR357" s="136"/>
      <c r="AS357" s="136"/>
      <c r="AT357" s="136"/>
    </row>
    <row r="358" spans="1:46" s="115" customFormat="1" ht="10.4" customHeight="1" x14ac:dyDescent="0.35">
      <c r="A358" s="148" t="s">
        <v>472</v>
      </c>
      <c r="B358" s="236" t="s">
        <v>473</v>
      </c>
      <c r="C358" s="330">
        <v>9069</v>
      </c>
      <c r="D358" s="331">
        <v>6029</v>
      </c>
      <c r="E358" s="332">
        <v>1645</v>
      </c>
      <c r="F358" s="330">
        <v>961</v>
      </c>
      <c r="G358" s="331">
        <v>426</v>
      </c>
      <c r="H358" s="332">
        <v>72</v>
      </c>
      <c r="I358" s="330">
        <v>8108</v>
      </c>
      <c r="J358" s="331">
        <v>5603</v>
      </c>
      <c r="K358" s="332">
        <v>1573</v>
      </c>
      <c r="L358" s="330">
        <v>2297</v>
      </c>
      <c r="M358" s="331">
        <v>1112</v>
      </c>
      <c r="N358" s="332">
        <v>196</v>
      </c>
      <c r="O358" s="330">
        <v>6772</v>
      </c>
      <c r="P358" s="331">
        <v>4917</v>
      </c>
      <c r="Q358" s="332">
        <v>1449</v>
      </c>
      <c r="R358" s="366">
        <v>66</v>
      </c>
      <c r="S358" s="367">
        <v>18</v>
      </c>
      <c r="T358" s="366">
        <v>44</v>
      </c>
      <c r="U358" s="367">
        <v>7</v>
      </c>
      <c r="V358" s="366">
        <v>69</v>
      </c>
      <c r="W358" s="367">
        <v>19</v>
      </c>
      <c r="X358" s="366">
        <v>48</v>
      </c>
      <c r="Y358" s="367">
        <v>9</v>
      </c>
      <c r="Z358" s="366">
        <v>73</v>
      </c>
      <c r="AA358" s="368">
        <v>21</v>
      </c>
      <c r="AB358" s="136"/>
      <c r="AC358" s="136"/>
      <c r="AD358" s="136"/>
      <c r="AE358" s="136"/>
      <c r="AF358" s="136"/>
      <c r="AG358" s="136"/>
      <c r="AH358" s="136"/>
      <c r="AI358" s="136"/>
      <c r="AJ358" s="136"/>
      <c r="AK358" s="136"/>
      <c r="AL358" s="136"/>
      <c r="AM358" s="136"/>
      <c r="AN358" s="136"/>
      <c r="AO358" s="136"/>
      <c r="AP358" s="136"/>
      <c r="AQ358" s="136"/>
      <c r="AR358" s="136"/>
      <c r="AS358" s="136"/>
      <c r="AT358" s="136"/>
    </row>
    <row r="359" spans="1:46" s="115" customFormat="1" ht="10.4" customHeight="1" x14ac:dyDescent="0.35">
      <c r="A359" s="148" t="s">
        <v>490</v>
      </c>
      <c r="B359" s="236" t="s">
        <v>491</v>
      </c>
      <c r="C359" s="330">
        <v>7483</v>
      </c>
      <c r="D359" s="331">
        <v>4729</v>
      </c>
      <c r="E359" s="332">
        <v>1339</v>
      </c>
      <c r="F359" s="330">
        <v>976</v>
      </c>
      <c r="G359" s="331">
        <v>429</v>
      </c>
      <c r="H359" s="332">
        <v>74</v>
      </c>
      <c r="I359" s="330">
        <v>6507</v>
      </c>
      <c r="J359" s="331">
        <v>4300</v>
      </c>
      <c r="K359" s="332">
        <v>1265</v>
      </c>
      <c r="L359" s="330">
        <v>2000</v>
      </c>
      <c r="M359" s="331">
        <v>974</v>
      </c>
      <c r="N359" s="332">
        <v>177</v>
      </c>
      <c r="O359" s="330">
        <v>5483</v>
      </c>
      <c r="P359" s="331">
        <v>3755</v>
      </c>
      <c r="Q359" s="332">
        <v>1162</v>
      </c>
      <c r="R359" s="366">
        <v>63</v>
      </c>
      <c r="S359" s="367">
        <v>18</v>
      </c>
      <c r="T359" s="366">
        <v>44</v>
      </c>
      <c r="U359" s="367">
        <v>8</v>
      </c>
      <c r="V359" s="366">
        <v>66</v>
      </c>
      <c r="W359" s="367">
        <v>19</v>
      </c>
      <c r="X359" s="366">
        <v>49</v>
      </c>
      <c r="Y359" s="367">
        <v>9</v>
      </c>
      <c r="Z359" s="366">
        <v>68</v>
      </c>
      <c r="AA359" s="368">
        <v>21</v>
      </c>
      <c r="AB359" s="136"/>
      <c r="AC359" s="136"/>
      <c r="AD359" s="136"/>
      <c r="AE359" s="136"/>
      <c r="AF359" s="136"/>
      <c r="AG359" s="136"/>
      <c r="AH359" s="136"/>
      <c r="AI359" s="136"/>
      <c r="AJ359" s="136"/>
      <c r="AK359" s="136"/>
      <c r="AL359" s="136"/>
      <c r="AM359" s="136"/>
      <c r="AN359" s="136"/>
      <c r="AO359" s="136"/>
      <c r="AP359" s="136"/>
      <c r="AQ359" s="136"/>
      <c r="AR359" s="136"/>
      <c r="AS359" s="136"/>
      <c r="AT359" s="136"/>
    </row>
    <row r="360" spans="1:46" s="115" customFormat="1" ht="10.4" customHeight="1" x14ac:dyDescent="0.35">
      <c r="A360" s="148" t="s">
        <v>506</v>
      </c>
      <c r="B360" s="236" t="s">
        <v>507</v>
      </c>
      <c r="C360" s="330">
        <v>11087</v>
      </c>
      <c r="D360" s="331">
        <v>8135</v>
      </c>
      <c r="E360" s="332">
        <v>2817</v>
      </c>
      <c r="F360" s="330">
        <v>874</v>
      </c>
      <c r="G360" s="331">
        <v>431</v>
      </c>
      <c r="H360" s="332">
        <v>76</v>
      </c>
      <c r="I360" s="330">
        <v>10213</v>
      </c>
      <c r="J360" s="331">
        <v>7704</v>
      </c>
      <c r="K360" s="332">
        <v>2741</v>
      </c>
      <c r="L360" s="330">
        <v>2054</v>
      </c>
      <c r="M360" s="331">
        <v>1101</v>
      </c>
      <c r="N360" s="332">
        <v>222</v>
      </c>
      <c r="O360" s="330">
        <v>9033</v>
      </c>
      <c r="P360" s="331">
        <v>7034</v>
      </c>
      <c r="Q360" s="332">
        <v>2595</v>
      </c>
      <c r="R360" s="366">
        <v>73</v>
      </c>
      <c r="S360" s="367">
        <v>25</v>
      </c>
      <c r="T360" s="366">
        <v>49</v>
      </c>
      <c r="U360" s="367">
        <v>9</v>
      </c>
      <c r="V360" s="366">
        <v>75</v>
      </c>
      <c r="W360" s="367">
        <v>27</v>
      </c>
      <c r="X360" s="366">
        <v>54</v>
      </c>
      <c r="Y360" s="367">
        <v>11</v>
      </c>
      <c r="Z360" s="366">
        <v>78</v>
      </c>
      <c r="AA360" s="368">
        <v>29</v>
      </c>
      <c r="AB360" s="136"/>
      <c r="AC360" s="136"/>
      <c r="AD360" s="136"/>
      <c r="AE360" s="136"/>
      <c r="AF360" s="136"/>
      <c r="AG360" s="136"/>
      <c r="AH360" s="136"/>
      <c r="AI360" s="136"/>
      <c r="AJ360" s="136"/>
      <c r="AK360" s="136"/>
      <c r="AL360" s="136"/>
      <c r="AM360" s="136"/>
      <c r="AN360" s="136"/>
      <c r="AO360" s="136"/>
      <c r="AP360" s="136"/>
      <c r="AQ360" s="136"/>
      <c r="AR360" s="136"/>
      <c r="AS360" s="136"/>
      <c r="AT360" s="136"/>
    </row>
    <row r="361" spans="1:46" s="115" customFormat="1" ht="10.4" customHeight="1" x14ac:dyDescent="0.35">
      <c r="A361" s="148" t="s">
        <v>530</v>
      </c>
      <c r="B361" s="236" t="s">
        <v>531</v>
      </c>
      <c r="C361" s="330">
        <v>5830</v>
      </c>
      <c r="D361" s="331">
        <v>4001</v>
      </c>
      <c r="E361" s="332">
        <v>1350</v>
      </c>
      <c r="F361" s="330">
        <v>603</v>
      </c>
      <c r="G361" s="331">
        <v>262</v>
      </c>
      <c r="H361" s="332">
        <v>65</v>
      </c>
      <c r="I361" s="330">
        <v>5227</v>
      </c>
      <c r="J361" s="331">
        <v>3739</v>
      </c>
      <c r="K361" s="332">
        <v>1285</v>
      </c>
      <c r="L361" s="330">
        <v>1378</v>
      </c>
      <c r="M361" s="331">
        <v>697</v>
      </c>
      <c r="N361" s="332">
        <v>171</v>
      </c>
      <c r="O361" s="330">
        <v>4452</v>
      </c>
      <c r="P361" s="331">
        <v>3304</v>
      </c>
      <c r="Q361" s="332">
        <v>1179</v>
      </c>
      <c r="R361" s="366">
        <v>69</v>
      </c>
      <c r="S361" s="367">
        <v>23</v>
      </c>
      <c r="T361" s="366">
        <v>43</v>
      </c>
      <c r="U361" s="367">
        <v>11</v>
      </c>
      <c r="V361" s="366">
        <v>72</v>
      </c>
      <c r="W361" s="367">
        <v>25</v>
      </c>
      <c r="X361" s="366">
        <v>51</v>
      </c>
      <c r="Y361" s="367">
        <v>12</v>
      </c>
      <c r="Z361" s="366">
        <v>74</v>
      </c>
      <c r="AA361" s="368">
        <v>26</v>
      </c>
      <c r="AB361" s="136"/>
      <c r="AC361" s="136"/>
      <c r="AD361" s="136"/>
      <c r="AE361" s="136"/>
      <c r="AF361" s="136"/>
      <c r="AG361" s="136"/>
      <c r="AH361" s="136"/>
      <c r="AI361" s="136"/>
      <c r="AJ361" s="136"/>
      <c r="AK361" s="136"/>
      <c r="AL361" s="136"/>
      <c r="AM361" s="136"/>
      <c r="AN361" s="136"/>
      <c r="AO361" s="136"/>
      <c r="AP361" s="136"/>
      <c r="AQ361" s="136"/>
      <c r="AR361" s="136"/>
      <c r="AS361" s="136"/>
      <c r="AT361" s="136"/>
    </row>
    <row r="362" spans="1:46" s="115" customFormat="1" ht="10.4" customHeight="1" x14ac:dyDescent="0.35">
      <c r="A362" s="148" t="s">
        <v>542</v>
      </c>
      <c r="B362" s="236" t="s">
        <v>543</v>
      </c>
      <c r="C362" s="330">
        <v>8239</v>
      </c>
      <c r="D362" s="331">
        <v>5353</v>
      </c>
      <c r="E362" s="332">
        <v>1618</v>
      </c>
      <c r="F362" s="330">
        <v>713</v>
      </c>
      <c r="G362" s="331">
        <v>322</v>
      </c>
      <c r="H362" s="332">
        <v>59</v>
      </c>
      <c r="I362" s="330">
        <v>7526</v>
      </c>
      <c r="J362" s="331">
        <v>5031</v>
      </c>
      <c r="K362" s="332">
        <v>1559</v>
      </c>
      <c r="L362" s="330">
        <v>1674</v>
      </c>
      <c r="M362" s="331">
        <v>799</v>
      </c>
      <c r="N362" s="332">
        <v>155</v>
      </c>
      <c r="O362" s="330">
        <v>6565</v>
      </c>
      <c r="P362" s="331">
        <v>4554</v>
      </c>
      <c r="Q362" s="332">
        <v>1463</v>
      </c>
      <c r="R362" s="366">
        <v>65</v>
      </c>
      <c r="S362" s="367">
        <v>20</v>
      </c>
      <c r="T362" s="366">
        <v>45</v>
      </c>
      <c r="U362" s="367">
        <v>8</v>
      </c>
      <c r="V362" s="366">
        <v>67</v>
      </c>
      <c r="W362" s="367">
        <v>21</v>
      </c>
      <c r="X362" s="366">
        <v>48</v>
      </c>
      <c r="Y362" s="367">
        <v>9</v>
      </c>
      <c r="Z362" s="366">
        <v>69</v>
      </c>
      <c r="AA362" s="368">
        <v>22</v>
      </c>
      <c r="AB362" s="136"/>
      <c r="AC362" s="136"/>
      <c r="AD362" s="136"/>
      <c r="AE362" s="136"/>
      <c r="AF362" s="136"/>
      <c r="AG362" s="136"/>
      <c r="AH362" s="136"/>
      <c r="AI362" s="136"/>
      <c r="AJ362" s="136"/>
      <c r="AK362" s="136"/>
      <c r="AL362" s="136"/>
      <c r="AM362" s="136"/>
      <c r="AN362" s="136"/>
      <c r="AO362" s="136"/>
      <c r="AP362" s="136"/>
      <c r="AQ362" s="136"/>
      <c r="AR362" s="136"/>
      <c r="AS362" s="136"/>
      <c r="AT362" s="136"/>
    </row>
    <row r="363" spans="1:46" s="115" customFormat="1" ht="10.4" customHeight="1" x14ac:dyDescent="0.35">
      <c r="A363" s="148" t="s">
        <v>558</v>
      </c>
      <c r="B363" s="236" t="s">
        <v>559</v>
      </c>
      <c r="C363" s="330">
        <v>5944</v>
      </c>
      <c r="D363" s="331">
        <v>3811</v>
      </c>
      <c r="E363" s="332">
        <v>1046</v>
      </c>
      <c r="F363" s="330">
        <v>661</v>
      </c>
      <c r="G363" s="331">
        <v>268</v>
      </c>
      <c r="H363" s="332">
        <v>36</v>
      </c>
      <c r="I363" s="330">
        <v>5283</v>
      </c>
      <c r="J363" s="331">
        <v>3543</v>
      </c>
      <c r="K363" s="332">
        <v>1010</v>
      </c>
      <c r="L363" s="330">
        <v>1505</v>
      </c>
      <c r="M363" s="331">
        <v>672</v>
      </c>
      <c r="N363" s="332">
        <v>114</v>
      </c>
      <c r="O363" s="330">
        <v>4439</v>
      </c>
      <c r="P363" s="331">
        <v>3139</v>
      </c>
      <c r="Q363" s="332">
        <v>932</v>
      </c>
      <c r="R363" s="366">
        <v>64</v>
      </c>
      <c r="S363" s="367">
        <v>18</v>
      </c>
      <c r="T363" s="366">
        <v>41</v>
      </c>
      <c r="U363" s="367">
        <v>5</v>
      </c>
      <c r="V363" s="366">
        <v>67</v>
      </c>
      <c r="W363" s="367">
        <v>19</v>
      </c>
      <c r="X363" s="366">
        <v>45</v>
      </c>
      <c r="Y363" s="367">
        <v>8</v>
      </c>
      <c r="Z363" s="366">
        <v>71</v>
      </c>
      <c r="AA363" s="368">
        <v>21</v>
      </c>
      <c r="AB363" s="136"/>
      <c r="AC363" s="136"/>
      <c r="AD363" s="136"/>
      <c r="AE363" s="136"/>
      <c r="AF363" s="136"/>
      <c r="AG363" s="136"/>
      <c r="AH363" s="136"/>
      <c r="AI363" s="136"/>
      <c r="AJ363" s="136"/>
      <c r="AK363" s="136"/>
      <c r="AL363" s="136"/>
      <c r="AM363" s="136"/>
      <c r="AN363" s="136"/>
      <c r="AO363" s="136"/>
      <c r="AP363" s="136"/>
      <c r="AQ363" s="136"/>
      <c r="AR363" s="136"/>
      <c r="AS363" s="136"/>
      <c r="AT363" s="136"/>
    </row>
    <row r="364" spans="1:46" s="115" customFormat="1" ht="10.4" customHeight="1" x14ac:dyDescent="0.35">
      <c r="A364" s="144" t="s">
        <v>718</v>
      </c>
      <c r="B364" s="237" t="s">
        <v>719</v>
      </c>
      <c r="C364" s="333">
        <v>27870</v>
      </c>
      <c r="D364" s="334">
        <v>19090</v>
      </c>
      <c r="E364" s="335">
        <v>5240</v>
      </c>
      <c r="F364" s="333">
        <v>5590</v>
      </c>
      <c r="G364" s="334">
        <v>2900</v>
      </c>
      <c r="H364" s="335">
        <v>490</v>
      </c>
      <c r="I364" s="333">
        <v>22280</v>
      </c>
      <c r="J364" s="334">
        <v>16180</v>
      </c>
      <c r="K364" s="335">
        <v>4750</v>
      </c>
      <c r="L364" s="333">
        <v>10720</v>
      </c>
      <c r="M364" s="334">
        <v>6010</v>
      </c>
      <c r="N364" s="335">
        <v>1090</v>
      </c>
      <c r="O364" s="333">
        <v>17150</v>
      </c>
      <c r="P364" s="334">
        <v>13070</v>
      </c>
      <c r="Q364" s="335">
        <v>4150</v>
      </c>
      <c r="R364" s="369">
        <v>68</v>
      </c>
      <c r="S364" s="370">
        <v>19</v>
      </c>
      <c r="T364" s="369">
        <v>52</v>
      </c>
      <c r="U364" s="370">
        <v>9</v>
      </c>
      <c r="V364" s="369">
        <v>73</v>
      </c>
      <c r="W364" s="370">
        <v>21</v>
      </c>
      <c r="X364" s="369">
        <v>56</v>
      </c>
      <c r="Y364" s="370">
        <v>10</v>
      </c>
      <c r="Z364" s="369">
        <v>76</v>
      </c>
      <c r="AA364" s="371">
        <v>24</v>
      </c>
      <c r="AB364" s="136"/>
      <c r="AC364" s="136"/>
      <c r="AD364" s="136"/>
      <c r="AE364" s="136"/>
      <c r="AF364" s="136"/>
      <c r="AG364" s="136"/>
      <c r="AH364" s="136"/>
      <c r="AI364" s="136"/>
      <c r="AJ364" s="136"/>
      <c r="AK364" s="136"/>
      <c r="AL364" s="136"/>
      <c r="AM364" s="136"/>
      <c r="AN364" s="136"/>
      <c r="AO364" s="136"/>
      <c r="AP364" s="136"/>
      <c r="AQ364" s="136"/>
      <c r="AR364" s="136"/>
      <c r="AS364" s="136"/>
      <c r="AT364" s="136"/>
    </row>
    <row r="365" spans="1:46" s="118" customFormat="1" ht="10.4" customHeight="1" x14ac:dyDescent="0.35">
      <c r="A365" s="144" t="s">
        <v>722</v>
      </c>
      <c r="B365" s="237" t="s">
        <v>723</v>
      </c>
      <c r="C365" s="333">
        <v>80320</v>
      </c>
      <c r="D365" s="334">
        <v>52930</v>
      </c>
      <c r="E365" s="335">
        <v>13940</v>
      </c>
      <c r="F365" s="333">
        <v>14090</v>
      </c>
      <c r="G365" s="334">
        <v>6920</v>
      </c>
      <c r="H365" s="335">
        <v>1080</v>
      </c>
      <c r="I365" s="333">
        <v>66230</v>
      </c>
      <c r="J365" s="334">
        <v>46010</v>
      </c>
      <c r="K365" s="335">
        <v>12860</v>
      </c>
      <c r="L365" s="333">
        <v>27750</v>
      </c>
      <c r="M365" s="334">
        <v>14760</v>
      </c>
      <c r="N365" s="335">
        <v>2530</v>
      </c>
      <c r="O365" s="333">
        <v>52570</v>
      </c>
      <c r="P365" s="334">
        <v>38170</v>
      </c>
      <c r="Q365" s="335">
        <v>11410</v>
      </c>
      <c r="R365" s="369">
        <v>66</v>
      </c>
      <c r="S365" s="370">
        <v>17</v>
      </c>
      <c r="T365" s="369">
        <v>49</v>
      </c>
      <c r="U365" s="370">
        <v>8</v>
      </c>
      <c r="V365" s="369">
        <v>69</v>
      </c>
      <c r="W365" s="370">
        <v>19</v>
      </c>
      <c r="X365" s="369">
        <v>53</v>
      </c>
      <c r="Y365" s="370">
        <v>9</v>
      </c>
      <c r="Z365" s="369">
        <v>73</v>
      </c>
      <c r="AA365" s="371">
        <v>22</v>
      </c>
      <c r="AB365" s="136"/>
      <c r="AC365" s="136"/>
      <c r="AD365" s="136"/>
      <c r="AE365" s="136"/>
      <c r="AF365" s="136"/>
      <c r="AG365" s="136"/>
      <c r="AH365" s="136"/>
      <c r="AI365" s="136"/>
      <c r="AJ365" s="136"/>
      <c r="AK365" s="136"/>
      <c r="AL365" s="136"/>
      <c r="AM365" s="136"/>
      <c r="AN365" s="136"/>
      <c r="AO365" s="136"/>
      <c r="AP365" s="136"/>
      <c r="AQ365" s="136"/>
      <c r="AR365" s="136"/>
      <c r="AS365" s="136"/>
      <c r="AT365" s="136"/>
    </row>
    <row r="366" spans="1:46" s="118" customFormat="1" ht="10.4" customHeight="1" x14ac:dyDescent="0.35">
      <c r="A366" s="144" t="s">
        <v>724</v>
      </c>
      <c r="B366" s="237" t="s">
        <v>725</v>
      </c>
      <c r="C366" s="333">
        <v>59580</v>
      </c>
      <c r="D366" s="334">
        <v>36650</v>
      </c>
      <c r="E366" s="335">
        <v>9360</v>
      </c>
      <c r="F366" s="333">
        <v>10220</v>
      </c>
      <c r="G366" s="334">
        <v>4440</v>
      </c>
      <c r="H366" s="335">
        <v>680</v>
      </c>
      <c r="I366" s="333">
        <v>49360</v>
      </c>
      <c r="J366" s="334">
        <v>32200</v>
      </c>
      <c r="K366" s="335">
        <v>8680</v>
      </c>
      <c r="L366" s="333">
        <v>20430</v>
      </c>
      <c r="M366" s="334">
        <v>9690</v>
      </c>
      <c r="N366" s="335">
        <v>1600</v>
      </c>
      <c r="O366" s="333">
        <v>39150</v>
      </c>
      <c r="P366" s="334">
        <v>26960</v>
      </c>
      <c r="Q366" s="335">
        <v>7760</v>
      </c>
      <c r="R366" s="369">
        <v>62</v>
      </c>
      <c r="S366" s="370">
        <v>16</v>
      </c>
      <c r="T366" s="369">
        <v>43</v>
      </c>
      <c r="U366" s="370">
        <v>7</v>
      </c>
      <c r="V366" s="369">
        <v>65</v>
      </c>
      <c r="W366" s="370">
        <v>18</v>
      </c>
      <c r="X366" s="369">
        <v>47</v>
      </c>
      <c r="Y366" s="370">
        <v>8</v>
      </c>
      <c r="Z366" s="369">
        <v>69</v>
      </c>
      <c r="AA366" s="371">
        <v>20</v>
      </c>
      <c r="AB366" s="136"/>
      <c r="AC366" s="136"/>
      <c r="AD366" s="136"/>
      <c r="AE366" s="136"/>
      <c r="AF366" s="136"/>
      <c r="AG366" s="136"/>
      <c r="AH366" s="136"/>
      <c r="AI366" s="136"/>
      <c r="AJ366" s="136"/>
      <c r="AK366" s="136"/>
      <c r="AL366" s="136"/>
      <c r="AM366" s="136"/>
      <c r="AN366" s="136"/>
      <c r="AO366" s="136"/>
      <c r="AP366" s="136"/>
      <c r="AQ366" s="136"/>
      <c r="AR366" s="136"/>
      <c r="AS366" s="136"/>
      <c r="AT366" s="136"/>
    </row>
    <row r="367" spans="1:46" s="118" customFormat="1" ht="10.4" customHeight="1" x14ac:dyDescent="0.35">
      <c r="A367" s="144" t="s">
        <v>726</v>
      </c>
      <c r="B367" s="237" t="s">
        <v>727</v>
      </c>
      <c r="C367" s="333">
        <v>49780</v>
      </c>
      <c r="D367" s="334">
        <v>31870</v>
      </c>
      <c r="E367" s="335">
        <v>8240</v>
      </c>
      <c r="F367" s="333">
        <v>7160</v>
      </c>
      <c r="G367" s="334">
        <v>3280</v>
      </c>
      <c r="H367" s="335">
        <v>530</v>
      </c>
      <c r="I367" s="333">
        <v>42630</v>
      </c>
      <c r="J367" s="334">
        <v>28590</v>
      </c>
      <c r="K367" s="335">
        <v>7700</v>
      </c>
      <c r="L367" s="333">
        <v>14800</v>
      </c>
      <c r="M367" s="334">
        <v>7430</v>
      </c>
      <c r="N367" s="335">
        <v>1250</v>
      </c>
      <c r="O367" s="333">
        <v>34990</v>
      </c>
      <c r="P367" s="334">
        <v>24440</v>
      </c>
      <c r="Q367" s="335">
        <v>6980</v>
      </c>
      <c r="R367" s="369">
        <v>64</v>
      </c>
      <c r="S367" s="370">
        <v>17</v>
      </c>
      <c r="T367" s="369">
        <v>46</v>
      </c>
      <c r="U367" s="370">
        <v>7</v>
      </c>
      <c r="V367" s="369">
        <v>67</v>
      </c>
      <c r="W367" s="370">
        <v>18</v>
      </c>
      <c r="X367" s="369">
        <v>50</v>
      </c>
      <c r="Y367" s="370">
        <v>8</v>
      </c>
      <c r="Z367" s="369">
        <v>70</v>
      </c>
      <c r="AA367" s="371">
        <v>20</v>
      </c>
      <c r="AB367" s="136"/>
      <c r="AC367" s="136"/>
      <c r="AD367" s="136"/>
      <c r="AE367" s="136"/>
      <c r="AF367" s="136"/>
      <c r="AG367" s="136"/>
      <c r="AH367" s="136"/>
      <c r="AI367" s="136"/>
      <c r="AJ367" s="136"/>
      <c r="AK367" s="136"/>
      <c r="AL367" s="136"/>
      <c r="AM367" s="136"/>
      <c r="AN367" s="136"/>
      <c r="AO367" s="136"/>
      <c r="AP367" s="136"/>
      <c r="AQ367" s="136"/>
      <c r="AR367" s="136"/>
      <c r="AS367" s="136"/>
      <c r="AT367" s="136"/>
    </row>
    <row r="368" spans="1:46" s="118" customFormat="1" ht="10.4" customHeight="1" x14ac:dyDescent="0.35">
      <c r="A368" s="144" t="s">
        <v>728</v>
      </c>
      <c r="B368" s="237" t="s">
        <v>729</v>
      </c>
      <c r="C368" s="333">
        <v>65440</v>
      </c>
      <c r="D368" s="334">
        <v>41580</v>
      </c>
      <c r="E368" s="335">
        <v>10760</v>
      </c>
      <c r="F368" s="333">
        <v>11910</v>
      </c>
      <c r="G368" s="334">
        <v>5590</v>
      </c>
      <c r="H368" s="335">
        <v>890</v>
      </c>
      <c r="I368" s="333">
        <v>53520</v>
      </c>
      <c r="J368" s="334">
        <v>35990</v>
      </c>
      <c r="K368" s="335">
        <v>9870</v>
      </c>
      <c r="L368" s="333">
        <v>23350</v>
      </c>
      <c r="M368" s="334">
        <v>11810</v>
      </c>
      <c r="N368" s="335">
        <v>2030</v>
      </c>
      <c r="O368" s="333">
        <v>42080</v>
      </c>
      <c r="P368" s="334">
        <v>29780</v>
      </c>
      <c r="Q368" s="335">
        <v>8730</v>
      </c>
      <c r="R368" s="369">
        <v>64</v>
      </c>
      <c r="S368" s="370">
        <v>16</v>
      </c>
      <c r="T368" s="369">
        <v>47</v>
      </c>
      <c r="U368" s="370">
        <v>8</v>
      </c>
      <c r="V368" s="369">
        <v>67</v>
      </c>
      <c r="W368" s="370">
        <v>18</v>
      </c>
      <c r="X368" s="369">
        <v>51</v>
      </c>
      <c r="Y368" s="370">
        <v>9</v>
      </c>
      <c r="Z368" s="369">
        <v>71</v>
      </c>
      <c r="AA368" s="371">
        <v>21</v>
      </c>
      <c r="AB368" s="136"/>
      <c r="AC368" s="136"/>
      <c r="AD368" s="136"/>
      <c r="AE368" s="136"/>
      <c r="AF368" s="136"/>
      <c r="AG368" s="136"/>
      <c r="AH368" s="136"/>
      <c r="AI368" s="136"/>
      <c r="AJ368" s="136"/>
      <c r="AK368" s="136"/>
      <c r="AL368" s="136"/>
      <c r="AM368" s="136"/>
      <c r="AN368" s="136"/>
      <c r="AO368" s="136"/>
      <c r="AP368" s="136"/>
      <c r="AQ368" s="136"/>
      <c r="AR368" s="136"/>
      <c r="AS368" s="136"/>
      <c r="AT368" s="136"/>
    </row>
    <row r="369" spans="1:46" s="118" customFormat="1" ht="10.4" customHeight="1" x14ac:dyDescent="0.35">
      <c r="A369" s="144" t="s">
        <v>732</v>
      </c>
      <c r="B369" s="237" t="s">
        <v>733</v>
      </c>
      <c r="C369" s="333">
        <v>64540</v>
      </c>
      <c r="D369" s="334">
        <v>42470</v>
      </c>
      <c r="E369" s="335">
        <v>12190</v>
      </c>
      <c r="F369" s="333">
        <v>7760</v>
      </c>
      <c r="G369" s="334">
        <v>3560</v>
      </c>
      <c r="H369" s="335">
        <v>570</v>
      </c>
      <c r="I369" s="333">
        <v>56780</v>
      </c>
      <c r="J369" s="334">
        <v>38910</v>
      </c>
      <c r="K369" s="335">
        <v>11620</v>
      </c>
      <c r="L369" s="333">
        <v>17100</v>
      </c>
      <c r="M369" s="334">
        <v>8660</v>
      </c>
      <c r="N369" s="335">
        <v>1500</v>
      </c>
      <c r="O369" s="333">
        <v>47440</v>
      </c>
      <c r="P369" s="334">
        <v>33810</v>
      </c>
      <c r="Q369" s="335">
        <v>10690</v>
      </c>
      <c r="R369" s="369">
        <v>66</v>
      </c>
      <c r="S369" s="370">
        <v>19</v>
      </c>
      <c r="T369" s="369">
        <v>46</v>
      </c>
      <c r="U369" s="370">
        <v>7</v>
      </c>
      <c r="V369" s="369">
        <v>69</v>
      </c>
      <c r="W369" s="370">
        <v>20</v>
      </c>
      <c r="X369" s="369">
        <v>51</v>
      </c>
      <c r="Y369" s="370">
        <v>9</v>
      </c>
      <c r="Z369" s="369">
        <v>71</v>
      </c>
      <c r="AA369" s="371">
        <v>23</v>
      </c>
      <c r="AB369" s="136"/>
      <c r="AC369" s="136"/>
      <c r="AD369" s="136"/>
      <c r="AE369" s="136"/>
      <c r="AF369" s="136"/>
      <c r="AG369" s="136"/>
      <c r="AH369" s="136"/>
      <c r="AI369" s="136"/>
      <c r="AJ369" s="136"/>
      <c r="AK369" s="136"/>
      <c r="AL369" s="136"/>
      <c r="AM369" s="136"/>
      <c r="AN369" s="136"/>
      <c r="AO369" s="136"/>
      <c r="AP369" s="136"/>
      <c r="AQ369" s="136"/>
      <c r="AR369" s="136"/>
      <c r="AS369" s="136"/>
      <c r="AT369" s="136"/>
    </row>
    <row r="370" spans="1:46" s="118" customFormat="1" ht="10.4" customHeight="1" x14ac:dyDescent="0.35">
      <c r="A370" s="144" t="s">
        <v>736</v>
      </c>
      <c r="B370" s="237" t="s">
        <v>737</v>
      </c>
      <c r="C370" s="333">
        <v>88500</v>
      </c>
      <c r="D370" s="334">
        <v>61440</v>
      </c>
      <c r="E370" s="335">
        <v>18280</v>
      </c>
      <c r="F370" s="333">
        <v>17190</v>
      </c>
      <c r="G370" s="334">
        <v>9890</v>
      </c>
      <c r="H370" s="335">
        <v>1930</v>
      </c>
      <c r="I370" s="333">
        <v>71300</v>
      </c>
      <c r="J370" s="334">
        <v>51550</v>
      </c>
      <c r="K370" s="335">
        <v>16360</v>
      </c>
      <c r="L370" s="333">
        <v>35430</v>
      </c>
      <c r="M370" s="334">
        <v>21520</v>
      </c>
      <c r="N370" s="335">
        <v>4330</v>
      </c>
      <c r="O370" s="333">
        <v>53060</v>
      </c>
      <c r="P370" s="334">
        <v>39920</v>
      </c>
      <c r="Q370" s="335">
        <v>13950</v>
      </c>
      <c r="R370" s="369">
        <v>69</v>
      </c>
      <c r="S370" s="370">
        <v>21</v>
      </c>
      <c r="T370" s="369">
        <v>58</v>
      </c>
      <c r="U370" s="370">
        <v>11</v>
      </c>
      <c r="V370" s="369">
        <v>72</v>
      </c>
      <c r="W370" s="370">
        <v>23</v>
      </c>
      <c r="X370" s="369">
        <v>61</v>
      </c>
      <c r="Y370" s="370">
        <v>12</v>
      </c>
      <c r="Z370" s="369">
        <v>75</v>
      </c>
      <c r="AA370" s="371">
        <v>26</v>
      </c>
      <c r="AB370" s="136"/>
      <c r="AC370" s="136"/>
      <c r="AD370" s="136"/>
      <c r="AE370" s="136"/>
      <c r="AF370" s="136"/>
      <c r="AG370" s="136"/>
      <c r="AH370" s="136"/>
      <c r="AI370" s="136"/>
      <c r="AJ370" s="136"/>
      <c r="AK370" s="136"/>
      <c r="AL370" s="136"/>
      <c r="AM370" s="136"/>
      <c r="AN370" s="136"/>
      <c r="AO370" s="136"/>
      <c r="AP370" s="136"/>
      <c r="AQ370" s="136"/>
      <c r="AR370" s="136"/>
      <c r="AS370" s="136"/>
      <c r="AT370" s="136"/>
    </row>
    <row r="371" spans="1:46" s="118" customFormat="1" ht="10.4" customHeight="1" x14ac:dyDescent="0.35">
      <c r="A371" s="144" t="s">
        <v>734</v>
      </c>
      <c r="B371" s="237" t="s">
        <v>735</v>
      </c>
      <c r="C371" s="333">
        <v>90860</v>
      </c>
      <c r="D371" s="334">
        <v>63020</v>
      </c>
      <c r="E371" s="335">
        <v>19990</v>
      </c>
      <c r="F371" s="333">
        <v>9780</v>
      </c>
      <c r="G371" s="334">
        <v>4740</v>
      </c>
      <c r="H371" s="335">
        <v>880</v>
      </c>
      <c r="I371" s="333">
        <v>81090</v>
      </c>
      <c r="J371" s="334">
        <v>58280</v>
      </c>
      <c r="K371" s="335">
        <v>19110</v>
      </c>
      <c r="L371" s="333">
        <v>22220</v>
      </c>
      <c r="M371" s="334">
        <v>11780</v>
      </c>
      <c r="N371" s="335">
        <v>2250</v>
      </c>
      <c r="O371" s="333">
        <v>68640</v>
      </c>
      <c r="P371" s="334">
        <v>51240</v>
      </c>
      <c r="Q371" s="335">
        <v>17740</v>
      </c>
      <c r="R371" s="369">
        <v>69</v>
      </c>
      <c r="S371" s="370">
        <v>22</v>
      </c>
      <c r="T371" s="369">
        <v>48</v>
      </c>
      <c r="U371" s="370">
        <v>9</v>
      </c>
      <c r="V371" s="369">
        <v>72</v>
      </c>
      <c r="W371" s="370">
        <v>24</v>
      </c>
      <c r="X371" s="369">
        <v>53</v>
      </c>
      <c r="Y371" s="370">
        <v>10</v>
      </c>
      <c r="Z371" s="369">
        <v>75</v>
      </c>
      <c r="AA371" s="371">
        <v>26</v>
      </c>
      <c r="AB371" s="136"/>
      <c r="AC371" s="136"/>
      <c r="AD371" s="136"/>
      <c r="AE371" s="136"/>
      <c r="AF371" s="136"/>
      <c r="AG371" s="136"/>
      <c r="AH371" s="136"/>
      <c r="AI371" s="136"/>
      <c r="AJ371" s="136"/>
      <c r="AK371" s="136"/>
      <c r="AL371" s="136"/>
      <c r="AM371" s="136"/>
      <c r="AN371" s="136"/>
      <c r="AO371" s="136"/>
      <c r="AP371" s="136"/>
      <c r="AQ371" s="136"/>
      <c r="AR371" s="136"/>
      <c r="AS371" s="136"/>
      <c r="AT371" s="136"/>
    </row>
    <row r="372" spans="1:46" s="118" customFormat="1" ht="10.4" customHeight="1" thickBot="1" x14ac:dyDescent="0.4">
      <c r="A372" s="146" t="s">
        <v>730</v>
      </c>
      <c r="B372" s="238" t="s">
        <v>731</v>
      </c>
      <c r="C372" s="336">
        <v>54280</v>
      </c>
      <c r="D372" s="337">
        <v>37060</v>
      </c>
      <c r="E372" s="338">
        <v>11510</v>
      </c>
      <c r="F372" s="336">
        <v>7020</v>
      </c>
      <c r="G372" s="337">
        <v>3460</v>
      </c>
      <c r="H372" s="338">
        <v>680</v>
      </c>
      <c r="I372" s="336">
        <v>47270</v>
      </c>
      <c r="J372" s="337">
        <v>33600</v>
      </c>
      <c r="K372" s="338">
        <v>10830</v>
      </c>
      <c r="L372" s="336">
        <v>14430</v>
      </c>
      <c r="M372" s="337">
        <v>7740</v>
      </c>
      <c r="N372" s="338">
        <v>1600</v>
      </c>
      <c r="O372" s="336">
        <v>39850</v>
      </c>
      <c r="P372" s="337">
        <v>29320</v>
      </c>
      <c r="Q372" s="338">
        <v>9910</v>
      </c>
      <c r="R372" s="372">
        <v>68</v>
      </c>
      <c r="S372" s="373">
        <v>21</v>
      </c>
      <c r="T372" s="372">
        <v>49</v>
      </c>
      <c r="U372" s="373">
        <v>10</v>
      </c>
      <c r="V372" s="372">
        <v>71</v>
      </c>
      <c r="W372" s="373">
        <v>23</v>
      </c>
      <c r="X372" s="372">
        <v>54</v>
      </c>
      <c r="Y372" s="373">
        <v>11</v>
      </c>
      <c r="Z372" s="372">
        <v>74</v>
      </c>
      <c r="AA372" s="374">
        <v>25</v>
      </c>
      <c r="AB372" s="136"/>
      <c r="AC372" s="136"/>
      <c r="AD372" s="136"/>
      <c r="AE372" s="136"/>
      <c r="AF372" s="136"/>
      <c r="AG372" s="136"/>
      <c r="AH372" s="136"/>
      <c r="AI372" s="136"/>
      <c r="AJ372" s="136"/>
      <c r="AK372" s="136"/>
      <c r="AL372" s="136"/>
      <c r="AM372" s="136"/>
      <c r="AN372" s="136"/>
      <c r="AO372" s="136"/>
      <c r="AP372" s="136"/>
      <c r="AQ372" s="136"/>
      <c r="AR372" s="136"/>
      <c r="AS372" s="136"/>
      <c r="AT372" s="136"/>
    </row>
    <row r="373" spans="1:46" x14ac:dyDescent="0.35">
      <c r="AA373" s="121" t="s">
        <v>1196</v>
      </c>
    </row>
    <row r="374" spans="1:46" ht="10" customHeight="1" x14ac:dyDescent="0.35">
      <c r="A374" s="118" t="s">
        <v>1102</v>
      </c>
      <c r="AA374" s="121"/>
    </row>
    <row r="375" spans="1:46" ht="10" customHeight="1" x14ac:dyDescent="0.35">
      <c r="A375" s="253" t="s">
        <v>1241</v>
      </c>
    </row>
    <row r="376" spans="1:46" ht="10" customHeight="1" x14ac:dyDescent="0.35">
      <c r="A376" s="253" t="s">
        <v>1244</v>
      </c>
    </row>
    <row r="377" spans="1:46" ht="10" customHeight="1" x14ac:dyDescent="0.35">
      <c r="A377" s="253" t="s">
        <v>1245</v>
      </c>
    </row>
    <row r="378" spans="1:46" ht="10" customHeight="1" x14ac:dyDescent="0.35">
      <c r="A378" s="253" t="s">
        <v>1243</v>
      </c>
    </row>
    <row r="379" spans="1:46" ht="10" customHeight="1" x14ac:dyDescent="0.35">
      <c r="A379" s="253" t="s">
        <v>1270</v>
      </c>
    </row>
    <row r="380" spans="1:46" ht="10" customHeight="1" x14ac:dyDescent="0.35">
      <c r="A380" s="253" t="s">
        <v>1271</v>
      </c>
    </row>
    <row r="381" spans="1:46" ht="10" customHeight="1" x14ac:dyDescent="0.35">
      <c r="A381" s="253" t="s">
        <v>1272</v>
      </c>
    </row>
    <row r="382" spans="1:46" ht="10" customHeight="1" x14ac:dyDescent="0.35">
      <c r="A382" s="253" t="s">
        <v>1252</v>
      </c>
    </row>
    <row r="383" spans="1:46" ht="10" customHeight="1" x14ac:dyDescent="0.35">
      <c r="A383" s="253" t="s">
        <v>1265</v>
      </c>
    </row>
    <row r="384" spans="1:46" ht="10" customHeight="1" x14ac:dyDescent="0.35">
      <c r="A384" s="94" t="s">
        <v>1231</v>
      </c>
    </row>
    <row r="385" spans="1:46" ht="6" customHeight="1" x14ac:dyDescent="0.35"/>
    <row r="386" spans="1:46" ht="10" customHeight="1" x14ac:dyDescent="0.35">
      <c r="A386" s="252" t="s">
        <v>1287</v>
      </c>
    </row>
    <row r="387" spans="1:46" ht="6" customHeight="1" x14ac:dyDescent="0.35">
      <c r="A387" s="253"/>
    </row>
    <row r="388" spans="1:46" ht="10" x14ac:dyDescent="0.2">
      <c r="A388" s="95" t="s">
        <v>1264</v>
      </c>
      <c r="AB388" s="95"/>
      <c r="AC388" s="95"/>
      <c r="AD388" s="95"/>
      <c r="AE388" s="95"/>
      <c r="AF388" s="95"/>
      <c r="AG388" s="95"/>
      <c r="AH388" s="95"/>
      <c r="AI388" s="95"/>
      <c r="AJ388" s="95"/>
      <c r="AK388" s="95"/>
      <c r="AL388" s="95"/>
      <c r="AM388" s="95"/>
      <c r="AN388" s="95"/>
      <c r="AO388" s="95"/>
      <c r="AP388" s="95"/>
      <c r="AQ388" s="95"/>
      <c r="AR388" s="95"/>
      <c r="AS388" s="95"/>
      <c r="AT388" s="95"/>
    </row>
    <row r="389" spans="1:46" ht="10" x14ac:dyDescent="0.2">
      <c r="A389" s="427" t="s">
        <v>1263</v>
      </c>
      <c r="AB389" s="95"/>
      <c r="AC389" s="95"/>
      <c r="AD389" s="95"/>
      <c r="AE389" s="95"/>
      <c r="AF389" s="95"/>
      <c r="AG389" s="95"/>
      <c r="AH389" s="95"/>
      <c r="AI389" s="95"/>
      <c r="AJ389" s="95"/>
      <c r="AK389" s="95"/>
      <c r="AL389" s="95"/>
      <c r="AM389" s="95"/>
      <c r="AN389" s="95"/>
      <c r="AO389" s="95"/>
      <c r="AP389" s="95"/>
      <c r="AQ389" s="95"/>
      <c r="AR389" s="95"/>
      <c r="AS389" s="95"/>
      <c r="AT389" s="95"/>
    </row>
    <row r="390" spans="1:46" ht="10" x14ac:dyDescent="0.2">
      <c r="AB390" s="95"/>
      <c r="AC390" s="95"/>
      <c r="AD390" s="95"/>
      <c r="AE390" s="95"/>
      <c r="AF390" s="95"/>
      <c r="AG390" s="95"/>
      <c r="AH390" s="95"/>
      <c r="AI390" s="95"/>
      <c r="AJ390" s="95"/>
      <c r="AK390" s="95"/>
      <c r="AL390" s="95"/>
      <c r="AM390" s="95"/>
      <c r="AN390" s="95"/>
      <c r="AO390" s="95"/>
      <c r="AP390" s="95"/>
      <c r="AQ390" s="95"/>
      <c r="AR390" s="95"/>
      <c r="AS390" s="95"/>
      <c r="AT390" s="95"/>
    </row>
    <row r="391" spans="1:46" ht="10" x14ac:dyDescent="0.2">
      <c r="A391" s="252" t="s">
        <v>1266</v>
      </c>
      <c r="AB391" s="95"/>
      <c r="AC391" s="95"/>
      <c r="AD391" s="95"/>
      <c r="AE391" s="95"/>
      <c r="AF391" s="95"/>
      <c r="AG391" s="95"/>
      <c r="AH391" s="95"/>
      <c r="AI391" s="95"/>
      <c r="AJ391" s="95"/>
      <c r="AK391" s="95"/>
      <c r="AL391" s="95"/>
      <c r="AM391" s="95"/>
      <c r="AN391" s="95"/>
      <c r="AO391" s="95"/>
      <c r="AP391" s="95"/>
      <c r="AQ391" s="95"/>
      <c r="AR391" s="95"/>
      <c r="AS391" s="95"/>
      <c r="AT391" s="95"/>
    </row>
    <row r="392" spans="1:46" ht="10" x14ac:dyDescent="0.2">
      <c r="A392" s="425" t="s">
        <v>1239</v>
      </c>
      <c r="AB392" s="95"/>
      <c r="AC392" s="95"/>
      <c r="AD392" s="95"/>
      <c r="AE392" s="95"/>
      <c r="AF392" s="95"/>
      <c r="AG392" s="95"/>
      <c r="AH392" s="95"/>
      <c r="AI392" s="95"/>
      <c r="AJ392" s="95"/>
      <c r="AK392" s="95"/>
      <c r="AL392" s="95"/>
      <c r="AM392" s="95"/>
      <c r="AN392" s="95"/>
      <c r="AO392" s="95"/>
      <c r="AP392" s="95"/>
      <c r="AQ392" s="95"/>
      <c r="AR392" s="95"/>
      <c r="AS392" s="95"/>
      <c r="AT392" s="95"/>
    </row>
  </sheetData>
  <mergeCells count="16">
    <mergeCell ref="C6:E7"/>
    <mergeCell ref="B6:B8"/>
    <mergeCell ref="A6:A8"/>
    <mergeCell ref="F6:K6"/>
    <mergeCell ref="L6:Q6"/>
    <mergeCell ref="T7:U7"/>
    <mergeCell ref="V7:W7"/>
    <mergeCell ref="X7:Y7"/>
    <mergeCell ref="Z7:AA7"/>
    <mergeCell ref="F7:H7"/>
    <mergeCell ref="I7:K7"/>
    <mergeCell ref="L7:N7"/>
    <mergeCell ref="O7:Q7"/>
    <mergeCell ref="R6:S7"/>
    <mergeCell ref="T6:W6"/>
    <mergeCell ref="X6:AA6"/>
  </mergeCells>
  <hyperlinks>
    <hyperlink ref="A392" r:id="rId1"/>
    <hyperlink ref="A389" r:id="rId2"/>
  </hyperlinks>
  <pageMargins left="0.70866141732283472" right="0.70866141732283472" top="0.74803149606299213" bottom="0.74803149606299213" header="0.31496062992125984" footer="0.31496062992125984"/>
  <pageSetup paperSize="9" scale="50"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391"/>
  <sheetViews>
    <sheetView showGridLines="0" zoomScaleNormal="100" workbookViewId="0">
      <pane xSplit="2" ySplit="9" topLeftCell="C10" activePane="bottomRight" state="frozen"/>
      <selection activeCell="C10" sqref="C10"/>
      <selection pane="topRight" activeCell="C10" sqref="C10"/>
      <selection pane="bottomLeft" activeCell="C10" sqref="C10"/>
      <selection pane="bottomRight"/>
    </sheetView>
  </sheetViews>
  <sheetFormatPr defaultColWidth="8.7265625" defaultRowHeight="10" x14ac:dyDescent="0.2"/>
  <cols>
    <col min="1" max="1" width="11.81640625" style="95" bestFit="1" customWidth="1"/>
    <col min="2" max="2" width="25.6328125" style="95" customWidth="1"/>
    <col min="3" max="7" width="12.6328125" style="95" customWidth="1"/>
    <col min="8" max="8" width="13.7265625" style="95" customWidth="1"/>
    <col min="9" max="27" width="12.6328125" style="95" customWidth="1"/>
    <col min="28" max="16384" width="8.7265625" style="95"/>
  </cols>
  <sheetData>
    <row r="1" spans="1:27" s="102" customFormat="1" ht="15" customHeight="1" x14ac:dyDescent="0.3">
      <c r="A1" s="101" t="s">
        <v>1323</v>
      </c>
    </row>
    <row r="2" spans="1:27" s="102" customFormat="1" ht="15" customHeight="1" x14ac:dyDescent="0.3">
      <c r="A2" s="101" t="s">
        <v>1205</v>
      </c>
    </row>
    <row r="3" spans="1:27" s="102" customFormat="1" ht="15" customHeight="1" x14ac:dyDescent="0.3">
      <c r="A3" s="102" t="s">
        <v>1153</v>
      </c>
    </row>
    <row r="4" spans="1:27" s="102" customFormat="1" ht="15" customHeight="1" x14ac:dyDescent="0.3">
      <c r="A4" s="101" t="s">
        <v>1206</v>
      </c>
    </row>
    <row r="5" spans="1:27" ht="10" customHeight="1" thickBot="1" x14ac:dyDescent="0.25">
      <c r="A5" s="156"/>
      <c r="B5" s="156"/>
    </row>
    <row r="6" spans="1:27" s="137" customFormat="1" ht="14.65" customHeight="1" x14ac:dyDescent="0.35">
      <c r="A6" s="464" t="s">
        <v>1122</v>
      </c>
      <c r="B6" s="450" t="s">
        <v>1123</v>
      </c>
      <c r="C6" s="450" t="s">
        <v>1154</v>
      </c>
      <c r="D6" s="450"/>
      <c r="E6" s="450"/>
      <c r="F6" s="461" t="s">
        <v>1184</v>
      </c>
      <c r="G6" s="461"/>
      <c r="H6" s="461"/>
      <c r="I6" s="461"/>
      <c r="J6" s="461"/>
      <c r="K6" s="461"/>
      <c r="L6" s="461" t="s">
        <v>1197</v>
      </c>
      <c r="M6" s="461"/>
      <c r="N6" s="461"/>
      <c r="O6" s="461"/>
      <c r="P6" s="461"/>
      <c r="Q6" s="461"/>
      <c r="R6" s="450" t="s">
        <v>1154</v>
      </c>
      <c r="S6" s="450"/>
      <c r="T6" s="461" t="s">
        <v>1184</v>
      </c>
      <c r="U6" s="461"/>
      <c r="V6" s="461"/>
      <c r="W6" s="461"/>
      <c r="X6" s="461" t="s">
        <v>1197</v>
      </c>
      <c r="Y6" s="461"/>
      <c r="Z6" s="461"/>
      <c r="AA6" s="462"/>
    </row>
    <row r="7" spans="1:27" s="137" customFormat="1" ht="35.15" customHeight="1" x14ac:dyDescent="0.35">
      <c r="A7" s="465"/>
      <c r="B7" s="451"/>
      <c r="C7" s="451"/>
      <c r="D7" s="451"/>
      <c r="E7" s="451"/>
      <c r="F7" s="451" t="s">
        <v>1193</v>
      </c>
      <c r="G7" s="451"/>
      <c r="H7" s="451"/>
      <c r="I7" s="451" t="s">
        <v>1214</v>
      </c>
      <c r="J7" s="451"/>
      <c r="K7" s="451"/>
      <c r="L7" s="451" t="s">
        <v>1215</v>
      </c>
      <c r="M7" s="451"/>
      <c r="N7" s="451"/>
      <c r="O7" s="451" t="s">
        <v>1212</v>
      </c>
      <c r="P7" s="451"/>
      <c r="Q7" s="451"/>
      <c r="R7" s="451"/>
      <c r="S7" s="451"/>
      <c r="T7" s="459" t="s">
        <v>1193</v>
      </c>
      <c r="U7" s="459"/>
      <c r="V7" s="451" t="s">
        <v>1214</v>
      </c>
      <c r="W7" s="451"/>
      <c r="X7" s="451" t="s">
        <v>1215</v>
      </c>
      <c r="Y7" s="451"/>
      <c r="Z7" s="451" t="s">
        <v>1212</v>
      </c>
      <c r="AA7" s="460"/>
    </row>
    <row r="8" spans="1:27" s="137" customFormat="1" ht="44.5" thickBot="1" x14ac:dyDescent="0.4">
      <c r="A8" s="466"/>
      <c r="B8" s="463"/>
      <c r="C8" s="245" t="s">
        <v>1207</v>
      </c>
      <c r="D8" s="245" t="s">
        <v>1208</v>
      </c>
      <c r="E8" s="245" t="s">
        <v>1209</v>
      </c>
      <c r="F8" s="245" t="s">
        <v>1207</v>
      </c>
      <c r="G8" s="245" t="s">
        <v>1208</v>
      </c>
      <c r="H8" s="245" t="s">
        <v>1209</v>
      </c>
      <c r="I8" s="245" t="s">
        <v>1207</v>
      </c>
      <c r="J8" s="245" t="s">
        <v>1208</v>
      </c>
      <c r="K8" s="245" t="s">
        <v>1209</v>
      </c>
      <c r="L8" s="245" t="s">
        <v>1207</v>
      </c>
      <c r="M8" s="245" t="s">
        <v>1208</v>
      </c>
      <c r="N8" s="245" t="s">
        <v>1209</v>
      </c>
      <c r="O8" s="245" t="s">
        <v>1207</v>
      </c>
      <c r="P8" s="245" t="s">
        <v>1208</v>
      </c>
      <c r="Q8" s="245" t="s">
        <v>1209</v>
      </c>
      <c r="R8" s="108" t="s">
        <v>1174</v>
      </c>
      <c r="S8" s="108" t="s">
        <v>1156</v>
      </c>
      <c r="T8" s="108" t="s">
        <v>1174</v>
      </c>
      <c r="U8" s="108" t="s">
        <v>1156</v>
      </c>
      <c r="V8" s="108" t="s">
        <v>1174</v>
      </c>
      <c r="W8" s="108" t="s">
        <v>1156</v>
      </c>
      <c r="X8" s="108" t="s">
        <v>1174</v>
      </c>
      <c r="Y8" s="108" t="s">
        <v>1156</v>
      </c>
      <c r="Z8" s="108" t="s">
        <v>1174</v>
      </c>
      <c r="AA8" s="109" t="s">
        <v>1156</v>
      </c>
    </row>
    <row r="9" spans="1:27" ht="10.5" x14ac:dyDescent="0.25">
      <c r="A9" s="138" t="s">
        <v>720</v>
      </c>
      <c r="B9" s="139" t="s">
        <v>1124</v>
      </c>
      <c r="C9" s="177">
        <v>581080</v>
      </c>
      <c r="D9" s="177">
        <v>432890</v>
      </c>
      <c r="E9" s="254">
        <v>86190</v>
      </c>
      <c r="F9" s="129">
        <v>90690</v>
      </c>
      <c r="G9" s="177">
        <v>54050</v>
      </c>
      <c r="H9" s="254">
        <v>6300</v>
      </c>
      <c r="I9" s="129">
        <v>490390</v>
      </c>
      <c r="J9" s="177">
        <v>378850</v>
      </c>
      <c r="K9" s="254">
        <v>79890</v>
      </c>
      <c r="L9" s="129">
        <v>186180</v>
      </c>
      <c r="M9" s="177">
        <v>119010</v>
      </c>
      <c r="N9" s="254">
        <v>15320</v>
      </c>
      <c r="O9" s="129">
        <v>394900</v>
      </c>
      <c r="P9" s="177">
        <v>313880</v>
      </c>
      <c r="Q9" s="254">
        <v>70870</v>
      </c>
      <c r="R9" s="339">
        <v>74</v>
      </c>
      <c r="S9" s="375">
        <v>15</v>
      </c>
      <c r="T9" s="339">
        <v>60</v>
      </c>
      <c r="U9" s="375">
        <v>7</v>
      </c>
      <c r="V9" s="339">
        <v>77</v>
      </c>
      <c r="W9" s="375">
        <v>16</v>
      </c>
      <c r="X9" s="339">
        <v>64</v>
      </c>
      <c r="Y9" s="375">
        <v>8</v>
      </c>
      <c r="Z9" s="339">
        <v>79</v>
      </c>
      <c r="AA9" s="353">
        <v>18</v>
      </c>
    </row>
    <row r="10" spans="1:27" x14ac:dyDescent="0.2">
      <c r="A10" s="140" t="s">
        <v>26</v>
      </c>
      <c r="B10" s="141" t="s">
        <v>27</v>
      </c>
      <c r="C10" s="112">
        <v>1669</v>
      </c>
      <c r="D10" s="112">
        <v>1277</v>
      </c>
      <c r="E10" s="247">
        <v>246</v>
      </c>
      <c r="F10" s="130">
        <v>428</v>
      </c>
      <c r="G10" s="112">
        <v>286</v>
      </c>
      <c r="H10" s="247">
        <v>18</v>
      </c>
      <c r="I10" s="130">
        <v>1241</v>
      </c>
      <c r="J10" s="112">
        <v>991</v>
      </c>
      <c r="K10" s="247">
        <v>228</v>
      </c>
      <c r="L10" s="130">
        <v>796</v>
      </c>
      <c r="M10" s="112">
        <v>545</v>
      </c>
      <c r="N10" s="247">
        <v>55</v>
      </c>
      <c r="O10" s="130">
        <v>873</v>
      </c>
      <c r="P10" s="112">
        <v>732</v>
      </c>
      <c r="Q10" s="247">
        <v>191</v>
      </c>
      <c r="R10" s="342">
        <v>77</v>
      </c>
      <c r="S10" s="376">
        <v>15</v>
      </c>
      <c r="T10" s="342">
        <v>67</v>
      </c>
      <c r="U10" s="376">
        <v>4</v>
      </c>
      <c r="V10" s="342">
        <v>80</v>
      </c>
      <c r="W10" s="376">
        <v>18</v>
      </c>
      <c r="X10" s="342">
        <v>68</v>
      </c>
      <c r="Y10" s="376">
        <v>7</v>
      </c>
      <c r="Z10" s="342">
        <v>84</v>
      </c>
      <c r="AA10" s="344">
        <v>22</v>
      </c>
    </row>
    <row r="11" spans="1:27" x14ac:dyDescent="0.2">
      <c r="A11" s="140" t="s">
        <v>38</v>
      </c>
      <c r="B11" s="141" t="s">
        <v>39</v>
      </c>
      <c r="C11" s="112">
        <v>2916</v>
      </c>
      <c r="D11" s="112">
        <v>2085</v>
      </c>
      <c r="E11" s="247">
        <v>404</v>
      </c>
      <c r="F11" s="130">
        <v>569</v>
      </c>
      <c r="G11" s="112">
        <v>326</v>
      </c>
      <c r="H11" s="247">
        <v>40</v>
      </c>
      <c r="I11" s="130">
        <v>2347</v>
      </c>
      <c r="J11" s="112">
        <v>1759</v>
      </c>
      <c r="K11" s="247">
        <v>364</v>
      </c>
      <c r="L11" s="130">
        <v>1109</v>
      </c>
      <c r="M11" s="112">
        <v>678</v>
      </c>
      <c r="N11" s="247">
        <v>91</v>
      </c>
      <c r="O11" s="130">
        <v>1807</v>
      </c>
      <c r="P11" s="112">
        <v>1407</v>
      </c>
      <c r="Q11" s="247">
        <v>313</v>
      </c>
      <c r="R11" s="342">
        <v>72</v>
      </c>
      <c r="S11" s="376">
        <v>14</v>
      </c>
      <c r="T11" s="342">
        <v>57</v>
      </c>
      <c r="U11" s="376">
        <v>7</v>
      </c>
      <c r="V11" s="342">
        <v>75</v>
      </c>
      <c r="W11" s="376">
        <v>16</v>
      </c>
      <c r="X11" s="342">
        <v>61</v>
      </c>
      <c r="Y11" s="376">
        <v>8</v>
      </c>
      <c r="Z11" s="342">
        <v>78</v>
      </c>
      <c r="AA11" s="344">
        <v>17</v>
      </c>
    </row>
    <row r="12" spans="1:27" x14ac:dyDescent="0.2">
      <c r="A12" s="140" t="s">
        <v>394</v>
      </c>
      <c r="B12" s="141" t="s">
        <v>395</v>
      </c>
      <c r="C12" s="112">
        <v>1131</v>
      </c>
      <c r="D12" s="112">
        <v>860</v>
      </c>
      <c r="E12" s="247">
        <v>196</v>
      </c>
      <c r="F12" s="130">
        <v>278</v>
      </c>
      <c r="G12" s="112">
        <v>189</v>
      </c>
      <c r="H12" s="247">
        <v>19</v>
      </c>
      <c r="I12" s="130">
        <v>853</v>
      </c>
      <c r="J12" s="112">
        <v>671</v>
      </c>
      <c r="K12" s="247">
        <v>177</v>
      </c>
      <c r="L12" s="130">
        <v>515</v>
      </c>
      <c r="M12" s="112">
        <v>355</v>
      </c>
      <c r="N12" s="247">
        <v>45</v>
      </c>
      <c r="O12" s="130">
        <v>616</v>
      </c>
      <c r="P12" s="112">
        <v>505</v>
      </c>
      <c r="Q12" s="247">
        <v>151</v>
      </c>
      <c r="R12" s="342">
        <v>76</v>
      </c>
      <c r="S12" s="376">
        <v>17</v>
      </c>
      <c r="T12" s="342">
        <v>68</v>
      </c>
      <c r="U12" s="376">
        <v>7</v>
      </c>
      <c r="V12" s="342">
        <v>79</v>
      </c>
      <c r="W12" s="376">
        <v>21</v>
      </c>
      <c r="X12" s="342">
        <v>69</v>
      </c>
      <c r="Y12" s="376">
        <v>9</v>
      </c>
      <c r="Z12" s="342">
        <v>82</v>
      </c>
      <c r="AA12" s="344">
        <v>25</v>
      </c>
    </row>
    <row r="13" spans="1:27" x14ac:dyDescent="0.2">
      <c r="A13" s="140" t="s">
        <v>426</v>
      </c>
      <c r="B13" s="141" t="s">
        <v>427</v>
      </c>
      <c r="C13" s="112">
        <v>1078</v>
      </c>
      <c r="D13" s="112">
        <v>740</v>
      </c>
      <c r="E13" s="247">
        <v>113</v>
      </c>
      <c r="F13" s="130">
        <v>147</v>
      </c>
      <c r="G13" s="112">
        <v>74</v>
      </c>
      <c r="H13" s="247">
        <v>5</v>
      </c>
      <c r="I13" s="130">
        <v>931</v>
      </c>
      <c r="J13" s="112">
        <v>666</v>
      </c>
      <c r="K13" s="247">
        <v>108</v>
      </c>
      <c r="L13" s="130">
        <v>357</v>
      </c>
      <c r="M13" s="112">
        <v>188</v>
      </c>
      <c r="N13" s="247">
        <v>18</v>
      </c>
      <c r="O13" s="130">
        <v>721</v>
      </c>
      <c r="P13" s="112">
        <v>552</v>
      </c>
      <c r="Q13" s="247">
        <v>95</v>
      </c>
      <c r="R13" s="342">
        <v>69</v>
      </c>
      <c r="S13" s="376">
        <v>10</v>
      </c>
      <c r="T13" s="342">
        <v>50</v>
      </c>
      <c r="U13" s="376">
        <v>3</v>
      </c>
      <c r="V13" s="342">
        <v>72</v>
      </c>
      <c r="W13" s="376">
        <v>12</v>
      </c>
      <c r="X13" s="342">
        <v>53</v>
      </c>
      <c r="Y13" s="376">
        <v>5</v>
      </c>
      <c r="Z13" s="342">
        <v>77</v>
      </c>
      <c r="AA13" s="344">
        <v>13</v>
      </c>
    </row>
    <row r="14" spans="1:27" x14ac:dyDescent="0.2">
      <c r="A14" s="140" t="s">
        <v>468</v>
      </c>
      <c r="B14" s="141" t="s">
        <v>469</v>
      </c>
      <c r="C14" s="112">
        <v>252</v>
      </c>
      <c r="D14" s="112">
        <v>191</v>
      </c>
      <c r="E14" s="247">
        <v>24</v>
      </c>
      <c r="F14" s="130">
        <v>28</v>
      </c>
      <c r="G14" s="112">
        <v>18</v>
      </c>
      <c r="H14" s="247">
        <v>0</v>
      </c>
      <c r="I14" s="130">
        <v>224</v>
      </c>
      <c r="J14" s="112">
        <v>173</v>
      </c>
      <c r="K14" s="247">
        <v>24</v>
      </c>
      <c r="L14" s="130">
        <v>67</v>
      </c>
      <c r="M14" s="112">
        <v>47</v>
      </c>
      <c r="N14" s="247" t="s">
        <v>1185</v>
      </c>
      <c r="O14" s="130">
        <v>185</v>
      </c>
      <c r="P14" s="112">
        <v>144</v>
      </c>
      <c r="Q14" s="247" t="s">
        <v>1185</v>
      </c>
      <c r="R14" s="342">
        <v>76</v>
      </c>
      <c r="S14" s="376">
        <v>10</v>
      </c>
      <c r="T14" s="342">
        <v>64</v>
      </c>
      <c r="U14" s="376">
        <v>0</v>
      </c>
      <c r="V14" s="342">
        <v>77</v>
      </c>
      <c r="W14" s="376">
        <v>11</v>
      </c>
      <c r="X14" s="342">
        <v>70</v>
      </c>
      <c r="Y14" s="376" t="s">
        <v>1185</v>
      </c>
      <c r="Z14" s="342">
        <v>78</v>
      </c>
      <c r="AA14" s="344" t="s">
        <v>1185</v>
      </c>
    </row>
    <row r="15" spans="1:27" x14ac:dyDescent="0.2">
      <c r="A15" s="140" t="s">
        <v>584</v>
      </c>
      <c r="B15" s="141" t="s">
        <v>585</v>
      </c>
      <c r="C15" s="112">
        <v>3249</v>
      </c>
      <c r="D15" s="112">
        <v>2241</v>
      </c>
      <c r="E15" s="247">
        <v>165</v>
      </c>
      <c r="F15" s="130">
        <v>631</v>
      </c>
      <c r="G15" s="112">
        <v>372</v>
      </c>
      <c r="H15" s="247">
        <v>10</v>
      </c>
      <c r="I15" s="130">
        <v>2618</v>
      </c>
      <c r="J15" s="112">
        <v>1869</v>
      </c>
      <c r="K15" s="247">
        <v>155</v>
      </c>
      <c r="L15" s="130">
        <v>1355</v>
      </c>
      <c r="M15" s="112">
        <v>836</v>
      </c>
      <c r="N15" s="247">
        <v>38</v>
      </c>
      <c r="O15" s="130">
        <v>1894</v>
      </c>
      <c r="P15" s="112">
        <v>1405</v>
      </c>
      <c r="Q15" s="247">
        <v>127</v>
      </c>
      <c r="R15" s="342">
        <v>69</v>
      </c>
      <c r="S15" s="376">
        <v>5</v>
      </c>
      <c r="T15" s="342">
        <v>59</v>
      </c>
      <c r="U15" s="376">
        <v>2</v>
      </c>
      <c r="V15" s="342">
        <v>71</v>
      </c>
      <c r="W15" s="376">
        <v>6</v>
      </c>
      <c r="X15" s="342">
        <v>62</v>
      </c>
      <c r="Y15" s="376">
        <v>3</v>
      </c>
      <c r="Z15" s="342">
        <v>74</v>
      </c>
      <c r="AA15" s="344">
        <v>7</v>
      </c>
    </row>
    <row r="16" spans="1:27" x14ac:dyDescent="0.2">
      <c r="A16" s="140" t="s">
        <v>50</v>
      </c>
      <c r="B16" s="141" t="s">
        <v>51</v>
      </c>
      <c r="C16" s="112">
        <v>2890</v>
      </c>
      <c r="D16" s="112">
        <v>2016</v>
      </c>
      <c r="E16" s="247">
        <v>299</v>
      </c>
      <c r="F16" s="130">
        <v>633</v>
      </c>
      <c r="G16" s="112">
        <v>354</v>
      </c>
      <c r="H16" s="247">
        <v>28</v>
      </c>
      <c r="I16" s="130">
        <v>2257</v>
      </c>
      <c r="J16" s="112">
        <v>1662</v>
      </c>
      <c r="K16" s="247">
        <v>271</v>
      </c>
      <c r="L16" s="130">
        <v>1300</v>
      </c>
      <c r="M16" s="112">
        <v>793</v>
      </c>
      <c r="N16" s="247">
        <v>76</v>
      </c>
      <c r="O16" s="130">
        <v>1590</v>
      </c>
      <c r="P16" s="112">
        <v>1223</v>
      </c>
      <c r="Q16" s="247">
        <v>223</v>
      </c>
      <c r="R16" s="342">
        <v>70</v>
      </c>
      <c r="S16" s="376">
        <v>10</v>
      </c>
      <c r="T16" s="342">
        <v>56</v>
      </c>
      <c r="U16" s="376">
        <v>4</v>
      </c>
      <c r="V16" s="342">
        <v>74</v>
      </c>
      <c r="W16" s="376">
        <v>12</v>
      </c>
      <c r="X16" s="342">
        <v>61</v>
      </c>
      <c r="Y16" s="376">
        <v>6</v>
      </c>
      <c r="Z16" s="342">
        <v>77</v>
      </c>
      <c r="AA16" s="344">
        <v>14</v>
      </c>
    </row>
    <row r="17" spans="1:27" x14ac:dyDescent="0.2">
      <c r="A17" s="140" t="s">
        <v>136</v>
      </c>
      <c r="B17" s="141" t="s">
        <v>137</v>
      </c>
      <c r="C17" s="112">
        <v>899</v>
      </c>
      <c r="D17" s="112">
        <v>643</v>
      </c>
      <c r="E17" s="247">
        <v>96</v>
      </c>
      <c r="F17" s="130">
        <v>81</v>
      </c>
      <c r="G17" s="112">
        <v>40</v>
      </c>
      <c r="H17" s="247" t="s">
        <v>1185</v>
      </c>
      <c r="I17" s="130">
        <v>818</v>
      </c>
      <c r="J17" s="112">
        <v>603</v>
      </c>
      <c r="K17" s="247" t="s">
        <v>1185</v>
      </c>
      <c r="L17" s="130">
        <v>189</v>
      </c>
      <c r="M17" s="112">
        <v>99</v>
      </c>
      <c r="N17" s="247">
        <v>5</v>
      </c>
      <c r="O17" s="130">
        <v>710</v>
      </c>
      <c r="P17" s="112">
        <v>544</v>
      </c>
      <c r="Q17" s="247">
        <v>91</v>
      </c>
      <c r="R17" s="342">
        <v>72</v>
      </c>
      <c r="S17" s="376">
        <v>11</v>
      </c>
      <c r="T17" s="342">
        <v>49</v>
      </c>
      <c r="U17" s="376" t="s">
        <v>1185</v>
      </c>
      <c r="V17" s="342">
        <v>74</v>
      </c>
      <c r="W17" s="376" t="s">
        <v>1185</v>
      </c>
      <c r="X17" s="342">
        <v>52</v>
      </c>
      <c r="Y17" s="376">
        <v>3</v>
      </c>
      <c r="Z17" s="342">
        <v>77</v>
      </c>
      <c r="AA17" s="344">
        <v>13</v>
      </c>
    </row>
    <row r="18" spans="1:27" x14ac:dyDescent="0.2">
      <c r="A18" s="140" t="s">
        <v>138</v>
      </c>
      <c r="B18" s="141" t="s">
        <v>139</v>
      </c>
      <c r="C18" s="112">
        <v>970</v>
      </c>
      <c r="D18" s="112">
        <v>639</v>
      </c>
      <c r="E18" s="247">
        <v>76</v>
      </c>
      <c r="F18" s="130">
        <v>169</v>
      </c>
      <c r="G18" s="112">
        <v>78</v>
      </c>
      <c r="H18" s="247">
        <v>4</v>
      </c>
      <c r="I18" s="130">
        <v>801</v>
      </c>
      <c r="J18" s="112">
        <v>561</v>
      </c>
      <c r="K18" s="247">
        <v>72</v>
      </c>
      <c r="L18" s="130">
        <v>326</v>
      </c>
      <c r="M18" s="112">
        <v>168</v>
      </c>
      <c r="N18" s="247">
        <v>14</v>
      </c>
      <c r="O18" s="130">
        <v>644</v>
      </c>
      <c r="P18" s="112">
        <v>471</v>
      </c>
      <c r="Q18" s="247">
        <v>62</v>
      </c>
      <c r="R18" s="342">
        <v>66</v>
      </c>
      <c r="S18" s="376">
        <v>8</v>
      </c>
      <c r="T18" s="342">
        <v>46</v>
      </c>
      <c r="U18" s="376">
        <v>2</v>
      </c>
      <c r="V18" s="342">
        <v>70</v>
      </c>
      <c r="W18" s="376">
        <v>9</v>
      </c>
      <c r="X18" s="342">
        <v>52</v>
      </c>
      <c r="Y18" s="376">
        <v>4</v>
      </c>
      <c r="Z18" s="342">
        <v>73</v>
      </c>
      <c r="AA18" s="344">
        <v>10</v>
      </c>
    </row>
    <row r="19" spans="1:27" x14ac:dyDescent="0.2">
      <c r="A19" s="140" t="s">
        <v>212</v>
      </c>
      <c r="B19" s="141" t="s">
        <v>213</v>
      </c>
      <c r="C19" s="112">
        <v>927</v>
      </c>
      <c r="D19" s="112">
        <v>684</v>
      </c>
      <c r="E19" s="247">
        <v>23</v>
      </c>
      <c r="F19" s="130">
        <v>235</v>
      </c>
      <c r="G19" s="112">
        <v>129</v>
      </c>
      <c r="H19" s="247" t="s">
        <v>1185</v>
      </c>
      <c r="I19" s="130">
        <v>692</v>
      </c>
      <c r="J19" s="112">
        <v>555</v>
      </c>
      <c r="K19" s="247" t="s">
        <v>1185</v>
      </c>
      <c r="L19" s="130">
        <v>435</v>
      </c>
      <c r="M19" s="112">
        <v>268</v>
      </c>
      <c r="N19" s="247">
        <v>7</v>
      </c>
      <c r="O19" s="130">
        <v>492</v>
      </c>
      <c r="P19" s="112">
        <v>416</v>
      </c>
      <c r="Q19" s="247">
        <v>16</v>
      </c>
      <c r="R19" s="342">
        <v>74</v>
      </c>
      <c r="S19" s="376">
        <v>2</v>
      </c>
      <c r="T19" s="342">
        <v>55</v>
      </c>
      <c r="U19" s="376" t="s">
        <v>1185</v>
      </c>
      <c r="V19" s="342">
        <v>80</v>
      </c>
      <c r="W19" s="376" t="s">
        <v>1185</v>
      </c>
      <c r="X19" s="342">
        <v>62</v>
      </c>
      <c r="Y19" s="376">
        <v>2</v>
      </c>
      <c r="Z19" s="342">
        <v>85</v>
      </c>
      <c r="AA19" s="344">
        <v>3</v>
      </c>
    </row>
    <row r="20" spans="1:27" x14ac:dyDescent="0.2">
      <c r="A20" s="140" t="s">
        <v>494</v>
      </c>
      <c r="B20" s="141" t="s">
        <v>495</v>
      </c>
      <c r="C20" s="112">
        <v>1546</v>
      </c>
      <c r="D20" s="112">
        <v>1096</v>
      </c>
      <c r="E20" s="247">
        <v>188</v>
      </c>
      <c r="F20" s="130">
        <v>261</v>
      </c>
      <c r="G20" s="112">
        <v>141</v>
      </c>
      <c r="H20" s="247">
        <v>14</v>
      </c>
      <c r="I20" s="130">
        <v>1285</v>
      </c>
      <c r="J20" s="112">
        <v>955</v>
      </c>
      <c r="K20" s="247">
        <v>174</v>
      </c>
      <c r="L20" s="130">
        <v>513</v>
      </c>
      <c r="M20" s="112">
        <v>296</v>
      </c>
      <c r="N20" s="247">
        <v>33</v>
      </c>
      <c r="O20" s="130">
        <v>1033</v>
      </c>
      <c r="P20" s="112">
        <v>800</v>
      </c>
      <c r="Q20" s="247">
        <v>155</v>
      </c>
      <c r="R20" s="342">
        <v>71</v>
      </c>
      <c r="S20" s="376">
        <v>12</v>
      </c>
      <c r="T20" s="342">
        <v>54</v>
      </c>
      <c r="U20" s="376">
        <v>5</v>
      </c>
      <c r="V20" s="342">
        <v>74</v>
      </c>
      <c r="W20" s="376">
        <v>14</v>
      </c>
      <c r="X20" s="342">
        <v>58</v>
      </c>
      <c r="Y20" s="376">
        <v>6</v>
      </c>
      <c r="Z20" s="342">
        <v>77</v>
      </c>
      <c r="AA20" s="344">
        <v>15</v>
      </c>
    </row>
    <row r="21" spans="1:27" x14ac:dyDescent="0.2">
      <c r="A21" s="140" t="s">
        <v>610</v>
      </c>
      <c r="B21" s="141" t="s">
        <v>611</v>
      </c>
      <c r="C21" s="112">
        <v>3409</v>
      </c>
      <c r="D21" s="112">
        <v>2496</v>
      </c>
      <c r="E21" s="247">
        <v>374</v>
      </c>
      <c r="F21" s="130">
        <v>672</v>
      </c>
      <c r="G21" s="112">
        <v>366</v>
      </c>
      <c r="H21" s="247">
        <v>26</v>
      </c>
      <c r="I21" s="130">
        <v>2737</v>
      </c>
      <c r="J21" s="112">
        <v>2130</v>
      </c>
      <c r="K21" s="247">
        <v>348</v>
      </c>
      <c r="L21" s="130">
        <v>1399</v>
      </c>
      <c r="M21" s="112">
        <v>863</v>
      </c>
      <c r="N21" s="247">
        <v>72</v>
      </c>
      <c r="O21" s="130">
        <v>2010</v>
      </c>
      <c r="P21" s="112">
        <v>1633</v>
      </c>
      <c r="Q21" s="247">
        <v>302</v>
      </c>
      <c r="R21" s="342">
        <v>73</v>
      </c>
      <c r="S21" s="376">
        <v>11</v>
      </c>
      <c r="T21" s="342">
        <v>54</v>
      </c>
      <c r="U21" s="376">
        <v>4</v>
      </c>
      <c r="V21" s="342">
        <v>78</v>
      </c>
      <c r="W21" s="376">
        <v>13</v>
      </c>
      <c r="X21" s="342">
        <v>62</v>
      </c>
      <c r="Y21" s="376">
        <v>5</v>
      </c>
      <c r="Z21" s="342">
        <v>81</v>
      </c>
      <c r="AA21" s="344">
        <v>15</v>
      </c>
    </row>
    <row r="22" spans="1:27" x14ac:dyDescent="0.2">
      <c r="A22" s="140" t="s">
        <v>638</v>
      </c>
      <c r="B22" s="141" t="s">
        <v>639</v>
      </c>
      <c r="C22" s="112">
        <v>7280</v>
      </c>
      <c r="D22" s="112">
        <v>5414</v>
      </c>
      <c r="E22" s="247">
        <v>963</v>
      </c>
      <c r="F22" s="130">
        <v>1358</v>
      </c>
      <c r="G22" s="112">
        <v>855</v>
      </c>
      <c r="H22" s="247">
        <v>96</v>
      </c>
      <c r="I22" s="130">
        <v>5922</v>
      </c>
      <c r="J22" s="112">
        <v>4559</v>
      </c>
      <c r="K22" s="247">
        <v>867</v>
      </c>
      <c r="L22" s="130">
        <v>2841</v>
      </c>
      <c r="M22" s="112">
        <v>1858</v>
      </c>
      <c r="N22" s="247">
        <v>219</v>
      </c>
      <c r="O22" s="130">
        <v>4439</v>
      </c>
      <c r="P22" s="112">
        <v>3556</v>
      </c>
      <c r="Q22" s="247">
        <v>744</v>
      </c>
      <c r="R22" s="342">
        <v>74</v>
      </c>
      <c r="S22" s="376">
        <v>13</v>
      </c>
      <c r="T22" s="342">
        <v>63</v>
      </c>
      <c r="U22" s="376">
        <v>7</v>
      </c>
      <c r="V22" s="342">
        <v>77</v>
      </c>
      <c r="W22" s="376">
        <v>15</v>
      </c>
      <c r="X22" s="342">
        <v>65</v>
      </c>
      <c r="Y22" s="376">
        <v>8</v>
      </c>
      <c r="Z22" s="342">
        <v>80</v>
      </c>
      <c r="AA22" s="344">
        <v>17</v>
      </c>
    </row>
    <row r="23" spans="1:27" x14ac:dyDescent="0.2">
      <c r="A23" s="142" t="s">
        <v>1125</v>
      </c>
      <c r="B23" s="143" t="s">
        <v>1126</v>
      </c>
      <c r="C23" s="93">
        <v>1869</v>
      </c>
      <c r="D23" s="93">
        <v>1282</v>
      </c>
      <c r="E23" s="248">
        <v>172</v>
      </c>
      <c r="F23" s="131">
        <v>250</v>
      </c>
      <c r="G23" s="93">
        <v>118</v>
      </c>
      <c r="H23" s="248">
        <v>6</v>
      </c>
      <c r="I23" s="131">
        <v>1619</v>
      </c>
      <c r="J23" s="93">
        <v>1164</v>
      </c>
      <c r="K23" s="248">
        <v>166</v>
      </c>
      <c r="L23" s="131">
        <v>515</v>
      </c>
      <c r="M23" s="93">
        <v>267</v>
      </c>
      <c r="N23" s="248">
        <v>19</v>
      </c>
      <c r="O23" s="131">
        <v>1354</v>
      </c>
      <c r="P23" s="93">
        <v>1015</v>
      </c>
      <c r="Q23" s="248">
        <v>153</v>
      </c>
      <c r="R23" s="345">
        <v>69</v>
      </c>
      <c r="S23" s="377">
        <v>9</v>
      </c>
      <c r="T23" s="345">
        <v>47</v>
      </c>
      <c r="U23" s="377">
        <v>2</v>
      </c>
      <c r="V23" s="345">
        <v>72</v>
      </c>
      <c r="W23" s="377">
        <v>10</v>
      </c>
      <c r="X23" s="345">
        <v>52</v>
      </c>
      <c r="Y23" s="377">
        <v>4</v>
      </c>
      <c r="Z23" s="345">
        <v>75</v>
      </c>
      <c r="AA23" s="347">
        <v>11</v>
      </c>
    </row>
    <row r="24" spans="1:27" x14ac:dyDescent="0.2">
      <c r="A24" s="140" t="s">
        <v>10</v>
      </c>
      <c r="B24" s="141" t="s">
        <v>11</v>
      </c>
      <c r="C24" s="112">
        <v>1094</v>
      </c>
      <c r="D24" s="112">
        <v>833</v>
      </c>
      <c r="E24" s="247">
        <v>194</v>
      </c>
      <c r="F24" s="130">
        <v>270</v>
      </c>
      <c r="G24" s="112">
        <v>182</v>
      </c>
      <c r="H24" s="247">
        <v>22</v>
      </c>
      <c r="I24" s="130">
        <v>824</v>
      </c>
      <c r="J24" s="112">
        <v>651</v>
      </c>
      <c r="K24" s="247">
        <v>172</v>
      </c>
      <c r="L24" s="130">
        <v>501</v>
      </c>
      <c r="M24" s="112">
        <v>345</v>
      </c>
      <c r="N24" s="247">
        <v>53</v>
      </c>
      <c r="O24" s="130">
        <v>593</v>
      </c>
      <c r="P24" s="112">
        <v>488</v>
      </c>
      <c r="Q24" s="247">
        <v>141</v>
      </c>
      <c r="R24" s="342">
        <v>76</v>
      </c>
      <c r="S24" s="376">
        <v>18</v>
      </c>
      <c r="T24" s="342">
        <v>67</v>
      </c>
      <c r="U24" s="376">
        <v>8</v>
      </c>
      <c r="V24" s="342">
        <v>79</v>
      </c>
      <c r="W24" s="376">
        <v>21</v>
      </c>
      <c r="X24" s="342">
        <v>69</v>
      </c>
      <c r="Y24" s="376">
        <v>11</v>
      </c>
      <c r="Z24" s="342">
        <v>82</v>
      </c>
      <c r="AA24" s="344">
        <v>24</v>
      </c>
    </row>
    <row r="25" spans="1:27" x14ac:dyDescent="0.2">
      <c r="A25" s="140" t="s">
        <v>12</v>
      </c>
      <c r="B25" s="141" t="s">
        <v>13</v>
      </c>
      <c r="C25" s="112">
        <v>1741</v>
      </c>
      <c r="D25" s="112">
        <v>1199</v>
      </c>
      <c r="E25" s="247">
        <v>214</v>
      </c>
      <c r="F25" s="130">
        <v>540</v>
      </c>
      <c r="G25" s="112">
        <v>306</v>
      </c>
      <c r="H25" s="247">
        <v>42</v>
      </c>
      <c r="I25" s="130">
        <v>1201</v>
      </c>
      <c r="J25" s="112">
        <v>893</v>
      </c>
      <c r="K25" s="247">
        <v>172</v>
      </c>
      <c r="L25" s="130">
        <v>870</v>
      </c>
      <c r="M25" s="112">
        <v>527</v>
      </c>
      <c r="N25" s="247">
        <v>68</v>
      </c>
      <c r="O25" s="130">
        <v>871</v>
      </c>
      <c r="P25" s="112">
        <v>672</v>
      </c>
      <c r="Q25" s="247">
        <v>146</v>
      </c>
      <c r="R25" s="342">
        <v>69</v>
      </c>
      <c r="S25" s="376">
        <v>12</v>
      </c>
      <c r="T25" s="342">
        <v>57</v>
      </c>
      <c r="U25" s="376">
        <v>8</v>
      </c>
      <c r="V25" s="342">
        <v>74</v>
      </c>
      <c r="W25" s="376">
        <v>14</v>
      </c>
      <c r="X25" s="342">
        <v>61</v>
      </c>
      <c r="Y25" s="376">
        <v>8</v>
      </c>
      <c r="Z25" s="342">
        <v>77</v>
      </c>
      <c r="AA25" s="344">
        <v>17</v>
      </c>
    </row>
    <row r="26" spans="1:27" x14ac:dyDescent="0.2">
      <c r="A26" s="140" t="s">
        <v>14</v>
      </c>
      <c r="B26" s="141" t="s">
        <v>15</v>
      </c>
      <c r="C26" s="112">
        <v>1541</v>
      </c>
      <c r="D26" s="112">
        <v>1218</v>
      </c>
      <c r="E26" s="247">
        <v>280</v>
      </c>
      <c r="F26" s="130">
        <v>322</v>
      </c>
      <c r="G26" s="112">
        <v>210</v>
      </c>
      <c r="H26" s="247">
        <v>32</v>
      </c>
      <c r="I26" s="130">
        <v>1219</v>
      </c>
      <c r="J26" s="112">
        <v>1008</v>
      </c>
      <c r="K26" s="247">
        <v>248</v>
      </c>
      <c r="L26" s="130">
        <v>634</v>
      </c>
      <c r="M26" s="112">
        <v>452</v>
      </c>
      <c r="N26" s="247">
        <v>77</v>
      </c>
      <c r="O26" s="130">
        <v>907</v>
      </c>
      <c r="P26" s="112">
        <v>766</v>
      </c>
      <c r="Q26" s="247">
        <v>203</v>
      </c>
      <c r="R26" s="342">
        <v>79</v>
      </c>
      <c r="S26" s="376">
        <v>18</v>
      </c>
      <c r="T26" s="342">
        <v>65</v>
      </c>
      <c r="U26" s="376">
        <v>10</v>
      </c>
      <c r="V26" s="342">
        <v>83</v>
      </c>
      <c r="W26" s="376">
        <v>20</v>
      </c>
      <c r="X26" s="342">
        <v>71</v>
      </c>
      <c r="Y26" s="376">
        <v>12</v>
      </c>
      <c r="Z26" s="342">
        <v>84</v>
      </c>
      <c r="AA26" s="344">
        <v>22</v>
      </c>
    </row>
    <row r="27" spans="1:27" x14ac:dyDescent="0.2">
      <c r="A27" s="140" t="s">
        <v>16</v>
      </c>
      <c r="B27" s="141" t="s">
        <v>17</v>
      </c>
      <c r="C27" s="112">
        <v>2253</v>
      </c>
      <c r="D27" s="112">
        <v>1716</v>
      </c>
      <c r="E27" s="247">
        <v>334</v>
      </c>
      <c r="F27" s="130">
        <v>457</v>
      </c>
      <c r="G27" s="112">
        <v>285</v>
      </c>
      <c r="H27" s="247">
        <v>30</v>
      </c>
      <c r="I27" s="130">
        <v>1796</v>
      </c>
      <c r="J27" s="112">
        <v>1431</v>
      </c>
      <c r="K27" s="247">
        <v>304</v>
      </c>
      <c r="L27" s="130">
        <v>800</v>
      </c>
      <c r="M27" s="112">
        <v>522</v>
      </c>
      <c r="N27" s="247">
        <v>59</v>
      </c>
      <c r="O27" s="130">
        <v>1453</v>
      </c>
      <c r="P27" s="112">
        <v>1194</v>
      </c>
      <c r="Q27" s="247">
        <v>275</v>
      </c>
      <c r="R27" s="342">
        <v>76</v>
      </c>
      <c r="S27" s="376">
        <v>15</v>
      </c>
      <c r="T27" s="342">
        <v>62</v>
      </c>
      <c r="U27" s="376">
        <v>7</v>
      </c>
      <c r="V27" s="342">
        <v>80</v>
      </c>
      <c r="W27" s="376">
        <v>17</v>
      </c>
      <c r="X27" s="342">
        <v>65</v>
      </c>
      <c r="Y27" s="376">
        <v>7</v>
      </c>
      <c r="Z27" s="342">
        <v>82</v>
      </c>
      <c r="AA27" s="344">
        <v>19</v>
      </c>
    </row>
    <row r="28" spans="1:27" x14ac:dyDescent="0.2">
      <c r="A28" s="140" t="s">
        <v>18</v>
      </c>
      <c r="B28" s="141" t="s">
        <v>19</v>
      </c>
      <c r="C28" s="112">
        <v>1229</v>
      </c>
      <c r="D28" s="112">
        <v>907</v>
      </c>
      <c r="E28" s="247">
        <v>203</v>
      </c>
      <c r="F28" s="130">
        <v>211</v>
      </c>
      <c r="G28" s="112">
        <v>118</v>
      </c>
      <c r="H28" s="247">
        <v>16</v>
      </c>
      <c r="I28" s="130">
        <v>1018</v>
      </c>
      <c r="J28" s="112">
        <v>789</v>
      </c>
      <c r="K28" s="247">
        <v>187</v>
      </c>
      <c r="L28" s="130">
        <v>456</v>
      </c>
      <c r="M28" s="112">
        <v>277</v>
      </c>
      <c r="N28" s="247">
        <v>39</v>
      </c>
      <c r="O28" s="130">
        <v>773</v>
      </c>
      <c r="P28" s="112">
        <v>630</v>
      </c>
      <c r="Q28" s="247">
        <v>164</v>
      </c>
      <c r="R28" s="342">
        <v>74</v>
      </c>
      <c r="S28" s="376">
        <v>17</v>
      </c>
      <c r="T28" s="342">
        <v>56</v>
      </c>
      <c r="U28" s="376">
        <v>8</v>
      </c>
      <c r="V28" s="342">
        <v>78</v>
      </c>
      <c r="W28" s="376">
        <v>18</v>
      </c>
      <c r="X28" s="342">
        <v>61</v>
      </c>
      <c r="Y28" s="376">
        <v>9</v>
      </c>
      <c r="Z28" s="342">
        <v>82</v>
      </c>
      <c r="AA28" s="344">
        <v>21</v>
      </c>
    </row>
    <row r="29" spans="1:27" x14ac:dyDescent="0.2">
      <c r="A29" s="140" t="s">
        <v>20</v>
      </c>
      <c r="B29" s="141" t="s">
        <v>21</v>
      </c>
      <c r="C29" s="112">
        <v>1477</v>
      </c>
      <c r="D29" s="112">
        <v>973</v>
      </c>
      <c r="E29" s="247">
        <v>121</v>
      </c>
      <c r="F29" s="130">
        <v>405</v>
      </c>
      <c r="G29" s="112">
        <v>207</v>
      </c>
      <c r="H29" s="247">
        <v>9</v>
      </c>
      <c r="I29" s="130">
        <v>1072</v>
      </c>
      <c r="J29" s="112">
        <v>766</v>
      </c>
      <c r="K29" s="247">
        <v>112</v>
      </c>
      <c r="L29" s="130">
        <v>637</v>
      </c>
      <c r="M29" s="112">
        <v>334</v>
      </c>
      <c r="N29" s="247">
        <v>22</v>
      </c>
      <c r="O29" s="130">
        <v>840</v>
      </c>
      <c r="P29" s="112">
        <v>639</v>
      </c>
      <c r="Q29" s="247">
        <v>99</v>
      </c>
      <c r="R29" s="342">
        <v>66</v>
      </c>
      <c r="S29" s="376">
        <v>8</v>
      </c>
      <c r="T29" s="342">
        <v>51</v>
      </c>
      <c r="U29" s="376">
        <v>2</v>
      </c>
      <c r="V29" s="342">
        <v>71</v>
      </c>
      <c r="W29" s="376">
        <v>10</v>
      </c>
      <c r="X29" s="342">
        <v>52</v>
      </c>
      <c r="Y29" s="376">
        <v>3</v>
      </c>
      <c r="Z29" s="342">
        <v>76</v>
      </c>
      <c r="AA29" s="344">
        <v>12</v>
      </c>
    </row>
    <row r="30" spans="1:27" x14ac:dyDescent="0.2">
      <c r="A30" s="140" t="s">
        <v>22</v>
      </c>
      <c r="B30" s="141" t="s">
        <v>23</v>
      </c>
      <c r="C30" s="112">
        <v>2384</v>
      </c>
      <c r="D30" s="112">
        <v>1909</v>
      </c>
      <c r="E30" s="247">
        <v>496</v>
      </c>
      <c r="F30" s="130">
        <v>263</v>
      </c>
      <c r="G30" s="112">
        <v>151</v>
      </c>
      <c r="H30" s="247">
        <v>20</v>
      </c>
      <c r="I30" s="130">
        <v>2121</v>
      </c>
      <c r="J30" s="112">
        <v>1758</v>
      </c>
      <c r="K30" s="247">
        <v>476</v>
      </c>
      <c r="L30" s="130">
        <v>572</v>
      </c>
      <c r="M30" s="112">
        <v>381</v>
      </c>
      <c r="N30" s="247">
        <v>49</v>
      </c>
      <c r="O30" s="130">
        <v>1812</v>
      </c>
      <c r="P30" s="112">
        <v>1528</v>
      </c>
      <c r="Q30" s="247">
        <v>447</v>
      </c>
      <c r="R30" s="342">
        <v>80</v>
      </c>
      <c r="S30" s="376">
        <v>21</v>
      </c>
      <c r="T30" s="342">
        <v>57</v>
      </c>
      <c r="U30" s="376">
        <v>8</v>
      </c>
      <c r="V30" s="342">
        <v>83</v>
      </c>
      <c r="W30" s="376">
        <v>22</v>
      </c>
      <c r="X30" s="342">
        <v>67</v>
      </c>
      <c r="Y30" s="376">
        <v>9</v>
      </c>
      <c r="Z30" s="342">
        <v>84</v>
      </c>
      <c r="AA30" s="344">
        <v>25</v>
      </c>
    </row>
    <row r="31" spans="1:27" x14ac:dyDescent="0.2">
      <c r="A31" s="140" t="s">
        <v>24</v>
      </c>
      <c r="B31" s="141" t="s">
        <v>25</v>
      </c>
      <c r="C31" s="112">
        <v>2122</v>
      </c>
      <c r="D31" s="112">
        <v>1576</v>
      </c>
      <c r="E31" s="247">
        <v>278</v>
      </c>
      <c r="F31" s="130">
        <v>364</v>
      </c>
      <c r="G31" s="112">
        <v>240</v>
      </c>
      <c r="H31" s="247">
        <v>28</v>
      </c>
      <c r="I31" s="130">
        <v>1758</v>
      </c>
      <c r="J31" s="112">
        <v>1336</v>
      </c>
      <c r="K31" s="247">
        <v>250</v>
      </c>
      <c r="L31" s="130">
        <v>768</v>
      </c>
      <c r="M31" s="112">
        <v>505</v>
      </c>
      <c r="N31" s="247">
        <v>63</v>
      </c>
      <c r="O31" s="130">
        <v>1354</v>
      </c>
      <c r="P31" s="112">
        <v>1071</v>
      </c>
      <c r="Q31" s="247">
        <v>215</v>
      </c>
      <c r="R31" s="342">
        <v>74</v>
      </c>
      <c r="S31" s="376">
        <v>13</v>
      </c>
      <c r="T31" s="342">
        <v>66</v>
      </c>
      <c r="U31" s="376">
        <v>8</v>
      </c>
      <c r="V31" s="342">
        <v>76</v>
      </c>
      <c r="W31" s="376">
        <v>14</v>
      </c>
      <c r="X31" s="342">
        <v>66</v>
      </c>
      <c r="Y31" s="376">
        <v>8</v>
      </c>
      <c r="Z31" s="342">
        <v>79</v>
      </c>
      <c r="AA31" s="344">
        <v>16</v>
      </c>
    </row>
    <row r="32" spans="1:27" x14ac:dyDescent="0.2">
      <c r="A32" s="140" t="s">
        <v>28</v>
      </c>
      <c r="B32" s="141" t="s">
        <v>29</v>
      </c>
      <c r="C32" s="112">
        <v>2808</v>
      </c>
      <c r="D32" s="112">
        <v>2220</v>
      </c>
      <c r="E32" s="247">
        <v>382</v>
      </c>
      <c r="F32" s="130">
        <v>747</v>
      </c>
      <c r="G32" s="112">
        <v>511</v>
      </c>
      <c r="H32" s="247">
        <v>52</v>
      </c>
      <c r="I32" s="130">
        <v>2061</v>
      </c>
      <c r="J32" s="112">
        <v>1709</v>
      </c>
      <c r="K32" s="247">
        <v>330</v>
      </c>
      <c r="L32" s="130">
        <v>1390</v>
      </c>
      <c r="M32" s="112">
        <v>1016</v>
      </c>
      <c r="N32" s="247">
        <v>117</v>
      </c>
      <c r="O32" s="130">
        <v>1418</v>
      </c>
      <c r="P32" s="112">
        <v>1204</v>
      </c>
      <c r="Q32" s="247">
        <v>265</v>
      </c>
      <c r="R32" s="342">
        <v>79</v>
      </c>
      <c r="S32" s="376">
        <v>14</v>
      </c>
      <c r="T32" s="342">
        <v>68</v>
      </c>
      <c r="U32" s="376">
        <v>7</v>
      </c>
      <c r="V32" s="342">
        <v>83</v>
      </c>
      <c r="W32" s="376">
        <v>16</v>
      </c>
      <c r="X32" s="342">
        <v>73</v>
      </c>
      <c r="Y32" s="376">
        <v>8</v>
      </c>
      <c r="Z32" s="342">
        <v>85</v>
      </c>
      <c r="AA32" s="344">
        <v>19</v>
      </c>
    </row>
    <row r="33" spans="1:27" x14ac:dyDescent="0.2">
      <c r="A33" s="140" t="s">
        <v>30</v>
      </c>
      <c r="B33" s="141" t="s">
        <v>31</v>
      </c>
      <c r="C33" s="112">
        <v>3498</v>
      </c>
      <c r="D33" s="112">
        <v>2664</v>
      </c>
      <c r="E33" s="247">
        <v>663</v>
      </c>
      <c r="F33" s="130">
        <v>433</v>
      </c>
      <c r="G33" s="112">
        <v>261</v>
      </c>
      <c r="H33" s="247">
        <v>37</v>
      </c>
      <c r="I33" s="130">
        <v>3065</v>
      </c>
      <c r="J33" s="112">
        <v>2403</v>
      </c>
      <c r="K33" s="247">
        <v>626</v>
      </c>
      <c r="L33" s="130">
        <v>816</v>
      </c>
      <c r="M33" s="112">
        <v>502</v>
      </c>
      <c r="N33" s="247">
        <v>84</v>
      </c>
      <c r="O33" s="130">
        <v>2682</v>
      </c>
      <c r="P33" s="112">
        <v>2162</v>
      </c>
      <c r="Q33" s="247">
        <v>579</v>
      </c>
      <c r="R33" s="342">
        <v>76</v>
      </c>
      <c r="S33" s="376">
        <v>19</v>
      </c>
      <c r="T33" s="342">
        <v>60</v>
      </c>
      <c r="U33" s="376">
        <v>9</v>
      </c>
      <c r="V33" s="342">
        <v>78</v>
      </c>
      <c r="W33" s="376">
        <v>20</v>
      </c>
      <c r="X33" s="342">
        <v>62</v>
      </c>
      <c r="Y33" s="376">
        <v>10</v>
      </c>
      <c r="Z33" s="342">
        <v>81</v>
      </c>
      <c r="AA33" s="344">
        <v>22</v>
      </c>
    </row>
    <row r="34" spans="1:27" x14ac:dyDescent="0.2">
      <c r="A34" s="140" t="s">
        <v>32</v>
      </c>
      <c r="B34" s="141" t="s">
        <v>33</v>
      </c>
      <c r="C34" s="112">
        <v>1869</v>
      </c>
      <c r="D34" s="112">
        <v>1487</v>
      </c>
      <c r="E34" s="247">
        <v>392</v>
      </c>
      <c r="F34" s="130">
        <v>363</v>
      </c>
      <c r="G34" s="112">
        <v>226</v>
      </c>
      <c r="H34" s="247">
        <v>27</v>
      </c>
      <c r="I34" s="130">
        <v>1506</v>
      </c>
      <c r="J34" s="112">
        <v>1261</v>
      </c>
      <c r="K34" s="247">
        <v>365</v>
      </c>
      <c r="L34" s="130">
        <v>770</v>
      </c>
      <c r="M34" s="112">
        <v>540</v>
      </c>
      <c r="N34" s="247">
        <v>89</v>
      </c>
      <c r="O34" s="130">
        <v>1099</v>
      </c>
      <c r="P34" s="112">
        <v>947</v>
      </c>
      <c r="Q34" s="247">
        <v>303</v>
      </c>
      <c r="R34" s="342">
        <v>80</v>
      </c>
      <c r="S34" s="376">
        <v>21</v>
      </c>
      <c r="T34" s="342">
        <v>62</v>
      </c>
      <c r="U34" s="376">
        <v>7</v>
      </c>
      <c r="V34" s="342">
        <v>84</v>
      </c>
      <c r="W34" s="376">
        <v>24</v>
      </c>
      <c r="X34" s="342">
        <v>70</v>
      </c>
      <c r="Y34" s="376">
        <v>12</v>
      </c>
      <c r="Z34" s="342">
        <v>86</v>
      </c>
      <c r="AA34" s="344">
        <v>28</v>
      </c>
    </row>
    <row r="35" spans="1:27" x14ac:dyDescent="0.2">
      <c r="A35" s="140" t="s">
        <v>34</v>
      </c>
      <c r="B35" s="141" t="s">
        <v>35</v>
      </c>
      <c r="C35" s="112">
        <v>1894</v>
      </c>
      <c r="D35" s="112">
        <v>1469</v>
      </c>
      <c r="E35" s="247">
        <v>344</v>
      </c>
      <c r="F35" s="130">
        <v>295</v>
      </c>
      <c r="G35" s="112">
        <v>182</v>
      </c>
      <c r="H35" s="247">
        <v>25</v>
      </c>
      <c r="I35" s="130">
        <v>1599</v>
      </c>
      <c r="J35" s="112">
        <v>1287</v>
      </c>
      <c r="K35" s="247">
        <v>319</v>
      </c>
      <c r="L35" s="130">
        <v>656</v>
      </c>
      <c r="M35" s="112">
        <v>425</v>
      </c>
      <c r="N35" s="247">
        <v>68</v>
      </c>
      <c r="O35" s="130">
        <v>1238</v>
      </c>
      <c r="P35" s="112">
        <v>1044</v>
      </c>
      <c r="Q35" s="247">
        <v>276</v>
      </c>
      <c r="R35" s="342">
        <v>78</v>
      </c>
      <c r="S35" s="376">
        <v>18</v>
      </c>
      <c r="T35" s="342">
        <v>62</v>
      </c>
      <c r="U35" s="376">
        <v>8</v>
      </c>
      <c r="V35" s="342">
        <v>80</v>
      </c>
      <c r="W35" s="376">
        <v>20</v>
      </c>
      <c r="X35" s="342">
        <v>65</v>
      </c>
      <c r="Y35" s="376">
        <v>10</v>
      </c>
      <c r="Z35" s="342">
        <v>84</v>
      </c>
      <c r="AA35" s="344">
        <v>22</v>
      </c>
    </row>
    <row r="36" spans="1:27" x14ac:dyDescent="0.2">
      <c r="A36" s="140" t="s">
        <v>36</v>
      </c>
      <c r="B36" s="141" t="s">
        <v>37</v>
      </c>
      <c r="C36" s="112">
        <v>1821</v>
      </c>
      <c r="D36" s="112">
        <v>1289</v>
      </c>
      <c r="E36" s="247">
        <v>386</v>
      </c>
      <c r="F36" s="130">
        <v>168</v>
      </c>
      <c r="G36" s="112">
        <v>71</v>
      </c>
      <c r="H36" s="247">
        <v>6</v>
      </c>
      <c r="I36" s="130">
        <v>1653</v>
      </c>
      <c r="J36" s="112">
        <v>1218</v>
      </c>
      <c r="K36" s="247">
        <v>380</v>
      </c>
      <c r="L36" s="130">
        <v>388</v>
      </c>
      <c r="M36" s="112">
        <v>195</v>
      </c>
      <c r="N36" s="247">
        <v>23</v>
      </c>
      <c r="O36" s="130">
        <v>1433</v>
      </c>
      <c r="P36" s="112">
        <v>1094</v>
      </c>
      <c r="Q36" s="247">
        <v>363</v>
      </c>
      <c r="R36" s="342">
        <v>71</v>
      </c>
      <c r="S36" s="376">
        <v>21</v>
      </c>
      <c r="T36" s="342">
        <v>42</v>
      </c>
      <c r="U36" s="376">
        <v>4</v>
      </c>
      <c r="V36" s="342">
        <v>74</v>
      </c>
      <c r="W36" s="376">
        <v>23</v>
      </c>
      <c r="X36" s="342">
        <v>50</v>
      </c>
      <c r="Y36" s="376">
        <v>6</v>
      </c>
      <c r="Z36" s="342">
        <v>76</v>
      </c>
      <c r="AA36" s="344">
        <v>25</v>
      </c>
    </row>
    <row r="37" spans="1:27" x14ac:dyDescent="0.2">
      <c r="A37" s="140" t="s">
        <v>40</v>
      </c>
      <c r="B37" s="141" t="s">
        <v>41</v>
      </c>
      <c r="C37" s="112">
        <v>3968</v>
      </c>
      <c r="D37" s="112">
        <v>3088</v>
      </c>
      <c r="E37" s="247">
        <v>743</v>
      </c>
      <c r="F37" s="130">
        <v>817</v>
      </c>
      <c r="G37" s="112">
        <v>571</v>
      </c>
      <c r="H37" s="247">
        <v>94</v>
      </c>
      <c r="I37" s="130">
        <v>3151</v>
      </c>
      <c r="J37" s="112">
        <v>2517</v>
      </c>
      <c r="K37" s="247">
        <v>649</v>
      </c>
      <c r="L37" s="130">
        <v>1693</v>
      </c>
      <c r="M37" s="112">
        <v>1246</v>
      </c>
      <c r="N37" s="247">
        <v>234</v>
      </c>
      <c r="O37" s="130">
        <v>2275</v>
      </c>
      <c r="P37" s="112">
        <v>1842</v>
      </c>
      <c r="Q37" s="247">
        <v>509</v>
      </c>
      <c r="R37" s="342">
        <v>78</v>
      </c>
      <c r="S37" s="376">
        <v>19</v>
      </c>
      <c r="T37" s="342">
        <v>70</v>
      </c>
      <c r="U37" s="376">
        <v>12</v>
      </c>
      <c r="V37" s="342">
        <v>80</v>
      </c>
      <c r="W37" s="376">
        <v>21</v>
      </c>
      <c r="X37" s="342">
        <v>74</v>
      </c>
      <c r="Y37" s="376">
        <v>14</v>
      </c>
      <c r="Z37" s="342">
        <v>81</v>
      </c>
      <c r="AA37" s="344">
        <v>22</v>
      </c>
    </row>
    <row r="38" spans="1:27" x14ac:dyDescent="0.2">
      <c r="A38" s="140" t="s">
        <v>42</v>
      </c>
      <c r="B38" s="141" t="s">
        <v>43</v>
      </c>
      <c r="C38" s="112">
        <v>375</v>
      </c>
      <c r="D38" s="112">
        <v>278</v>
      </c>
      <c r="E38" s="247">
        <v>56</v>
      </c>
      <c r="F38" s="130">
        <v>30</v>
      </c>
      <c r="G38" s="112">
        <v>22</v>
      </c>
      <c r="H38" s="247" t="s">
        <v>1185</v>
      </c>
      <c r="I38" s="130">
        <v>345</v>
      </c>
      <c r="J38" s="112">
        <v>256</v>
      </c>
      <c r="K38" s="247" t="s">
        <v>1185</v>
      </c>
      <c r="L38" s="130">
        <v>70</v>
      </c>
      <c r="M38" s="112">
        <v>46</v>
      </c>
      <c r="N38" s="247">
        <v>6</v>
      </c>
      <c r="O38" s="130">
        <v>305</v>
      </c>
      <c r="P38" s="112">
        <v>232</v>
      </c>
      <c r="Q38" s="247">
        <v>50</v>
      </c>
      <c r="R38" s="342">
        <v>74</v>
      </c>
      <c r="S38" s="376">
        <v>15</v>
      </c>
      <c r="T38" s="342">
        <v>73</v>
      </c>
      <c r="U38" s="376" t="s">
        <v>1185</v>
      </c>
      <c r="V38" s="342">
        <v>74</v>
      </c>
      <c r="W38" s="376" t="s">
        <v>1185</v>
      </c>
      <c r="X38" s="342">
        <v>66</v>
      </c>
      <c r="Y38" s="376">
        <v>9</v>
      </c>
      <c r="Z38" s="342">
        <v>76</v>
      </c>
      <c r="AA38" s="344">
        <v>16</v>
      </c>
    </row>
    <row r="39" spans="1:27" x14ac:dyDescent="0.2">
      <c r="A39" s="140" t="s">
        <v>44</v>
      </c>
      <c r="B39" s="141" t="s">
        <v>45</v>
      </c>
      <c r="C39" s="112">
        <v>3109</v>
      </c>
      <c r="D39" s="112">
        <v>2243</v>
      </c>
      <c r="E39" s="247">
        <v>375</v>
      </c>
      <c r="F39" s="130">
        <v>837</v>
      </c>
      <c r="G39" s="112">
        <v>513</v>
      </c>
      <c r="H39" s="247">
        <v>47</v>
      </c>
      <c r="I39" s="130">
        <v>2272</v>
      </c>
      <c r="J39" s="112">
        <v>1730</v>
      </c>
      <c r="K39" s="247">
        <v>328</v>
      </c>
      <c r="L39" s="130">
        <v>1569</v>
      </c>
      <c r="M39" s="112">
        <v>1040</v>
      </c>
      <c r="N39" s="247">
        <v>114</v>
      </c>
      <c r="O39" s="130">
        <v>1540</v>
      </c>
      <c r="P39" s="112">
        <v>1203</v>
      </c>
      <c r="Q39" s="247">
        <v>261</v>
      </c>
      <c r="R39" s="342">
        <v>72</v>
      </c>
      <c r="S39" s="376">
        <v>12</v>
      </c>
      <c r="T39" s="342">
        <v>61</v>
      </c>
      <c r="U39" s="376">
        <v>6</v>
      </c>
      <c r="V39" s="342">
        <v>76</v>
      </c>
      <c r="W39" s="376">
        <v>14</v>
      </c>
      <c r="X39" s="342">
        <v>66</v>
      </c>
      <c r="Y39" s="376">
        <v>7</v>
      </c>
      <c r="Z39" s="342">
        <v>78</v>
      </c>
      <c r="AA39" s="344">
        <v>17</v>
      </c>
    </row>
    <row r="40" spans="1:27" x14ac:dyDescent="0.2">
      <c r="A40" s="140" t="s">
        <v>46</v>
      </c>
      <c r="B40" s="141" t="s">
        <v>47</v>
      </c>
      <c r="C40" s="112">
        <v>1774</v>
      </c>
      <c r="D40" s="112">
        <v>1313</v>
      </c>
      <c r="E40" s="247">
        <v>300</v>
      </c>
      <c r="F40" s="130">
        <v>166</v>
      </c>
      <c r="G40" s="112">
        <v>90</v>
      </c>
      <c r="H40" s="247">
        <v>11</v>
      </c>
      <c r="I40" s="130">
        <v>1608</v>
      </c>
      <c r="J40" s="112">
        <v>1223</v>
      </c>
      <c r="K40" s="247">
        <v>289</v>
      </c>
      <c r="L40" s="130">
        <v>409</v>
      </c>
      <c r="M40" s="112">
        <v>245</v>
      </c>
      <c r="N40" s="247">
        <v>29</v>
      </c>
      <c r="O40" s="130">
        <v>1365</v>
      </c>
      <c r="P40" s="112">
        <v>1068</v>
      </c>
      <c r="Q40" s="247">
        <v>271</v>
      </c>
      <c r="R40" s="342">
        <v>74</v>
      </c>
      <c r="S40" s="376">
        <v>17</v>
      </c>
      <c r="T40" s="342">
        <v>54</v>
      </c>
      <c r="U40" s="376">
        <v>7</v>
      </c>
      <c r="V40" s="342">
        <v>76</v>
      </c>
      <c r="W40" s="376">
        <v>18</v>
      </c>
      <c r="X40" s="342">
        <v>60</v>
      </c>
      <c r="Y40" s="376">
        <v>7</v>
      </c>
      <c r="Z40" s="342">
        <v>78</v>
      </c>
      <c r="AA40" s="344">
        <v>20</v>
      </c>
    </row>
    <row r="41" spans="1:27" x14ac:dyDescent="0.2">
      <c r="A41" s="140" t="s">
        <v>48</v>
      </c>
      <c r="B41" s="141" t="s">
        <v>49</v>
      </c>
      <c r="C41" s="112">
        <v>2078</v>
      </c>
      <c r="D41" s="112">
        <v>1530</v>
      </c>
      <c r="E41" s="247">
        <v>346</v>
      </c>
      <c r="F41" s="130">
        <v>347</v>
      </c>
      <c r="G41" s="112">
        <v>202</v>
      </c>
      <c r="H41" s="247">
        <v>34</v>
      </c>
      <c r="I41" s="130">
        <v>1731</v>
      </c>
      <c r="J41" s="112">
        <v>1328</v>
      </c>
      <c r="K41" s="247">
        <v>312</v>
      </c>
      <c r="L41" s="130">
        <v>749</v>
      </c>
      <c r="M41" s="112">
        <v>471</v>
      </c>
      <c r="N41" s="247">
        <v>80</v>
      </c>
      <c r="O41" s="130">
        <v>1329</v>
      </c>
      <c r="P41" s="112">
        <v>1059</v>
      </c>
      <c r="Q41" s="247">
        <v>266</v>
      </c>
      <c r="R41" s="342">
        <v>74</v>
      </c>
      <c r="S41" s="376">
        <v>17</v>
      </c>
      <c r="T41" s="342">
        <v>58</v>
      </c>
      <c r="U41" s="376">
        <v>10</v>
      </c>
      <c r="V41" s="342">
        <v>77</v>
      </c>
      <c r="W41" s="376">
        <v>18</v>
      </c>
      <c r="X41" s="342">
        <v>63</v>
      </c>
      <c r="Y41" s="376">
        <v>11</v>
      </c>
      <c r="Z41" s="342">
        <v>80</v>
      </c>
      <c r="AA41" s="344">
        <v>20</v>
      </c>
    </row>
    <row r="42" spans="1:27" x14ac:dyDescent="0.2">
      <c r="A42" s="140" t="s">
        <v>52</v>
      </c>
      <c r="B42" s="141" t="s">
        <v>53</v>
      </c>
      <c r="C42" s="112">
        <v>1715</v>
      </c>
      <c r="D42" s="112">
        <v>1212</v>
      </c>
      <c r="E42" s="247">
        <v>214</v>
      </c>
      <c r="F42" s="130">
        <v>158</v>
      </c>
      <c r="G42" s="112">
        <v>71</v>
      </c>
      <c r="H42" s="247">
        <v>6</v>
      </c>
      <c r="I42" s="130">
        <v>1557</v>
      </c>
      <c r="J42" s="112">
        <v>1141</v>
      </c>
      <c r="K42" s="247">
        <v>208</v>
      </c>
      <c r="L42" s="130">
        <v>366</v>
      </c>
      <c r="M42" s="112">
        <v>172</v>
      </c>
      <c r="N42" s="247">
        <v>21</v>
      </c>
      <c r="O42" s="130">
        <v>1349</v>
      </c>
      <c r="P42" s="112">
        <v>1040</v>
      </c>
      <c r="Q42" s="247">
        <v>193</v>
      </c>
      <c r="R42" s="342">
        <v>71</v>
      </c>
      <c r="S42" s="376">
        <v>12</v>
      </c>
      <c r="T42" s="342">
        <v>45</v>
      </c>
      <c r="U42" s="376">
        <v>4</v>
      </c>
      <c r="V42" s="342">
        <v>73</v>
      </c>
      <c r="W42" s="376">
        <v>13</v>
      </c>
      <c r="X42" s="342">
        <v>47</v>
      </c>
      <c r="Y42" s="376">
        <v>6</v>
      </c>
      <c r="Z42" s="342">
        <v>77</v>
      </c>
      <c r="AA42" s="344">
        <v>14</v>
      </c>
    </row>
    <row r="43" spans="1:27" x14ac:dyDescent="0.2">
      <c r="A43" s="140" t="s">
        <v>54</v>
      </c>
      <c r="B43" s="141" t="s">
        <v>55</v>
      </c>
      <c r="C43" s="112">
        <v>4263</v>
      </c>
      <c r="D43" s="112">
        <v>3159</v>
      </c>
      <c r="E43" s="247">
        <v>723</v>
      </c>
      <c r="F43" s="130">
        <v>969</v>
      </c>
      <c r="G43" s="112">
        <v>569</v>
      </c>
      <c r="H43" s="247">
        <v>89</v>
      </c>
      <c r="I43" s="130">
        <v>3294</v>
      </c>
      <c r="J43" s="112">
        <v>2590</v>
      </c>
      <c r="K43" s="247">
        <v>634</v>
      </c>
      <c r="L43" s="130">
        <v>1711</v>
      </c>
      <c r="M43" s="112">
        <v>1079</v>
      </c>
      <c r="N43" s="247">
        <v>175</v>
      </c>
      <c r="O43" s="130">
        <v>2552</v>
      </c>
      <c r="P43" s="112">
        <v>2080</v>
      </c>
      <c r="Q43" s="247">
        <v>548</v>
      </c>
      <c r="R43" s="342">
        <v>74</v>
      </c>
      <c r="S43" s="376">
        <v>17</v>
      </c>
      <c r="T43" s="342">
        <v>59</v>
      </c>
      <c r="U43" s="376">
        <v>9</v>
      </c>
      <c r="V43" s="342">
        <v>79</v>
      </c>
      <c r="W43" s="376">
        <v>19</v>
      </c>
      <c r="X43" s="342">
        <v>63</v>
      </c>
      <c r="Y43" s="376">
        <v>10</v>
      </c>
      <c r="Z43" s="342">
        <v>82</v>
      </c>
      <c r="AA43" s="344">
        <v>21</v>
      </c>
    </row>
    <row r="44" spans="1:27" x14ac:dyDescent="0.2">
      <c r="A44" s="140" t="s">
        <v>56</v>
      </c>
      <c r="B44" s="141" t="s">
        <v>57</v>
      </c>
      <c r="C44" s="112">
        <v>2150</v>
      </c>
      <c r="D44" s="112">
        <v>1632</v>
      </c>
      <c r="E44" s="247">
        <v>315</v>
      </c>
      <c r="F44" s="130">
        <v>215</v>
      </c>
      <c r="G44" s="112">
        <v>114</v>
      </c>
      <c r="H44" s="247">
        <v>12</v>
      </c>
      <c r="I44" s="130">
        <v>1935</v>
      </c>
      <c r="J44" s="112">
        <v>1518</v>
      </c>
      <c r="K44" s="247">
        <v>303</v>
      </c>
      <c r="L44" s="130">
        <v>518</v>
      </c>
      <c r="M44" s="112">
        <v>316</v>
      </c>
      <c r="N44" s="247">
        <v>34</v>
      </c>
      <c r="O44" s="130">
        <v>1632</v>
      </c>
      <c r="P44" s="112">
        <v>1316</v>
      </c>
      <c r="Q44" s="247">
        <v>281</v>
      </c>
      <c r="R44" s="342">
        <v>76</v>
      </c>
      <c r="S44" s="376">
        <v>15</v>
      </c>
      <c r="T44" s="342">
        <v>53</v>
      </c>
      <c r="U44" s="376">
        <v>6</v>
      </c>
      <c r="V44" s="342">
        <v>78</v>
      </c>
      <c r="W44" s="376">
        <v>16</v>
      </c>
      <c r="X44" s="342">
        <v>61</v>
      </c>
      <c r="Y44" s="376">
        <v>7</v>
      </c>
      <c r="Z44" s="342">
        <v>81</v>
      </c>
      <c r="AA44" s="344">
        <v>17</v>
      </c>
    </row>
    <row r="45" spans="1:27" x14ac:dyDescent="0.2">
      <c r="A45" s="140" t="s">
        <v>58</v>
      </c>
      <c r="B45" s="141" t="s">
        <v>59</v>
      </c>
      <c r="C45" s="112">
        <v>3086</v>
      </c>
      <c r="D45" s="112">
        <v>2158</v>
      </c>
      <c r="E45" s="247">
        <v>354</v>
      </c>
      <c r="F45" s="130">
        <v>293</v>
      </c>
      <c r="G45" s="112">
        <v>142</v>
      </c>
      <c r="H45" s="247">
        <v>11</v>
      </c>
      <c r="I45" s="130">
        <v>2793</v>
      </c>
      <c r="J45" s="112">
        <v>2016</v>
      </c>
      <c r="K45" s="247">
        <v>343</v>
      </c>
      <c r="L45" s="130">
        <v>649</v>
      </c>
      <c r="M45" s="112">
        <v>345</v>
      </c>
      <c r="N45" s="247">
        <v>29</v>
      </c>
      <c r="O45" s="130">
        <v>2437</v>
      </c>
      <c r="P45" s="112">
        <v>1813</v>
      </c>
      <c r="Q45" s="247">
        <v>325</v>
      </c>
      <c r="R45" s="342">
        <v>70</v>
      </c>
      <c r="S45" s="376">
        <v>11</v>
      </c>
      <c r="T45" s="342">
        <v>48</v>
      </c>
      <c r="U45" s="376">
        <v>4</v>
      </c>
      <c r="V45" s="342">
        <v>72</v>
      </c>
      <c r="W45" s="376">
        <v>12</v>
      </c>
      <c r="X45" s="342">
        <v>53</v>
      </c>
      <c r="Y45" s="376">
        <v>4</v>
      </c>
      <c r="Z45" s="342">
        <v>74</v>
      </c>
      <c r="AA45" s="344">
        <v>13</v>
      </c>
    </row>
    <row r="46" spans="1:27" x14ac:dyDescent="0.2">
      <c r="A46" s="140" t="s">
        <v>60</v>
      </c>
      <c r="B46" s="141" t="s">
        <v>61</v>
      </c>
      <c r="C46" s="112">
        <v>2665</v>
      </c>
      <c r="D46" s="112">
        <v>1948</v>
      </c>
      <c r="E46" s="247">
        <v>331</v>
      </c>
      <c r="F46" s="130">
        <v>500</v>
      </c>
      <c r="G46" s="112">
        <v>304</v>
      </c>
      <c r="H46" s="247">
        <v>35</v>
      </c>
      <c r="I46" s="130">
        <v>2165</v>
      </c>
      <c r="J46" s="112">
        <v>1644</v>
      </c>
      <c r="K46" s="247">
        <v>296</v>
      </c>
      <c r="L46" s="130">
        <v>928</v>
      </c>
      <c r="M46" s="112">
        <v>595</v>
      </c>
      <c r="N46" s="247">
        <v>68</v>
      </c>
      <c r="O46" s="130">
        <v>1737</v>
      </c>
      <c r="P46" s="112">
        <v>1353</v>
      </c>
      <c r="Q46" s="247">
        <v>263</v>
      </c>
      <c r="R46" s="342">
        <v>73</v>
      </c>
      <c r="S46" s="376">
        <v>12</v>
      </c>
      <c r="T46" s="342">
        <v>61</v>
      </c>
      <c r="U46" s="376">
        <v>7</v>
      </c>
      <c r="V46" s="342">
        <v>76</v>
      </c>
      <c r="W46" s="376">
        <v>14</v>
      </c>
      <c r="X46" s="342">
        <v>64</v>
      </c>
      <c r="Y46" s="376">
        <v>7</v>
      </c>
      <c r="Z46" s="342">
        <v>78</v>
      </c>
      <c r="AA46" s="344">
        <v>15</v>
      </c>
    </row>
    <row r="47" spans="1:27" x14ac:dyDescent="0.2">
      <c r="A47" s="140" t="s">
        <v>62</v>
      </c>
      <c r="B47" s="141" t="s">
        <v>63</v>
      </c>
      <c r="C47" s="112">
        <v>1387</v>
      </c>
      <c r="D47" s="112">
        <v>940</v>
      </c>
      <c r="E47" s="247">
        <v>111</v>
      </c>
      <c r="F47" s="130">
        <v>250</v>
      </c>
      <c r="G47" s="112">
        <v>128</v>
      </c>
      <c r="H47" s="247">
        <v>15</v>
      </c>
      <c r="I47" s="130">
        <v>1137</v>
      </c>
      <c r="J47" s="112">
        <v>812</v>
      </c>
      <c r="K47" s="247">
        <v>96</v>
      </c>
      <c r="L47" s="130">
        <v>522</v>
      </c>
      <c r="M47" s="112">
        <v>282</v>
      </c>
      <c r="N47" s="247">
        <v>24</v>
      </c>
      <c r="O47" s="130">
        <v>865</v>
      </c>
      <c r="P47" s="112">
        <v>658</v>
      </c>
      <c r="Q47" s="247">
        <v>87</v>
      </c>
      <c r="R47" s="342">
        <v>68</v>
      </c>
      <c r="S47" s="376">
        <v>8</v>
      </c>
      <c r="T47" s="342">
        <v>51</v>
      </c>
      <c r="U47" s="376">
        <v>6</v>
      </c>
      <c r="V47" s="342">
        <v>71</v>
      </c>
      <c r="W47" s="376">
        <v>8</v>
      </c>
      <c r="X47" s="342">
        <v>54</v>
      </c>
      <c r="Y47" s="376">
        <v>5</v>
      </c>
      <c r="Z47" s="342">
        <v>76</v>
      </c>
      <c r="AA47" s="344">
        <v>10</v>
      </c>
    </row>
    <row r="48" spans="1:27" x14ac:dyDescent="0.2">
      <c r="A48" s="140" t="s">
        <v>64</v>
      </c>
      <c r="B48" s="141" t="s">
        <v>65</v>
      </c>
      <c r="C48" s="112">
        <v>1554</v>
      </c>
      <c r="D48" s="112">
        <v>1172</v>
      </c>
      <c r="E48" s="247">
        <v>252</v>
      </c>
      <c r="F48" s="130">
        <v>229</v>
      </c>
      <c r="G48" s="112">
        <v>136</v>
      </c>
      <c r="H48" s="247">
        <v>12</v>
      </c>
      <c r="I48" s="130">
        <v>1325</v>
      </c>
      <c r="J48" s="112">
        <v>1036</v>
      </c>
      <c r="K48" s="247">
        <v>240</v>
      </c>
      <c r="L48" s="130">
        <v>442</v>
      </c>
      <c r="M48" s="112">
        <v>285</v>
      </c>
      <c r="N48" s="247">
        <v>41</v>
      </c>
      <c r="O48" s="130">
        <v>1112</v>
      </c>
      <c r="P48" s="112">
        <v>887</v>
      </c>
      <c r="Q48" s="247">
        <v>211</v>
      </c>
      <c r="R48" s="342">
        <v>75</v>
      </c>
      <c r="S48" s="376">
        <v>16</v>
      </c>
      <c r="T48" s="342">
        <v>59</v>
      </c>
      <c r="U48" s="376">
        <v>5</v>
      </c>
      <c r="V48" s="342">
        <v>78</v>
      </c>
      <c r="W48" s="376">
        <v>18</v>
      </c>
      <c r="X48" s="342">
        <v>64</v>
      </c>
      <c r="Y48" s="376">
        <v>9</v>
      </c>
      <c r="Z48" s="342">
        <v>80</v>
      </c>
      <c r="AA48" s="344">
        <v>19</v>
      </c>
    </row>
    <row r="49" spans="1:27" x14ac:dyDescent="0.2">
      <c r="A49" s="140" t="s">
        <v>66</v>
      </c>
      <c r="B49" s="141" t="s">
        <v>67</v>
      </c>
      <c r="C49" s="112">
        <v>1320</v>
      </c>
      <c r="D49" s="112">
        <v>991</v>
      </c>
      <c r="E49" s="247">
        <v>199</v>
      </c>
      <c r="F49" s="130">
        <v>136</v>
      </c>
      <c r="G49" s="112">
        <v>70</v>
      </c>
      <c r="H49" s="247">
        <v>9</v>
      </c>
      <c r="I49" s="130">
        <v>1184</v>
      </c>
      <c r="J49" s="112">
        <v>921</v>
      </c>
      <c r="K49" s="247">
        <v>190</v>
      </c>
      <c r="L49" s="130" t="s">
        <v>1185</v>
      </c>
      <c r="M49" s="112" t="s">
        <v>1185</v>
      </c>
      <c r="N49" s="247" t="s">
        <v>1185</v>
      </c>
      <c r="O49" s="130">
        <v>1006</v>
      </c>
      <c r="P49" s="112" t="s">
        <v>1185</v>
      </c>
      <c r="Q49" s="247" t="s">
        <v>1185</v>
      </c>
      <c r="R49" s="342">
        <v>75</v>
      </c>
      <c r="S49" s="376">
        <v>15</v>
      </c>
      <c r="T49" s="342">
        <v>51</v>
      </c>
      <c r="U49" s="376">
        <v>7</v>
      </c>
      <c r="V49" s="342">
        <v>78</v>
      </c>
      <c r="W49" s="376">
        <v>16</v>
      </c>
      <c r="X49" s="342" t="s">
        <v>1185</v>
      </c>
      <c r="Y49" s="376" t="s">
        <v>1185</v>
      </c>
      <c r="Z49" s="342" t="s">
        <v>1185</v>
      </c>
      <c r="AA49" s="344" t="s">
        <v>1185</v>
      </c>
    </row>
    <row r="50" spans="1:27" x14ac:dyDescent="0.2">
      <c r="A50" s="140" t="s">
        <v>68</v>
      </c>
      <c r="B50" s="141" t="s">
        <v>69</v>
      </c>
      <c r="C50" s="112">
        <v>2535</v>
      </c>
      <c r="D50" s="112">
        <v>1509</v>
      </c>
      <c r="E50" s="247">
        <v>171</v>
      </c>
      <c r="F50" s="130">
        <v>318</v>
      </c>
      <c r="G50" s="112">
        <v>133</v>
      </c>
      <c r="H50" s="247">
        <v>15</v>
      </c>
      <c r="I50" s="130">
        <v>2217</v>
      </c>
      <c r="J50" s="112">
        <v>1376</v>
      </c>
      <c r="K50" s="247">
        <v>156</v>
      </c>
      <c r="L50" s="130">
        <v>736</v>
      </c>
      <c r="M50" s="112">
        <v>353</v>
      </c>
      <c r="N50" s="247">
        <v>31</v>
      </c>
      <c r="O50" s="130">
        <v>1799</v>
      </c>
      <c r="P50" s="112">
        <v>1156</v>
      </c>
      <c r="Q50" s="247">
        <v>140</v>
      </c>
      <c r="R50" s="342">
        <v>60</v>
      </c>
      <c r="S50" s="376">
        <v>7</v>
      </c>
      <c r="T50" s="342">
        <v>42</v>
      </c>
      <c r="U50" s="376">
        <v>5</v>
      </c>
      <c r="V50" s="342">
        <v>62</v>
      </c>
      <c r="W50" s="376">
        <v>7</v>
      </c>
      <c r="X50" s="342">
        <v>48</v>
      </c>
      <c r="Y50" s="376">
        <v>4</v>
      </c>
      <c r="Z50" s="342">
        <v>64</v>
      </c>
      <c r="AA50" s="344">
        <v>8</v>
      </c>
    </row>
    <row r="51" spans="1:27" x14ac:dyDescent="0.2">
      <c r="A51" s="140" t="s">
        <v>70</v>
      </c>
      <c r="B51" s="141" t="s">
        <v>71</v>
      </c>
      <c r="C51" s="112">
        <v>2494</v>
      </c>
      <c r="D51" s="112">
        <v>1786</v>
      </c>
      <c r="E51" s="247">
        <v>264</v>
      </c>
      <c r="F51" s="130">
        <v>422</v>
      </c>
      <c r="G51" s="112">
        <v>246</v>
      </c>
      <c r="H51" s="247">
        <v>24</v>
      </c>
      <c r="I51" s="130">
        <v>2072</v>
      </c>
      <c r="J51" s="112">
        <v>1540</v>
      </c>
      <c r="K51" s="247">
        <v>240</v>
      </c>
      <c r="L51" s="130">
        <v>882</v>
      </c>
      <c r="M51" s="112">
        <v>547</v>
      </c>
      <c r="N51" s="247">
        <v>51</v>
      </c>
      <c r="O51" s="130">
        <v>1612</v>
      </c>
      <c r="P51" s="112">
        <v>1239</v>
      </c>
      <c r="Q51" s="247">
        <v>213</v>
      </c>
      <c r="R51" s="342">
        <v>72</v>
      </c>
      <c r="S51" s="376">
        <v>11</v>
      </c>
      <c r="T51" s="342">
        <v>58</v>
      </c>
      <c r="U51" s="376">
        <v>6</v>
      </c>
      <c r="V51" s="342">
        <v>74</v>
      </c>
      <c r="W51" s="376">
        <v>12</v>
      </c>
      <c r="X51" s="342">
        <v>62</v>
      </c>
      <c r="Y51" s="376">
        <v>6</v>
      </c>
      <c r="Z51" s="342">
        <v>77</v>
      </c>
      <c r="AA51" s="344">
        <v>13</v>
      </c>
    </row>
    <row r="52" spans="1:27" x14ac:dyDescent="0.2">
      <c r="A52" s="140" t="s">
        <v>72</v>
      </c>
      <c r="B52" s="141" t="s">
        <v>73</v>
      </c>
      <c r="C52" s="112">
        <v>2947</v>
      </c>
      <c r="D52" s="112">
        <v>2049</v>
      </c>
      <c r="E52" s="247">
        <v>293</v>
      </c>
      <c r="F52" s="130">
        <v>522</v>
      </c>
      <c r="G52" s="112">
        <v>309</v>
      </c>
      <c r="H52" s="247">
        <v>30</v>
      </c>
      <c r="I52" s="130">
        <v>2425</v>
      </c>
      <c r="J52" s="112">
        <v>1740</v>
      </c>
      <c r="K52" s="247">
        <v>263</v>
      </c>
      <c r="L52" s="130">
        <v>1109</v>
      </c>
      <c r="M52" s="112">
        <v>688</v>
      </c>
      <c r="N52" s="247">
        <v>77</v>
      </c>
      <c r="O52" s="130">
        <v>1838</v>
      </c>
      <c r="P52" s="112">
        <v>1361</v>
      </c>
      <c r="Q52" s="247">
        <v>216</v>
      </c>
      <c r="R52" s="342">
        <v>70</v>
      </c>
      <c r="S52" s="376">
        <v>10</v>
      </c>
      <c r="T52" s="342">
        <v>59</v>
      </c>
      <c r="U52" s="376">
        <v>6</v>
      </c>
      <c r="V52" s="342">
        <v>72</v>
      </c>
      <c r="W52" s="376">
        <v>11</v>
      </c>
      <c r="X52" s="342">
        <v>62</v>
      </c>
      <c r="Y52" s="376">
        <v>7</v>
      </c>
      <c r="Z52" s="342">
        <v>74</v>
      </c>
      <c r="AA52" s="344">
        <v>12</v>
      </c>
    </row>
    <row r="53" spans="1:27" x14ac:dyDescent="0.2">
      <c r="A53" s="140" t="s">
        <v>74</v>
      </c>
      <c r="B53" s="141" t="s">
        <v>75</v>
      </c>
      <c r="C53" s="112">
        <v>1902</v>
      </c>
      <c r="D53" s="112">
        <v>1496</v>
      </c>
      <c r="E53" s="247">
        <v>342</v>
      </c>
      <c r="F53" s="130">
        <v>278</v>
      </c>
      <c r="G53" s="112">
        <v>188</v>
      </c>
      <c r="H53" s="247">
        <v>22</v>
      </c>
      <c r="I53" s="130">
        <v>1624</v>
      </c>
      <c r="J53" s="112">
        <v>1308</v>
      </c>
      <c r="K53" s="247">
        <v>320</v>
      </c>
      <c r="L53" s="130">
        <v>658</v>
      </c>
      <c r="M53" s="112">
        <v>451</v>
      </c>
      <c r="N53" s="247">
        <v>54</v>
      </c>
      <c r="O53" s="130">
        <v>1244</v>
      </c>
      <c r="P53" s="112">
        <v>1045</v>
      </c>
      <c r="Q53" s="247">
        <v>288</v>
      </c>
      <c r="R53" s="342">
        <v>79</v>
      </c>
      <c r="S53" s="376">
        <v>18</v>
      </c>
      <c r="T53" s="342">
        <v>68</v>
      </c>
      <c r="U53" s="376">
        <v>8</v>
      </c>
      <c r="V53" s="342">
        <v>81</v>
      </c>
      <c r="W53" s="376">
        <v>20</v>
      </c>
      <c r="X53" s="342">
        <v>69</v>
      </c>
      <c r="Y53" s="376">
        <v>8</v>
      </c>
      <c r="Z53" s="342">
        <v>84</v>
      </c>
      <c r="AA53" s="344">
        <v>23</v>
      </c>
    </row>
    <row r="54" spans="1:27" x14ac:dyDescent="0.2">
      <c r="A54" s="140" t="s">
        <v>76</v>
      </c>
      <c r="B54" s="141" t="s">
        <v>77</v>
      </c>
      <c r="C54" s="112">
        <v>2142</v>
      </c>
      <c r="D54" s="112">
        <v>1619</v>
      </c>
      <c r="E54" s="247">
        <v>217</v>
      </c>
      <c r="F54" s="130">
        <v>326</v>
      </c>
      <c r="G54" s="112">
        <v>197</v>
      </c>
      <c r="H54" s="247">
        <v>20</v>
      </c>
      <c r="I54" s="130">
        <v>1816</v>
      </c>
      <c r="J54" s="112">
        <v>1422</v>
      </c>
      <c r="K54" s="247">
        <v>197</v>
      </c>
      <c r="L54" s="130">
        <v>671</v>
      </c>
      <c r="M54" s="112">
        <v>435</v>
      </c>
      <c r="N54" s="247">
        <v>45</v>
      </c>
      <c r="O54" s="130">
        <v>1471</v>
      </c>
      <c r="P54" s="112">
        <v>1184</v>
      </c>
      <c r="Q54" s="247">
        <v>172</v>
      </c>
      <c r="R54" s="342">
        <v>76</v>
      </c>
      <c r="S54" s="376">
        <v>10</v>
      </c>
      <c r="T54" s="342">
        <v>60</v>
      </c>
      <c r="U54" s="376">
        <v>6</v>
      </c>
      <c r="V54" s="342">
        <v>78</v>
      </c>
      <c r="W54" s="376">
        <v>11</v>
      </c>
      <c r="X54" s="342">
        <v>65</v>
      </c>
      <c r="Y54" s="376">
        <v>7</v>
      </c>
      <c r="Z54" s="342">
        <v>80</v>
      </c>
      <c r="AA54" s="344">
        <v>12</v>
      </c>
    </row>
    <row r="55" spans="1:27" x14ac:dyDescent="0.2">
      <c r="A55" s="140" t="s">
        <v>78</v>
      </c>
      <c r="B55" s="141" t="s">
        <v>79</v>
      </c>
      <c r="C55" s="112">
        <v>3087</v>
      </c>
      <c r="D55" s="112">
        <v>2283</v>
      </c>
      <c r="E55" s="247">
        <v>491</v>
      </c>
      <c r="F55" s="130">
        <v>482</v>
      </c>
      <c r="G55" s="112">
        <v>281</v>
      </c>
      <c r="H55" s="247">
        <v>28</v>
      </c>
      <c r="I55" s="130">
        <v>2605</v>
      </c>
      <c r="J55" s="112">
        <v>2002</v>
      </c>
      <c r="K55" s="247">
        <v>463</v>
      </c>
      <c r="L55" s="130">
        <v>1010</v>
      </c>
      <c r="M55" s="112">
        <v>645</v>
      </c>
      <c r="N55" s="247">
        <v>91</v>
      </c>
      <c r="O55" s="130">
        <v>2077</v>
      </c>
      <c r="P55" s="112">
        <v>1638</v>
      </c>
      <c r="Q55" s="247">
        <v>400</v>
      </c>
      <c r="R55" s="342">
        <v>74</v>
      </c>
      <c r="S55" s="376">
        <v>16</v>
      </c>
      <c r="T55" s="342">
        <v>58</v>
      </c>
      <c r="U55" s="376">
        <v>6</v>
      </c>
      <c r="V55" s="342">
        <v>77</v>
      </c>
      <c r="W55" s="376">
        <v>18</v>
      </c>
      <c r="X55" s="342">
        <v>64</v>
      </c>
      <c r="Y55" s="376">
        <v>9</v>
      </c>
      <c r="Z55" s="342">
        <v>79</v>
      </c>
      <c r="AA55" s="344">
        <v>19</v>
      </c>
    </row>
    <row r="56" spans="1:27" x14ac:dyDescent="0.2">
      <c r="A56" s="140" t="s">
        <v>80</v>
      </c>
      <c r="B56" s="141" t="s">
        <v>81</v>
      </c>
      <c r="C56" s="112">
        <v>1311</v>
      </c>
      <c r="D56" s="112">
        <v>987</v>
      </c>
      <c r="E56" s="247">
        <v>221</v>
      </c>
      <c r="F56" s="130">
        <v>115</v>
      </c>
      <c r="G56" s="112">
        <v>55</v>
      </c>
      <c r="H56" s="247">
        <v>7</v>
      </c>
      <c r="I56" s="130">
        <v>1196</v>
      </c>
      <c r="J56" s="112">
        <v>932</v>
      </c>
      <c r="K56" s="247">
        <v>214</v>
      </c>
      <c r="L56" s="130">
        <v>277</v>
      </c>
      <c r="M56" s="112">
        <v>171</v>
      </c>
      <c r="N56" s="247">
        <v>17</v>
      </c>
      <c r="O56" s="130">
        <v>1034</v>
      </c>
      <c r="P56" s="112">
        <v>816</v>
      </c>
      <c r="Q56" s="247">
        <v>204</v>
      </c>
      <c r="R56" s="342">
        <v>75</v>
      </c>
      <c r="S56" s="376">
        <v>17</v>
      </c>
      <c r="T56" s="342">
        <v>48</v>
      </c>
      <c r="U56" s="376">
        <v>6</v>
      </c>
      <c r="V56" s="342">
        <v>78</v>
      </c>
      <c r="W56" s="376">
        <v>18</v>
      </c>
      <c r="X56" s="342">
        <v>62</v>
      </c>
      <c r="Y56" s="376">
        <v>6</v>
      </c>
      <c r="Z56" s="342">
        <v>79</v>
      </c>
      <c r="AA56" s="344">
        <v>20</v>
      </c>
    </row>
    <row r="57" spans="1:27" x14ac:dyDescent="0.2">
      <c r="A57" s="140" t="s">
        <v>82</v>
      </c>
      <c r="B57" s="141" t="s">
        <v>83</v>
      </c>
      <c r="C57" s="112">
        <v>1675</v>
      </c>
      <c r="D57" s="112">
        <v>1174</v>
      </c>
      <c r="E57" s="247">
        <v>227</v>
      </c>
      <c r="F57" s="130">
        <v>123</v>
      </c>
      <c r="G57" s="112">
        <v>60</v>
      </c>
      <c r="H57" s="247">
        <v>9</v>
      </c>
      <c r="I57" s="130">
        <v>1552</v>
      </c>
      <c r="J57" s="112">
        <v>1114</v>
      </c>
      <c r="K57" s="247">
        <v>218</v>
      </c>
      <c r="L57" s="130">
        <v>306</v>
      </c>
      <c r="M57" s="112">
        <v>156</v>
      </c>
      <c r="N57" s="247">
        <v>19</v>
      </c>
      <c r="O57" s="130">
        <v>1369</v>
      </c>
      <c r="P57" s="112">
        <v>1018</v>
      </c>
      <c r="Q57" s="247">
        <v>208</v>
      </c>
      <c r="R57" s="342">
        <v>70</v>
      </c>
      <c r="S57" s="376">
        <v>14</v>
      </c>
      <c r="T57" s="342">
        <v>49</v>
      </c>
      <c r="U57" s="376">
        <v>7</v>
      </c>
      <c r="V57" s="342">
        <v>72</v>
      </c>
      <c r="W57" s="376">
        <v>14</v>
      </c>
      <c r="X57" s="342">
        <v>51</v>
      </c>
      <c r="Y57" s="376">
        <v>6</v>
      </c>
      <c r="Z57" s="342">
        <v>74</v>
      </c>
      <c r="AA57" s="344">
        <v>15</v>
      </c>
    </row>
    <row r="58" spans="1:27" x14ac:dyDescent="0.2">
      <c r="A58" s="140" t="s">
        <v>84</v>
      </c>
      <c r="B58" s="141" t="s">
        <v>85</v>
      </c>
      <c r="C58" s="112">
        <v>1546</v>
      </c>
      <c r="D58" s="112">
        <v>1195</v>
      </c>
      <c r="E58" s="247">
        <v>271</v>
      </c>
      <c r="F58" s="130">
        <v>264</v>
      </c>
      <c r="G58" s="112">
        <v>158</v>
      </c>
      <c r="H58" s="247">
        <v>21</v>
      </c>
      <c r="I58" s="130">
        <v>1282</v>
      </c>
      <c r="J58" s="112">
        <v>1037</v>
      </c>
      <c r="K58" s="247">
        <v>250</v>
      </c>
      <c r="L58" s="130">
        <v>513</v>
      </c>
      <c r="M58" s="112">
        <v>331</v>
      </c>
      <c r="N58" s="247">
        <v>40</v>
      </c>
      <c r="O58" s="130">
        <v>1033</v>
      </c>
      <c r="P58" s="112">
        <v>864</v>
      </c>
      <c r="Q58" s="247">
        <v>231</v>
      </c>
      <c r="R58" s="342">
        <v>77</v>
      </c>
      <c r="S58" s="376">
        <v>18</v>
      </c>
      <c r="T58" s="342">
        <v>60</v>
      </c>
      <c r="U58" s="376">
        <v>8</v>
      </c>
      <c r="V58" s="342">
        <v>81</v>
      </c>
      <c r="W58" s="376">
        <v>20</v>
      </c>
      <c r="X58" s="342">
        <v>65</v>
      </c>
      <c r="Y58" s="376">
        <v>8</v>
      </c>
      <c r="Z58" s="342">
        <v>84</v>
      </c>
      <c r="AA58" s="344">
        <v>22</v>
      </c>
    </row>
    <row r="59" spans="1:27" x14ac:dyDescent="0.2">
      <c r="A59" s="140" t="s">
        <v>86</v>
      </c>
      <c r="B59" s="141" t="s">
        <v>87</v>
      </c>
      <c r="C59" s="112">
        <v>1936</v>
      </c>
      <c r="D59" s="112">
        <v>1550</v>
      </c>
      <c r="E59" s="247">
        <v>368</v>
      </c>
      <c r="F59" s="130">
        <v>234</v>
      </c>
      <c r="G59" s="112">
        <v>157</v>
      </c>
      <c r="H59" s="247">
        <v>31</v>
      </c>
      <c r="I59" s="130">
        <v>1702</v>
      </c>
      <c r="J59" s="112">
        <v>1393</v>
      </c>
      <c r="K59" s="247">
        <v>337</v>
      </c>
      <c r="L59" s="130">
        <v>551</v>
      </c>
      <c r="M59" s="112">
        <v>406</v>
      </c>
      <c r="N59" s="247">
        <v>80</v>
      </c>
      <c r="O59" s="130">
        <v>1385</v>
      </c>
      <c r="P59" s="112">
        <v>1144</v>
      </c>
      <c r="Q59" s="247">
        <v>288</v>
      </c>
      <c r="R59" s="342">
        <v>80</v>
      </c>
      <c r="S59" s="376">
        <v>19</v>
      </c>
      <c r="T59" s="342">
        <v>67</v>
      </c>
      <c r="U59" s="376">
        <v>13</v>
      </c>
      <c r="V59" s="342">
        <v>82</v>
      </c>
      <c r="W59" s="376">
        <v>20</v>
      </c>
      <c r="X59" s="342">
        <v>74</v>
      </c>
      <c r="Y59" s="376">
        <v>15</v>
      </c>
      <c r="Z59" s="342">
        <v>83</v>
      </c>
      <c r="AA59" s="344">
        <v>21</v>
      </c>
    </row>
    <row r="60" spans="1:27" x14ac:dyDescent="0.2">
      <c r="A60" s="140" t="s">
        <v>88</v>
      </c>
      <c r="B60" s="141" t="s">
        <v>89</v>
      </c>
      <c r="C60" s="112">
        <v>1340</v>
      </c>
      <c r="D60" s="112">
        <v>1000</v>
      </c>
      <c r="E60" s="247">
        <v>227</v>
      </c>
      <c r="F60" s="130">
        <v>95</v>
      </c>
      <c r="G60" s="112">
        <v>48</v>
      </c>
      <c r="H60" s="247">
        <v>7</v>
      </c>
      <c r="I60" s="130">
        <v>1245</v>
      </c>
      <c r="J60" s="112">
        <v>952</v>
      </c>
      <c r="K60" s="247">
        <v>220</v>
      </c>
      <c r="L60" s="130">
        <v>255</v>
      </c>
      <c r="M60" s="112">
        <v>146</v>
      </c>
      <c r="N60" s="247">
        <v>17</v>
      </c>
      <c r="O60" s="130">
        <v>1085</v>
      </c>
      <c r="P60" s="112">
        <v>854</v>
      </c>
      <c r="Q60" s="247">
        <v>210</v>
      </c>
      <c r="R60" s="342">
        <v>75</v>
      </c>
      <c r="S60" s="376">
        <v>17</v>
      </c>
      <c r="T60" s="342">
        <v>51</v>
      </c>
      <c r="U60" s="376">
        <v>7</v>
      </c>
      <c r="V60" s="342">
        <v>76</v>
      </c>
      <c r="W60" s="376">
        <v>18</v>
      </c>
      <c r="X60" s="342">
        <v>57</v>
      </c>
      <c r="Y60" s="376">
        <v>7</v>
      </c>
      <c r="Z60" s="342">
        <v>79</v>
      </c>
      <c r="AA60" s="344">
        <v>19</v>
      </c>
    </row>
    <row r="61" spans="1:27" x14ac:dyDescent="0.2">
      <c r="A61" s="140" t="s">
        <v>90</v>
      </c>
      <c r="B61" s="141" t="s">
        <v>91</v>
      </c>
      <c r="C61" s="112">
        <v>1800</v>
      </c>
      <c r="D61" s="112">
        <v>1347</v>
      </c>
      <c r="E61" s="247">
        <v>264</v>
      </c>
      <c r="F61" s="130">
        <v>86</v>
      </c>
      <c r="G61" s="112">
        <v>41</v>
      </c>
      <c r="H61" s="247">
        <v>3</v>
      </c>
      <c r="I61" s="130">
        <v>1714</v>
      </c>
      <c r="J61" s="112">
        <v>1306</v>
      </c>
      <c r="K61" s="247">
        <v>261</v>
      </c>
      <c r="L61" s="130">
        <v>214</v>
      </c>
      <c r="M61" s="112">
        <v>116</v>
      </c>
      <c r="N61" s="247">
        <v>13</v>
      </c>
      <c r="O61" s="130">
        <v>1586</v>
      </c>
      <c r="P61" s="112">
        <v>1231</v>
      </c>
      <c r="Q61" s="247">
        <v>251</v>
      </c>
      <c r="R61" s="342">
        <v>75</v>
      </c>
      <c r="S61" s="376">
        <v>15</v>
      </c>
      <c r="T61" s="342">
        <v>48</v>
      </c>
      <c r="U61" s="376">
        <v>3</v>
      </c>
      <c r="V61" s="342">
        <v>76</v>
      </c>
      <c r="W61" s="376">
        <v>15</v>
      </c>
      <c r="X61" s="342">
        <v>54</v>
      </c>
      <c r="Y61" s="376">
        <v>6</v>
      </c>
      <c r="Z61" s="342">
        <v>78</v>
      </c>
      <c r="AA61" s="344">
        <v>16</v>
      </c>
    </row>
    <row r="62" spans="1:27" x14ac:dyDescent="0.2">
      <c r="A62" s="140" t="s">
        <v>92</v>
      </c>
      <c r="B62" s="141" t="s">
        <v>93</v>
      </c>
      <c r="C62" s="112">
        <v>3227</v>
      </c>
      <c r="D62" s="112">
        <v>2468</v>
      </c>
      <c r="E62" s="247">
        <v>544</v>
      </c>
      <c r="F62" s="130">
        <v>343</v>
      </c>
      <c r="G62" s="112">
        <v>218</v>
      </c>
      <c r="H62" s="247">
        <v>26</v>
      </c>
      <c r="I62" s="130">
        <v>2884</v>
      </c>
      <c r="J62" s="112">
        <v>2250</v>
      </c>
      <c r="K62" s="247">
        <v>518</v>
      </c>
      <c r="L62" s="130">
        <v>987</v>
      </c>
      <c r="M62" s="112">
        <v>665</v>
      </c>
      <c r="N62" s="247">
        <v>82</v>
      </c>
      <c r="O62" s="130">
        <v>2240</v>
      </c>
      <c r="P62" s="112">
        <v>1803</v>
      </c>
      <c r="Q62" s="247">
        <v>462</v>
      </c>
      <c r="R62" s="342">
        <v>76</v>
      </c>
      <c r="S62" s="376">
        <v>17</v>
      </c>
      <c r="T62" s="342">
        <v>64</v>
      </c>
      <c r="U62" s="376">
        <v>8</v>
      </c>
      <c r="V62" s="342">
        <v>78</v>
      </c>
      <c r="W62" s="376">
        <v>18</v>
      </c>
      <c r="X62" s="342">
        <v>67</v>
      </c>
      <c r="Y62" s="376">
        <v>8</v>
      </c>
      <c r="Z62" s="342">
        <v>80</v>
      </c>
      <c r="AA62" s="344">
        <v>21</v>
      </c>
    </row>
    <row r="63" spans="1:27" x14ac:dyDescent="0.2">
      <c r="A63" s="140" t="s">
        <v>94</v>
      </c>
      <c r="B63" s="141" t="s">
        <v>95</v>
      </c>
      <c r="C63" s="112">
        <v>2396</v>
      </c>
      <c r="D63" s="112">
        <v>1825</v>
      </c>
      <c r="E63" s="247">
        <v>494</v>
      </c>
      <c r="F63" s="130">
        <v>347</v>
      </c>
      <c r="G63" s="112">
        <v>191</v>
      </c>
      <c r="H63" s="247">
        <v>30</v>
      </c>
      <c r="I63" s="130">
        <v>2049</v>
      </c>
      <c r="J63" s="112">
        <v>1634</v>
      </c>
      <c r="K63" s="247">
        <v>464</v>
      </c>
      <c r="L63" s="130">
        <v>695</v>
      </c>
      <c r="M63" s="112">
        <v>428</v>
      </c>
      <c r="N63" s="247">
        <v>66</v>
      </c>
      <c r="O63" s="130">
        <v>1701</v>
      </c>
      <c r="P63" s="112">
        <v>1397</v>
      </c>
      <c r="Q63" s="247">
        <v>428</v>
      </c>
      <c r="R63" s="342">
        <v>76</v>
      </c>
      <c r="S63" s="376">
        <v>21</v>
      </c>
      <c r="T63" s="342">
        <v>55</v>
      </c>
      <c r="U63" s="376">
        <v>9</v>
      </c>
      <c r="V63" s="342">
        <v>80</v>
      </c>
      <c r="W63" s="376">
        <v>23</v>
      </c>
      <c r="X63" s="342">
        <v>62</v>
      </c>
      <c r="Y63" s="376">
        <v>9</v>
      </c>
      <c r="Z63" s="342">
        <v>82</v>
      </c>
      <c r="AA63" s="344">
        <v>25</v>
      </c>
    </row>
    <row r="64" spans="1:27" x14ac:dyDescent="0.2">
      <c r="A64" s="140" t="s">
        <v>96</v>
      </c>
      <c r="B64" s="141" t="s">
        <v>97</v>
      </c>
      <c r="C64" s="112">
        <v>2007</v>
      </c>
      <c r="D64" s="112">
        <v>1464</v>
      </c>
      <c r="E64" s="247">
        <v>140</v>
      </c>
      <c r="F64" s="130">
        <v>412</v>
      </c>
      <c r="G64" s="112">
        <v>233</v>
      </c>
      <c r="H64" s="247">
        <v>6</v>
      </c>
      <c r="I64" s="130">
        <v>1595</v>
      </c>
      <c r="J64" s="112">
        <v>1231</v>
      </c>
      <c r="K64" s="247">
        <v>134</v>
      </c>
      <c r="L64" s="130">
        <v>821</v>
      </c>
      <c r="M64" s="112">
        <v>514</v>
      </c>
      <c r="N64" s="247">
        <v>31</v>
      </c>
      <c r="O64" s="130">
        <v>1186</v>
      </c>
      <c r="P64" s="112">
        <v>950</v>
      </c>
      <c r="Q64" s="247">
        <v>109</v>
      </c>
      <c r="R64" s="342">
        <v>73</v>
      </c>
      <c r="S64" s="376">
        <v>7</v>
      </c>
      <c r="T64" s="342">
        <v>57</v>
      </c>
      <c r="U64" s="376">
        <v>1</v>
      </c>
      <c r="V64" s="342">
        <v>77</v>
      </c>
      <c r="W64" s="376">
        <v>8</v>
      </c>
      <c r="X64" s="342">
        <v>63</v>
      </c>
      <c r="Y64" s="376">
        <v>4</v>
      </c>
      <c r="Z64" s="342">
        <v>80</v>
      </c>
      <c r="AA64" s="344">
        <v>9</v>
      </c>
    </row>
    <row r="65" spans="1:27" x14ac:dyDescent="0.2">
      <c r="A65" s="140" t="s">
        <v>98</v>
      </c>
      <c r="B65" s="141" t="s">
        <v>99</v>
      </c>
      <c r="C65" s="112">
        <v>2228</v>
      </c>
      <c r="D65" s="112">
        <v>1711</v>
      </c>
      <c r="E65" s="247">
        <v>270</v>
      </c>
      <c r="F65" s="130">
        <v>417</v>
      </c>
      <c r="G65" s="112">
        <v>253</v>
      </c>
      <c r="H65" s="247">
        <v>15</v>
      </c>
      <c r="I65" s="130">
        <v>1811</v>
      </c>
      <c r="J65" s="112">
        <v>1458</v>
      </c>
      <c r="K65" s="247">
        <v>255</v>
      </c>
      <c r="L65" s="130">
        <v>843</v>
      </c>
      <c r="M65" s="112">
        <v>575</v>
      </c>
      <c r="N65" s="247">
        <v>43</v>
      </c>
      <c r="O65" s="130">
        <v>1385</v>
      </c>
      <c r="P65" s="112">
        <v>1136</v>
      </c>
      <c r="Q65" s="247">
        <v>227</v>
      </c>
      <c r="R65" s="342">
        <v>77</v>
      </c>
      <c r="S65" s="376">
        <v>12</v>
      </c>
      <c r="T65" s="342">
        <v>61</v>
      </c>
      <c r="U65" s="376">
        <v>4</v>
      </c>
      <c r="V65" s="342">
        <v>81</v>
      </c>
      <c r="W65" s="376">
        <v>14</v>
      </c>
      <c r="X65" s="342">
        <v>68</v>
      </c>
      <c r="Y65" s="376">
        <v>5</v>
      </c>
      <c r="Z65" s="342">
        <v>82</v>
      </c>
      <c r="AA65" s="344">
        <v>16</v>
      </c>
    </row>
    <row r="66" spans="1:27" x14ac:dyDescent="0.2">
      <c r="A66" s="140" t="s">
        <v>100</v>
      </c>
      <c r="B66" s="141" t="s">
        <v>101</v>
      </c>
      <c r="C66" s="112">
        <v>1327</v>
      </c>
      <c r="D66" s="112">
        <v>979</v>
      </c>
      <c r="E66" s="247">
        <v>173</v>
      </c>
      <c r="F66" s="130">
        <v>181</v>
      </c>
      <c r="G66" s="112">
        <v>118</v>
      </c>
      <c r="H66" s="247">
        <v>9</v>
      </c>
      <c r="I66" s="130">
        <v>1146</v>
      </c>
      <c r="J66" s="112">
        <v>861</v>
      </c>
      <c r="K66" s="247">
        <v>164</v>
      </c>
      <c r="L66" s="130">
        <v>446</v>
      </c>
      <c r="M66" s="112">
        <v>288</v>
      </c>
      <c r="N66" s="247">
        <v>29</v>
      </c>
      <c r="O66" s="130">
        <v>881</v>
      </c>
      <c r="P66" s="112">
        <v>691</v>
      </c>
      <c r="Q66" s="247">
        <v>144</v>
      </c>
      <c r="R66" s="342">
        <v>74</v>
      </c>
      <c r="S66" s="376">
        <v>13</v>
      </c>
      <c r="T66" s="342">
        <v>65</v>
      </c>
      <c r="U66" s="376">
        <v>5</v>
      </c>
      <c r="V66" s="342">
        <v>75</v>
      </c>
      <c r="W66" s="376">
        <v>14</v>
      </c>
      <c r="X66" s="342">
        <v>65</v>
      </c>
      <c r="Y66" s="376">
        <v>7</v>
      </c>
      <c r="Z66" s="342">
        <v>78</v>
      </c>
      <c r="AA66" s="344">
        <v>16</v>
      </c>
    </row>
    <row r="67" spans="1:27" x14ac:dyDescent="0.2">
      <c r="A67" s="140" t="s">
        <v>102</v>
      </c>
      <c r="B67" s="141" t="s">
        <v>103</v>
      </c>
      <c r="C67" s="112">
        <v>5370</v>
      </c>
      <c r="D67" s="112">
        <v>4208</v>
      </c>
      <c r="E67" s="247">
        <v>949</v>
      </c>
      <c r="F67" s="130">
        <v>1027</v>
      </c>
      <c r="G67" s="112">
        <v>645</v>
      </c>
      <c r="H67" s="247">
        <v>81</v>
      </c>
      <c r="I67" s="130">
        <v>4343</v>
      </c>
      <c r="J67" s="112">
        <v>3563</v>
      </c>
      <c r="K67" s="247">
        <v>868</v>
      </c>
      <c r="L67" s="130">
        <v>2030</v>
      </c>
      <c r="M67" s="112">
        <v>1387</v>
      </c>
      <c r="N67" s="247">
        <v>204</v>
      </c>
      <c r="O67" s="130">
        <v>3340</v>
      </c>
      <c r="P67" s="112">
        <v>2821</v>
      </c>
      <c r="Q67" s="247">
        <v>745</v>
      </c>
      <c r="R67" s="342">
        <v>78</v>
      </c>
      <c r="S67" s="376">
        <v>18</v>
      </c>
      <c r="T67" s="342">
        <v>63</v>
      </c>
      <c r="U67" s="376">
        <v>8</v>
      </c>
      <c r="V67" s="342">
        <v>82</v>
      </c>
      <c r="W67" s="376">
        <v>20</v>
      </c>
      <c r="X67" s="342">
        <v>68</v>
      </c>
      <c r="Y67" s="376">
        <v>10</v>
      </c>
      <c r="Z67" s="342">
        <v>84</v>
      </c>
      <c r="AA67" s="344">
        <v>22</v>
      </c>
    </row>
    <row r="68" spans="1:27" x14ac:dyDescent="0.2">
      <c r="A68" s="140" t="s">
        <v>104</v>
      </c>
      <c r="B68" s="141" t="s">
        <v>105</v>
      </c>
      <c r="C68" s="112">
        <v>3885</v>
      </c>
      <c r="D68" s="112">
        <v>2450</v>
      </c>
      <c r="E68" s="247">
        <v>309</v>
      </c>
      <c r="F68" s="130">
        <v>344</v>
      </c>
      <c r="G68" s="112">
        <v>125</v>
      </c>
      <c r="H68" s="247">
        <v>5</v>
      </c>
      <c r="I68" s="130">
        <v>3541</v>
      </c>
      <c r="J68" s="112">
        <v>2325</v>
      </c>
      <c r="K68" s="247">
        <v>304</v>
      </c>
      <c r="L68" s="130">
        <v>826</v>
      </c>
      <c r="M68" s="112">
        <v>361</v>
      </c>
      <c r="N68" s="247">
        <v>21</v>
      </c>
      <c r="O68" s="130">
        <v>3059</v>
      </c>
      <c r="P68" s="112">
        <v>2089</v>
      </c>
      <c r="Q68" s="247">
        <v>288</v>
      </c>
      <c r="R68" s="342">
        <v>63</v>
      </c>
      <c r="S68" s="376">
        <v>8</v>
      </c>
      <c r="T68" s="342">
        <v>36</v>
      </c>
      <c r="U68" s="376">
        <v>1</v>
      </c>
      <c r="V68" s="342">
        <v>66</v>
      </c>
      <c r="W68" s="376">
        <v>9</v>
      </c>
      <c r="X68" s="342">
        <v>44</v>
      </c>
      <c r="Y68" s="376">
        <v>3</v>
      </c>
      <c r="Z68" s="342">
        <v>68</v>
      </c>
      <c r="AA68" s="344">
        <v>9</v>
      </c>
    </row>
    <row r="69" spans="1:27" x14ac:dyDescent="0.2">
      <c r="A69" s="140" t="s">
        <v>106</v>
      </c>
      <c r="B69" s="141" t="s">
        <v>107</v>
      </c>
      <c r="C69" s="112">
        <v>3609</v>
      </c>
      <c r="D69" s="112">
        <v>2504</v>
      </c>
      <c r="E69" s="247">
        <v>508</v>
      </c>
      <c r="F69" s="130">
        <v>419</v>
      </c>
      <c r="G69" s="112">
        <v>197</v>
      </c>
      <c r="H69" s="247">
        <v>25</v>
      </c>
      <c r="I69" s="130">
        <v>3190</v>
      </c>
      <c r="J69" s="112">
        <v>2307</v>
      </c>
      <c r="K69" s="247">
        <v>483</v>
      </c>
      <c r="L69" s="130">
        <v>923</v>
      </c>
      <c r="M69" s="112">
        <v>493</v>
      </c>
      <c r="N69" s="247">
        <v>58</v>
      </c>
      <c r="O69" s="130">
        <v>2686</v>
      </c>
      <c r="P69" s="112">
        <v>2011</v>
      </c>
      <c r="Q69" s="247">
        <v>450</v>
      </c>
      <c r="R69" s="342">
        <v>69</v>
      </c>
      <c r="S69" s="376">
        <v>14</v>
      </c>
      <c r="T69" s="342">
        <v>47</v>
      </c>
      <c r="U69" s="376">
        <v>6</v>
      </c>
      <c r="V69" s="342">
        <v>72</v>
      </c>
      <c r="W69" s="376">
        <v>15</v>
      </c>
      <c r="X69" s="342">
        <v>53</v>
      </c>
      <c r="Y69" s="376">
        <v>6</v>
      </c>
      <c r="Z69" s="342">
        <v>75</v>
      </c>
      <c r="AA69" s="344">
        <v>17</v>
      </c>
    </row>
    <row r="70" spans="1:27" x14ac:dyDescent="0.2">
      <c r="A70" s="140" t="s">
        <v>108</v>
      </c>
      <c r="B70" s="141" t="s">
        <v>109</v>
      </c>
      <c r="C70" s="112">
        <v>2930</v>
      </c>
      <c r="D70" s="112">
        <v>2001</v>
      </c>
      <c r="E70" s="247">
        <v>422</v>
      </c>
      <c r="F70" s="130">
        <v>295</v>
      </c>
      <c r="G70" s="112">
        <v>125</v>
      </c>
      <c r="H70" s="247">
        <v>18</v>
      </c>
      <c r="I70" s="130">
        <v>2635</v>
      </c>
      <c r="J70" s="112">
        <v>1876</v>
      </c>
      <c r="K70" s="247">
        <v>404</v>
      </c>
      <c r="L70" s="130">
        <v>706</v>
      </c>
      <c r="M70" s="112">
        <v>363</v>
      </c>
      <c r="N70" s="247">
        <v>46</v>
      </c>
      <c r="O70" s="130">
        <v>2224</v>
      </c>
      <c r="P70" s="112">
        <v>1638</v>
      </c>
      <c r="Q70" s="247">
        <v>376</v>
      </c>
      <c r="R70" s="342">
        <v>68</v>
      </c>
      <c r="S70" s="376">
        <v>14</v>
      </c>
      <c r="T70" s="342">
        <v>42</v>
      </c>
      <c r="U70" s="376">
        <v>6</v>
      </c>
      <c r="V70" s="342">
        <v>71</v>
      </c>
      <c r="W70" s="376">
        <v>15</v>
      </c>
      <c r="X70" s="342">
        <v>51</v>
      </c>
      <c r="Y70" s="376">
        <v>7</v>
      </c>
      <c r="Z70" s="342">
        <v>74</v>
      </c>
      <c r="AA70" s="344">
        <v>17</v>
      </c>
    </row>
    <row r="71" spans="1:27" x14ac:dyDescent="0.2">
      <c r="A71" s="140" t="s">
        <v>110</v>
      </c>
      <c r="B71" s="141" t="s">
        <v>111</v>
      </c>
      <c r="C71" s="112">
        <v>5531</v>
      </c>
      <c r="D71" s="112">
        <v>4031</v>
      </c>
      <c r="E71" s="247">
        <v>913</v>
      </c>
      <c r="F71" s="130">
        <v>710</v>
      </c>
      <c r="G71" s="112">
        <v>390</v>
      </c>
      <c r="H71" s="247">
        <v>73</v>
      </c>
      <c r="I71" s="130">
        <v>4821</v>
      </c>
      <c r="J71" s="112">
        <v>3641</v>
      </c>
      <c r="K71" s="247">
        <v>840</v>
      </c>
      <c r="L71" s="130">
        <v>1638</v>
      </c>
      <c r="M71" s="112">
        <v>1001</v>
      </c>
      <c r="N71" s="247">
        <v>144</v>
      </c>
      <c r="O71" s="130">
        <v>3893</v>
      </c>
      <c r="P71" s="112">
        <v>3030</v>
      </c>
      <c r="Q71" s="247">
        <v>769</v>
      </c>
      <c r="R71" s="342">
        <v>73</v>
      </c>
      <c r="S71" s="376">
        <v>17</v>
      </c>
      <c r="T71" s="342">
        <v>55</v>
      </c>
      <c r="U71" s="376">
        <v>10</v>
      </c>
      <c r="V71" s="342">
        <v>76</v>
      </c>
      <c r="W71" s="376">
        <v>17</v>
      </c>
      <c r="X71" s="342">
        <v>61</v>
      </c>
      <c r="Y71" s="376">
        <v>9</v>
      </c>
      <c r="Z71" s="342">
        <v>78</v>
      </c>
      <c r="AA71" s="344">
        <v>20</v>
      </c>
    </row>
    <row r="72" spans="1:27" x14ac:dyDescent="0.2">
      <c r="A72" s="140" t="s">
        <v>112</v>
      </c>
      <c r="B72" s="141" t="s">
        <v>113</v>
      </c>
      <c r="C72" s="112">
        <v>20</v>
      </c>
      <c r="D72" s="112">
        <v>12</v>
      </c>
      <c r="E72" s="247">
        <v>0</v>
      </c>
      <c r="F72" s="130">
        <v>0</v>
      </c>
      <c r="G72" s="112">
        <v>0</v>
      </c>
      <c r="H72" s="247">
        <v>0</v>
      </c>
      <c r="I72" s="130">
        <v>20</v>
      </c>
      <c r="J72" s="112">
        <v>12</v>
      </c>
      <c r="K72" s="247">
        <v>0</v>
      </c>
      <c r="L72" s="130" t="s">
        <v>1185</v>
      </c>
      <c r="M72" s="112" t="s">
        <v>1185</v>
      </c>
      <c r="N72" s="247">
        <v>0</v>
      </c>
      <c r="O72" s="130">
        <v>17</v>
      </c>
      <c r="P72" s="112" t="s">
        <v>1185</v>
      </c>
      <c r="Q72" s="247">
        <v>0</v>
      </c>
      <c r="R72" s="342">
        <v>60</v>
      </c>
      <c r="S72" s="376">
        <v>0</v>
      </c>
      <c r="T72" s="342" t="s">
        <v>1152</v>
      </c>
      <c r="U72" s="376" t="s">
        <v>1152</v>
      </c>
      <c r="V72" s="342">
        <v>60</v>
      </c>
      <c r="W72" s="376">
        <v>0</v>
      </c>
      <c r="X72" s="342" t="s">
        <v>1185</v>
      </c>
      <c r="Y72" s="376">
        <v>0</v>
      </c>
      <c r="Z72" s="342" t="s">
        <v>1185</v>
      </c>
      <c r="AA72" s="344">
        <v>0</v>
      </c>
    </row>
    <row r="73" spans="1:27" x14ac:dyDescent="0.2">
      <c r="A73" s="140" t="s">
        <v>114</v>
      </c>
      <c r="B73" s="141" t="s">
        <v>115</v>
      </c>
      <c r="C73" s="112">
        <v>4937</v>
      </c>
      <c r="D73" s="112">
        <v>3661</v>
      </c>
      <c r="E73" s="247">
        <v>759</v>
      </c>
      <c r="F73" s="130">
        <v>426</v>
      </c>
      <c r="G73" s="112">
        <v>193</v>
      </c>
      <c r="H73" s="247">
        <v>22</v>
      </c>
      <c r="I73" s="130">
        <v>4511</v>
      </c>
      <c r="J73" s="112">
        <v>3468</v>
      </c>
      <c r="K73" s="247">
        <v>737</v>
      </c>
      <c r="L73" s="130">
        <v>1042</v>
      </c>
      <c r="M73" s="112">
        <v>582</v>
      </c>
      <c r="N73" s="247">
        <v>78</v>
      </c>
      <c r="O73" s="130">
        <v>3895</v>
      </c>
      <c r="P73" s="112">
        <v>3079</v>
      </c>
      <c r="Q73" s="247">
        <v>681</v>
      </c>
      <c r="R73" s="342">
        <v>74</v>
      </c>
      <c r="S73" s="376">
        <v>15</v>
      </c>
      <c r="T73" s="342">
        <v>45</v>
      </c>
      <c r="U73" s="376">
        <v>5</v>
      </c>
      <c r="V73" s="342">
        <v>77</v>
      </c>
      <c r="W73" s="376">
        <v>16</v>
      </c>
      <c r="X73" s="342">
        <v>56</v>
      </c>
      <c r="Y73" s="376">
        <v>7</v>
      </c>
      <c r="Z73" s="342">
        <v>79</v>
      </c>
      <c r="AA73" s="344">
        <v>17</v>
      </c>
    </row>
    <row r="74" spans="1:27" x14ac:dyDescent="0.2">
      <c r="A74" s="140" t="s">
        <v>116</v>
      </c>
      <c r="B74" s="141" t="s">
        <v>117</v>
      </c>
      <c r="C74" s="112">
        <v>1933</v>
      </c>
      <c r="D74" s="112">
        <v>1323</v>
      </c>
      <c r="E74" s="247">
        <v>170</v>
      </c>
      <c r="F74" s="130">
        <v>217</v>
      </c>
      <c r="G74" s="112">
        <v>118</v>
      </c>
      <c r="H74" s="247">
        <v>7</v>
      </c>
      <c r="I74" s="130">
        <v>1716</v>
      </c>
      <c r="J74" s="112">
        <v>1205</v>
      </c>
      <c r="K74" s="247">
        <v>163</v>
      </c>
      <c r="L74" s="130">
        <v>539</v>
      </c>
      <c r="M74" s="112">
        <v>324</v>
      </c>
      <c r="N74" s="247">
        <v>25</v>
      </c>
      <c r="O74" s="130">
        <v>1394</v>
      </c>
      <c r="P74" s="112">
        <v>999</v>
      </c>
      <c r="Q74" s="247">
        <v>145</v>
      </c>
      <c r="R74" s="342">
        <v>68</v>
      </c>
      <c r="S74" s="376">
        <v>9</v>
      </c>
      <c r="T74" s="342">
        <v>54</v>
      </c>
      <c r="U74" s="376">
        <v>3</v>
      </c>
      <c r="V74" s="342">
        <v>70</v>
      </c>
      <c r="W74" s="376">
        <v>9</v>
      </c>
      <c r="X74" s="342">
        <v>60</v>
      </c>
      <c r="Y74" s="376">
        <v>5</v>
      </c>
      <c r="Z74" s="342">
        <v>72</v>
      </c>
      <c r="AA74" s="344">
        <v>10</v>
      </c>
    </row>
    <row r="75" spans="1:27" x14ac:dyDescent="0.2">
      <c r="A75" s="140" t="s">
        <v>118</v>
      </c>
      <c r="B75" s="141" t="s">
        <v>119</v>
      </c>
      <c r="C75" s="112">
        <v>3073</v>
      </c>
      <c r="D75" s="112">
        <v>2351</v>
      </c>
      <c r="E75" s="247">
        <v>318</v>
      </c>
      <c r="F75" s="130">
        <v>312</v>
      </c>
      <c r="G75" s="112">
        <v>171</v>
      </c>
      <c r="H75" s="247">
        <v>13</v>
      </c>
      <c r="I75" s="130">
        <v>2761</v>
      </c>
      <c r="J75" s="112">
        <v>2180</v>
      </c>
      <c r="K75" s="247">
        <v>305</v>
      </c>
      <c r="L75" s="130">
        <v>631</v>
      </c>
      <c r="M75" s="112">
        <v>368</v>
      </c>
      <c r="N75" s="247">
        <v>31</v>
      </c>
      <c r="O75" s="130">
        <v>2442</v>
      </c>
      <c r="P75" s="112">
        <v>1983</v>
      </c>
      <c r="Q75" s="247">
        <v>287</v>
      </c>
      <c r="R75" s="342">
        <v>77</v>
      </c>
      <c r="S75" s="376">
        <v>10</v>
      </c>
      <c r="T75" s="342">
        <v>55</v>
      </c>
      <c r="U75" s="376">
        <v>4</v>
      </c>
      <c r="V75" s="342">
        <v>79</v>
      </c>
      <c r="W75" s="376">
        <v>11</v>
      </c>
      <c r="X75" s="342">
        <v>58</v>
      </c>
      <c r="Y75" s="376">
        <v>5</v>
      </c>
      <c r="Z75" s="342">
        <v>81</v>
      </c>
      <c r="AA75" s="344">
        <v>12</v>
      </c>
    </row>
    <row r="76" spans="1:27" x14ac:dyDescent="0.2">
      <c r="A76" s="140" t="s">
        <v>120</v>
      </c>
      <c r="B76" s="141" t="s">
        <v>121</v>
      </c>
      <c r="C76" s="112">
        <v>3322</v>
      </c>
      <c r="D76" s="112">
        <v>2649</v>
      </c>
      <c r="E76" s="247">
        <v>575</v>
      </c>
      <c r="F76" s="130">
        <v>447</v>
      </c>
      <c r="G76" s="112">
        <v>260</v>
      </c>
      <c r="H76" s="247">
        <v>29</v>
      </c>
      <c r="I76" s="130">
        <v>2875</v>
      </c>
      <c r="J76" s="112">
        <v>2389</v>
      </c>
      <c r="K76" s="247">
        <v>546</v>
      </c>
      <c r="L76" s="130">
        <v>998</v>
      </c>
      <c r="M76" s="112">
        <v>645</v>
      </c>
      <c r="N76" s="247">
        <v>83</v>
      </c>
      <c r="O76" s="130">
        <v>2324</v>
      </c>
      <c r="P76" s="112">
        <v>2004</v>
      </c>
      <c r="Q76" s="247">
        <v>492</v>
      </c>
      <c r="R76" s="342">
        <v>80</v>
      </c>
      <c r="S76" s="376">
        <v>17</v>
      </c>
      <c r="T76" s="342">
        <v>58</v>
      </c>
      <c r="U76" s="376">
        <v>6</v>
      </c>
      <c r="V76" s="342">
        <v>83</v>
      </c>
      <c r="W76" s="376">
        <v>19</v>
      </c>
      <c r="X76" s="342">
        <v>65</v>
      </c>
      <c r="Y76" s="376">
        <v>8</v>
      </c>
      <c r="Z76" s="342">
        <v>86</v>
      </c>
      <c r="AA76" s="344">
        <v>21</v>
      </c>
    </row>
    <row r="77" spans="1:27" x14ac:dyDescent="0.2">
      <c r="A77" s="140" t="s">
        <v>122</v>
      </c>
      <c r="B77" s="141" t="s">
        <v>123</v>
      </c>
      <c r="C77" s="112">
        <v>2109</v>
      </c>
      <c r="D77" s="112">
        <v>1542</v>
      </c>
      <c r="E77" s="247">
        <v>291</v>
      </c>
      <c r="F77" s="130">
        <v>149</v>
      </c>
      <c r="G77" s="112">
        <v>78</v>
      </c>
      <c r="H77" s="247">
        <v>11</v>
      </c>
      <c r="I77" s="130">
        <v>1960</v>
      </c>
      <c r="J77" s="112">
        <v>1464</v>
      </c>
      <c r="K77" s="247">
        <v>280</v>
      </c>
      <c r="L77" s="130">
        <v>363</v>
      </c>
      <c r="M77" s="112">
        <v>210</v>
      </c>
      <c r="N77" s="247">
        <v>27</v>
      </c>
      <c r="O77" s="130">
        <v>1746</v>
      </c>
      <c r="P77" s="112">
        <v>1332</v>
      </c>
      <c r="Q77" s="247">
        <v>264</v>
      </c>
      <c r="R77" s="342">
        <v>73</v>
      </c>
      <c r="S77" s="376">
        <v>14</v>
      </c>
      <c r="T77" s="342">
        <v>52</v>
      </c>
      <c r="U77" s="376">
        <v>7</v>
      </c>
      <c r="V77" s="342">
        <v>75</v>
      </c>
      <c r="W77" s="376">
        <v>14</v>
      </c>
      <c r="X77" s="342">
        <v>58</v>
      </c>
      <c r="Y77" s="376">
        <v>7</v>
      </c>
      <c r="Z77" s="342">
        <v>76</v>
      </c>
      <c r="AA77" s="344">
        <v>15</v>
      </c>
    </row>
    <row r="78" spans="1:27" x14ac:dyDescent="0.2">
      <c r="A78" s="140" t="s">
        <v>126</v>
      </c>
      <c r="B78" s="141" t="s">
        <v>127</v>
      </c>
      <c r="C78" s="112">
        <v>1064</v>
      </c>
      <c r="D78" s="112">
        <v>767</v>
      </c>
      <c r="E78" s="247">
        <v>159</v>
      </c>
      <c r="F78" s="130">
        <v>54</v>
      </c>
      <c r="G78" s="112">
        <v>31</v>
      </c>
      <c r="H78" s="247" t="s">
        <v>1185</v>
      </c>
      <c r="I78" s="130">
        <v>1010</v>
      </c>
      <c r="J78" s="112">
        <v>736</v>
      </c>
      <c r="K78" s="247" t="s">
        <v>1185</v>
      </c>
      <c r="L78" s="130">
        <v>119</v>
      </c>
      <c r="M78" s="112">
        <v>66</v>
      </c>
      <c r="N78" s="247">
        <v>8</v>
      </c>
      <c r="O78" s="130">
        <v>945</v>
      </c>
      <c r="P78" s="112">
        <v>701</v>
      </c>
      <c r="Q78" s="247">
        <v>151</v>
      </c>
      <c r="R78" s="342">
        <v>72</v>
      </c>
      <c r="S78" s="376">
        <v>15</v>
      </c>
      <c r="T78" s="342">
        <v>57</v>
      </c>
      <c r="U78" s="376" t="s">
        <v>1185</v>
      </c>
      <c r="V78" s="342">
        <v>73</v>
      </c>
      <c r="W78" s="376" t="s">
        <v>1185</v>
      </c>
      <c r="X78" s="342">
        <v>55</v>
      </c>
      <c r="Y78" s="376">
        <v>7</v>
      </c>
      <c r="Z78" s="342">
        <v>74</v>
      </c>
      <c r="AA78" s="344">
        <v>16</v>
      </c>
    </row>
    <row r="79" spans="1:27" x14ac:dyDescent="0.2">
      <c r="A79" s="140" t="s">
        <v>128</v>
      </c>
      <c r="B79" s="141" t="s">
        <v>129</v>
      </c>
      <c r="C79" s="112">
        <v>615</v>
      </c>
      <c r="D79" s="112">
        <v>451</v>
      </c>
      <c r="E79" s="247">
        <v>84</v>
      </c>
      <c r="F79" s="130">
        <v>41</v>
      </c>
      <c r="G79" s="112">
        <v>21</v>
      </c>
      <c r="H79" s="247" t="s">
        <v>1185</v>
      </c>
      <c r="I79" s="130">
        <v>574</v>
      </c>
      <c r="J79" s="112">
        <v>430</v>
      </c>
      <c r="K79" s="247" t="s">
        <v>1185</v>
      </c>
      <c r="L79" s="130">
        <v>96</v>
      </c>
      <c r="M79" s="112">
        <v>54</v>
      </c>
      <c r="N79" s="247">
        <v>4</v>
      </c>
      <c r="O79" s="130">
        <v>519</v>
      </c>
      <c r="P79" s="112">
        <v>397</v>
      </c>
      <c r="Q79" s="247">
        <v>80</v>
      </c>
      <c r="R79" s="342">
        <v>73</v>
      </c>
      <c r="S79" s="376">
        <v>14</v>
      </c>
      <c r="T79" s="342">
        <v>51</v>
      </c>
      <c r="U79" s="376" t="s">
        <v>1185</v>
      </c>
      <c r="V79" s="342">
        <v>75</v>
      </c>
      <c r="W79" s="376" t="s">
        <v>1185</v>
      </c>
      <c r="X79" s="342">
        <v>56</v>
      </c>
      <c r="Y79" s="376">
        <v>4</v>
      </c>
      <c r="Z79" s="342">
        <v>76</v>
      </c>
      <c r="AA79" s="344">
        <v>15</v>
      </c>
    </row>
    <row r="80" spans="1:27" x14ac:dyDescent="0.2">
      <c r="A80" s="140" t="s">
        <v>130</v>
      </c>
      <c r="B80" s="141" t="s">
        <v>131</v>
      </c>
      <c r="C80" s="112">
        <v>1931</v>
      </c>
      <c r="D80" s="112">
        <v>1287</v>
      </c>
      <c r="E80" s="247">
        <v>193</v>
      </c>
      <c r="F80" s="130">
        <v>149</v>
      </c>
      <c r="G80" s="112">
        <v>75</v>
      </c>
      <c r="H80" s="247">
        <v>6</v>
      </c>
      <c r="I80" s="130">
        <v>1782</v>
      </c>
      <c r="J80" s="112">
        <v>1212</v>
      </c>
      <c r="K80" s="247">
        <v>187</v>
      </c>
      <c r="L80" s="130">
        <v>343</v>
      </c>
      <c r="M80" s="112">
        <v>174</v>
      </c>
      <c r="N80" s="247">
        <v>15</v>
      </c>
      <c r="O80" s="130">
        <v>1588</v>
      </c>
      <c r="P80" s="112">
        <v>1113</v>
      </c>
      <c r="Q80" s="247">
        <v>178</v>
      </c>
      <c r="R80" s="342">
        <v>67</v>
      </c>
      <c r="S80" s="376">
        <v>10</v>
      </c>
      <c r="T80" s="342">
        <v>50</v>
      </c>
      <c r="U80" s="376">
        <v>4</v>
      </c>
      <c r="V80" s="342">
        <v>68</v>
      </c>
      <c r="W80" s="376">
        <v>10</v>
      </c>
      <c r="X80" s="342">
        <v>51</v>
      </c>
      <c r="Y80" s="376">
        <v>4</v>
      </c>
      <c r="Z80" s="342">
        <v>70</v>
      </c>
      <c r="AA80" s="344">
        <v>11</v>
      </c>
    </row>
    <row r="81" spans="1:27" x14ac:dyDescent="0.2">
      <c r="A81" s="140" t="s">
        <v>132</v>
      </c>
      <c r="B81" s="141" t="s">
        <v>133</v>
      </c>
      <c r="C81" s="112">
        <v>910</v>
      </c>
      <c r="D81" s="112">
        <v>632</v>
      </c>
      <c r="E81" s="247">
        <v>133</v>
      </c>
      <c r="F81" s="130">
        <v>116</v>
      </c>
      <c r="G81" s="112">
        <v>57</v>
      </c>
      <c r="H81" s="247">
        <v>7</v>
      </c>
      <c r="I81" s="130">
        <v>794</v>
      </c>
      <c r="J81" s="112">
        <v>575</v>
      </c>
      <c r="K81" s="247">
        <v>126</v>
      </c>
      <c r="L81" s="130">
        <v>236</v>
      </c>
      <c r="M81" s="112">
        <v>118</v>
      </c>
      <c r="N81" s="247">
        <v>15</v>
      </c>
      <c r="O81" s="130">
        <v>674</v>
      </c>
      <c r="P81" s="112">
        <v>514</v>
      </c>
      <c r="Q81" s="247">
        <v>118</v>
      </c>
      <c r="R81" s="342">
        <v>69</v>
      </c>
      <c r="S81" s="376">
        <v>15</v>
      </c>
      <c r="T81" s="342">
        <v>49</v>
      </c>
      <c r="U81" s="376">
        <v>6</v>
      </c>
      <c r="V81" s="342">
        <v>72</v>
      </c>
      <c r="W81" s="376">
        <v>16</v>
      </c>
      <c r="X81" s="342">
        <v>50</v>
      </c>
      <c r="Y81" s="376">
        <v>6</v>
      </c>
      <c r="Z81" s="342">
        <v>76</v>
      </c>
      <c r="AA81" s="344">
        <v>18</v>
      </c>
    </row>
    <row r="82" spans="1:27" x14ac:dyDescent="0.2">
      <c r="A82" s="140" t="s">
        <v>140</v>
      </c>
      <c r="B82" s="141" t="s">
        <v>141</v>
      </c>
      <c r="C82" s="112">
        <v>1863</v>
      </c>
      <c r="D82" s="112">
        <v>1342</v>
      </c>
      <c r="E82" s="247">
        <v>258</v>
      </c>
      <c r="F82" s="130">
        <v>176</v>
      </c>
      <c r="G82" s="112">
        <v>97</v>
      </c>
      <c r="H82" s="247">
        <v>5</v>
      </c>
      <c r="I82" s="130">
        <v>1687</v>
      </c>
      <c r="J82" s="112">
        <v>1245</v>
      </c>
      <c r="K82" s="247">
        <v>253</v>
      </c>
      <c r="L82" s="130">
        <v>397</v>
      </c>
      <c r="M82" s="112">
        <v>220</v>
      </c>
      <c r="N82" s="247">
        <v>19</v>
      </c>
      <c r="O82" s="130">
        <v>1466</v>
      </c>
      <c r="P82" s="112">
        <v>1122</v>
      </c>
      <c r="Q82" s="247">
        <v>239</v>
      </c>
      <c r="R82" s="342">
        <v>72</v>
      </c>
      <c r="S82" s="376">
        <v>14</v>
      </c>
      <c r="T82" s="342">
        <v>55</v>
      </c>
      <c r="U82" s="376">
        <v>3</v>
      </c>
      <c r="V82" s="342">
        <v>74</v>
      </c>
      <c r="W82" s="376">
        <v>15</v>
      </c>
      <c r="X82" s="342">
        <v>55</v>
      </c>
      <c r="Y82" s="376">
        <v>5</v>
      </c>
      <c r="Z82" s="342">
        <v>77</v>
      </c>
      <c r="AA82" s="344">
        <v>16</v>
      </c>
    </row>
    <row r="83" spans="1:27" x14ac:dyDescent="0.2">
      <c r="A83" s="140" t="s">
        <v>142</v>
      </c>
      <c r="B83" s="141" t="s">
        <v>143</v>
      </c>
      <c r="C83" s="112">
        <v>1675</v>
      </c>
      <c r="D83" s="112">
        <v>1275</v>
      </c>
      <c r="E83" s="247">
        <v>313</v>
      </c>
      <c r="F83" s="130">
        <v>97</v>
      </c>
      <c r="G83" s="112">
        <v>42</v>
      </c>
      <c r="H83" s="247" t="s">
        <v>1185</v>
      </c>
      <c r="I83" s="130">
        <v>1578</v>
      </c>
      <c r="J83" s="112">
        <v>1233</v>
      </c>
      <c r="K83" s="247" t="s">
        <v>1185</v>
      </c>
      <c r="L83" s="130">
        <v>230</v>
      </c>
      <c r="M83" s="112">
        <v>116</v>
      </c>
      <c r="N83" s="247">
        <v>13</v>
      </c>
      <c r="O83" s="130">
        <v>1445</v>
      </c>
      <c r="P83" s="112">
        <v>1159</v>
      </c>
      <c r="Q83" s="247">
        <v>300</v>
      </c>
      <c r="R83" s="342">
        <v>76</v>
      </c>
      <c r="S83" s="376">
        <v>19</v>
      </c>
      <c r="T83" s="342">
        <v>43</v>
      </c>
      <c r="U83" s="376" t="s">
        <v>1185</v>
      </c>
      <c r="V83" s="342">
        <v>78</v>
      </c>
      <c r="W83" s="376" t="s">
        <v>1185</v>
      </c>
      <c r="X83" s="342">
        <v>50</v>
      </c>
      <c r="Y83" s="376">
        <v>6</v>
      </c>
      <c r="Z83" s="342">
        <v>80</v>
      </c>
      <c r="AA83" s="344">
        <v>21</v>
      </c>
    </row>
    <row r="84" spans="1:27" x14ac:dyDescent="0.2">
      <c r="A84" s="140" t="s">
        <v>144</v>
      </c>
      <c r="B84" s="141" t="s">
        <v>145</v>
      </c>
      <c r="C84" s="112">
        <v>981</v>
      </c>
      <c r="D84" s="112">
        <v>689</v>
      </c>
      <c r="E84" s="247">
        <v>112</v>
      </c>
      <c r="F84" s="130">
        <v>114</v>
      </c>
      <c r="G84" s="112">
        <v>51</v>
      </c>
      <c r="H84" s="247">
        <v>7</v>
      </c>
      <c r="I84" s="130">
        <v>867</v>
      </c>
      <c r="J84" s="112">
        <v>638</v>
      </c>
      <c r="K84" s="247">
        <v>105</v>
      </c>
      <c r="L84" s="130">
        <v>246</v>
      </c>
      <c r="M84" s="112">
        <v>130</v>
      </c>
      <c r="N84" s="247">
        <v>17</v>
      </c>
      <c r="O84" s="130">
        <v>735</v>
      </c>
      <c r="P84" s="112">
        <v>559</v>
      </c>
      <c r="Q84" s="247">
        <v>95</v>
      </c>
      <c r="R84" s="342">
        <v>70</v>
      </c>
      <c r="S84" s="376">
        <v>11</v>
      </c>
      <c r="T84" s="342">
        <v>45</v>
      </c>
      <c r="U84" s="376">
        <v>6</v>
      </c>
      <c r="V84" s="342">
        <v>74</v>
      </c>
      <c r="W84" s="376">
        <v>12</v>
      </c>
      <c r="X84" s="342">
        <v>53</v>
      </c>
      <c r="Y84" s="376">
        <v>7</v>
      </c>
      <c r="Z84" s="342">
        <v>76</v>
      </c>
      <c r="AA84" s="344">
        <v>13</v>
      </c>
    </row>
    <row r="85" spans="1:27" x14ac:dyDescent="0.2">
      <c r="A85" s="140" t="s">
        <v>148</v>
      </c>
      <c r="B85" s="141" t="s">
        <v>149</v>
      </c>
      <c r="C85" s="112">
        <v>782</v>
      </c>
      <c r="D85" s="112">
        <v>576</v>
      </c>
      <c r="E85" s="247">
        <v>108</v>
      </c>
      <c r="F85" s="130">
        <v>122</v>
      </c>
      <c r="G85" s="112">
        <v>75</v>
      </c>
      <c r="H85" s="247">
        <v>12</v>
      </c>
      <c r="I85" s="130">
        <v>660</v>
      </c>
      <c r="J85" s="112">
        <v>501</v>
      </c>
      <c r="K85" s="247">
        <v>96</v>
      </c>
      <c r="L85" s="130">
        <v>257</v>
      </c>
      <c r="M85" s="112">
        <v>166</v>
      </c>
      <c r="N85" s="247">
        <v>28</v>
      </c>
      <c r="O85" s="130">
        <v>525</v>
      </c>
      <c r="P85" s="112">
        <v>410</v>
      </c>
      <c r="Q85" s="247">
        <v>80</v>
      </c>
      <c r="R85" s="342">
        <v>74</v>
      </c>
      <c r="S85" s="376">
        <v>14</v>
      </c>
      <c r="T85" s="342">
        <v>61</v>
      </c>
      <c r="U85" s="376">
        <v>10</v>
      </c>
      <c r="V85" s="342">
        <v>76</v>
      </c>
      <c r="W85" s="376">
        <v>15</v>
      </c>
      <c r="X85" s="342">
        <v>65</v>
      </c>
      <c r="Y85" s="376">
        <v>11</v>
      </c>
      <c r="Z85" s="342">
        <v>78</v>
      </c>
      <c r="AA85" s="344">
        <v>15</v>
      </c>
    </row>
    <row r="86" spans="1:27" x14ac:dyDescent="0.2">
      <c r="A86" s="140" t="s">
        <v>150</v>
      </c>
      <c r="B86" s="141" t="s">
        <v>151</v>
      </c>
      <c r="C86" s="112">
        <v>1113</v>
      </c>
      <c r="D86" s="112">
        <v>696</v>
      </c>
      <c r="E86" s="247">
        <v>103</v>
      </c>
      <c r="F86" s="130">
        <v>146</v>
      </c>
      <c r="G86" s="112">
        <v>59</v>
      </c>
      <c r="H86" s="247">
        <v>8</v>
      </c>
      <c r="I86" s="130">
        <v>967</v>
      </c>
      <c r="J86" s="112">
        <v>637</v>
      </c>
      <c r="K86" s="247">
        <v>95</v>
      </c>
      <c r="L86" s="130">
        <v>318</v>
      </c>
      <c r="M86" s="112">
        <v>159</v>
      </c>
      <c r="N86" s="247">
        <v>20</v>
      </c>
      <c r="O86" s="130">
        <v>795</v>
      </c>
      <c r="P86" s="112">
        <v>537</v>
      </c>
      <c r="Q86" s="247">
        <v>83</v>
      </c>
      <c r="R86" s="342">
        <v>63</v>
      </c>
      <c r="S86" s="376">
        <v>9</v>
      </c>
      <c r="T86" s="342">
        <v>40</v>
      </c>
      <c r="U86" s="376">
        <v>5</v>
      </c>
      <c r="V86" s="342">
        <v>66</v>
      </c>
      <c r="W86" s="376">
        <v>10</v>
      </c>
      <c r="X86" s="342">
        <v>50</v>
      </c>
      <c r="Y86" s="376">
        <v>6</v>
      </c>
      <c r="Z86" s="342">
        <v>68</v>
      </c>
      <c r="AA86" s="344">
        <v>10</v>
      </c>
    </row>
    <row r="87" spans="1:27" x14ac:dyDescent="0.2">
      <c r="A87" s="140" t="s">
        <v>152</v>
      </c>
      <c r="B87" s="141" t="s">
        <v>153</v>
      </c>
      <c r="C87" s="112">
        <v>634</v>
      </c>
      <c r="D87" s="112">
        <v>472</v>
      </c>
      <c r="E87" s="247">
        <v>92</v>
      </c>
      <c r="F87" s="130">
        <v>82</v>
      </c>
      <c r="G87" s="112">
        <v>48</v>
      </c>
      <c r="H87" s="247">
        <v>3</v>
      </c>
      <c r="I87" s="130">
        <v>552</v>
      </c>
      <c r="J87" s="112">
        <v>424</v>
      </c>
      <c r="K87" s="247">
        <v>89</v>
      </c>
      <c r="L87" s="130">
        <v>166</v>
      </c>
      <c r="M87" s="112">
        <v>101</v>
      </c>
      <c r="N87" s="247">
        <v>13</v>
      </c>
      <c r="O87" s="130">
        <v>468</v>
      </c>
      <c r="P87" s="112">
        <v>371</v>
      </c>
      <c r="Q87" s="247">
        <v>79</v>
      </c>
      <c r="R87" s="342">
        <v>74</v>
      </c>
      <c r="S87" s="376">
        <v>15</v>
      </c>
      <c r="T87" s="342">
        <v>59</v>
      </c>
      <c r="U87" s="376">
        <v>4</v>
      </c>
      <c r="V87" s="342">
        <v>77</v>
      </c>
      <c r="W87" s="376">
        <v>16</v>
      </c>
      <c r="X87" s="342">
        <v>61</v>
      </c>
      <c r="Y87" s="376">
        <v>8</v>
      </c>
      <c r="Z87" s="342">
        <v>79</v>
      </c>
      <c r="AA87" s="344">
        <v>17</v>
      </c>
    </row>
    <row r="88" spans="1:27" x14ac:dyDescent="0.2">
      <c r="A88" s="140" t="s">
        <v>154</v>
      </c>
      <c r="B88" s="141" t="s">
        <v>155</v>
      </c>
      <c r="C88" s="112">
        <v>475</v>
      </c>
      <c r="D88" s="112">
        <v>331</v>
      </c>
      <c r="E88" s="247">
        <v>68</v>
      </c>
      <c r="F88" s="130">
        <v>36</v>
      </c>
      <c r="G88" s="112">
        <v>18</v>
      </c>
      <c r="H88" s="247" t="s">
        <v>1185</v>
      </c>
      <c r="I88" s="130">
        <v>439</v>
      </c>
      <c r="J88" s="112">
        <v>313</v>
      </c>
      <c r="K88" s="247" t="s">
        <v>1185</v>
      </c>
      <c r="L88" s="130">
        <v>69</v>
      </c>
      <c r="M88" s="112">
        <v>31</v>
      </c>
      <c r="N88" s="247">
        <v>3</v>
      </c>
      <c r="O88" s="130">
        <v>406</v>
      </c>
      <c r="P88" s="112">
        <v>300</v>
      </c>
      <c r="Q88" s="247">
        <v>65</v>
      </c>
      <c r="R88" s="342">
        <v>70</v>
      </c>
      <c r="S88" s="376">
        <v>14</v>
      </c>
      <c r="T88" s="342">
        <v>50</v>
      </c>
      <c r="U88" s="376" t="s">
        <v>1185</v>
      </c>
      <c r="V88" s="342">
        <v>71</v>
      </c>
      <c r="W88" s="376" t="s">
        <v>1185</v>
      </c>
      <c r="X88" s="342">
        <v>45</v>
      </c>
      <c r="Y88" s="376">
        <v>4</v>
      </c>
      <c r="Z88" s="342">
        <v>74</v>
      </c>
      <c r="AA88" s="344">
        <v>16</v>
      </c>
    </row>
    <row r="89" spans="1:27" x14ac:dyDescent="0.2">
      <c r="A89" s="140" t="s">
        <v>156</v>
      </c>
      <c r="B89" s="141" t="s">
        <v>157</v>
      </c>
      <c r="C89" s="112">
        <v>973</v>
      </c>
      <c r="D89" s="112">
        <v>709</v>
      </c>
      <c r="E89" s="247">
        <v>170</v>
      </c>
      <c r="F89" s="130">
        <v>53</v>
      </c>
      <c r="G89" s="112">
        <v>29</v>
      </c>
      <c r="H89" s="247" t="s">
        <v>1185</v>
      </c>
      <c r="I89" s="130">
        <v>920</v>
      </c>
      <c r="J89" s="112">
        <v>680</v>
      </c>
      <c r="K89" s="247" t="s">
        <v>1185</v>
      </c>
      <c r="L89" s="130">
        <v>144</v>
      </c>
      <c r="M89" s="112">
        <v>88</v>
      </c>
      <c r="N89" s="247">
        <v>13</v>
      </c>
      <c r="O89" s="130">
        <v>829</v>
      </c>
      <c r="P89" s="112">
        <v>621</v>
      </c>
      <c r="Q89" s="247">
        <v>157</v>
      </c>
      <c r="R89" s="342">
        <v>73</v>
      </c>
      <c r="S89" s="376">
        <v>17</v>
      </c>
      <c r="T89" s="342">
        <v>55</v>
      </c>
      <c r="U89" s="376" t="s">
        <v>1185</v>
      </c>
      <c r="V89" s="342">
        <v>74</v>
      </c>
      <c r="W89" s="376" t="s">
        <v>1185</v>
      </c>
      <c r="X89" s="342">
        <v>61</v>
      </c>
      <c r="Y89" s="376">
        <v>9</v>
      </c>
      <c r="Z89" s="342">
        <v>75</v>
      </c>
      <c r="AA89" s="344">
        <v>19</v>
      </c>
    </row>
    <row r="90" spans="1:27" x14ac:dyDescent="0.2">
      <c r="A90" s="140" t="s">
        <v>158</v>
      </c>
      <c r="B90" s="141" t="s">
        <v>159</v>
      </c>
      <c r="C90" s="112">
        <v>1298</v>
      </c>
      <c r="D90" s="112">
        <v>1023</v>
      </c>
      <c r="E90" s="247">
        <v>252</v>
      </c>
      <c r="F90" s="130">
        <v>173</v>
      </c>
      <c r="G90" s="112">
        <v>99</v>
      </c>
      <c r="H90" s="247">
        <v>13</v>
      </c>
      <c r="I90" s="130">
        <v>1125</v>
      </c>
      <c r="J90" s="112">
        <v>924</v>
      </c>
      <c r="K90" s="247">
        <v>239</v>
      </c>
      <c r="L90" s="130">
        <v>344</v>
      </c>
      <c r="M90" s="112">
        <v>217</v>
      </c>
      <c r="N90" s="247">
        <v>30</v>
      </c>
      <c r="O90" s="130">
        <v>954</v>
      </c>
      <c r="P90" s="112">
        <v>806</v>
      </c>
      <c r="Q90" s="247">
        <v>222</v>
      </c>
      <c r="R90" s="342">
        <v>79</v>
      </c>
      <c r="S90" s="376">
        <v>19</v>
      </c>
      <c r="T90" s="342">
        <v>57</v>
      </c>
      <c r="U90" s="376">
        <v>8</v>
      </c>
      <c r="V90" s="342">
        <v>82</v>
      </c>
      <c r="W90" s="376">
        <v>21</v>
      </c>
      <c r="X90" s="342">
        <v>63</v>
      </c>
      <c r="Y90" s="376">
        <v>9</v>
      </c>
      <c r="Z90" s="342">
        <v>84</v>
      </c>
      <c r="AA90" s="344">
        <v>23</v>
      </c>
    </row>
    <row r="91" spans="1:27" x14ac:dyDescent="0.2">
      <c r="A91" s="140" t="s">
        <v>162</v>
      </c>
      <c r="B91" s="141" t="s">
        <v>163</v>
      </c>
      <c r="C91" s="112">
        <v>807</v>
      </c>
      <c r="D91" s="112">
        <v>564</v>
      </c>
      <c r="E91" s="247">
        <v>124</v>
      </c>
      <c r="F91" s="130">
        <v>144</v>
      </c>
      <c r="G91" s="112">
        <v>86</v>
      </c>
      <c r="H91" s="247">
        <v>17</v>
      </c>
      <c r="I91" s="130">
        <v>663</v>
      </c>
      <c r="J91" s="112">
        <v>478</v>
      </c>
      <c r="K91" s="247">
        <v>107</v>
      </c>
      <c r="L91" s="130">
        <v>304</v>
      </c>
      <c r="M91" s="112">
        <v>180</v>
      </c>
      <c r="N91" s="247">
        <v>37</v>
      </c>
      <c r="O91" s="130">
        <v>503</v>
      </c>
      <c r="P91" s="112">
        <v>384</v>
      </c>
      <c r="Q91" s="247">
        <v>87</v>
      </c>
      <c r="R91" s="342">
        <v>70</v>
      </c>
      <c r="S91" s="376">
        <v>15</v>
      </c>
      <c r="T91" s="342">
        <v>60</v>
      </c>
      <c r="U91" s="376">
        <v>12</v>
      </c>
      <c r="V91" s="342">
        <v>72</v>
      </c>
      <c r="W91" s="376">
        <v>16</v>
      </c>
      <c r="X91" s="342">
        <v>59</v>
      </c>
      <c r="Y91" s="376">
        <v>12</v>
      </c>
      <c r="Z91" s="342">
        <v>76</v>
      </c>
      <c r="AA91" s="344">
        <v>17</v>
      </c>
    </row>
    <row r="92" spans="1:27" x14ac:dyDescent="0.2">
      <c r="A92" s="140" t="s">
        <v>164</v>
      </c>
      <c r="B92" s="141" t="s">
        <v>165</v>
      </c>
      <c r="C92" s="112">
        <v>1008</v>
      </c>
      <c r="D92" s="112">
        <v>737</v>
      </c>
      <c r="E92" s="247">
        <v>192</v>
      </c>
      <c r="F92" s="130">
        <v>174</v>
      </c>
      <c r="G92" s="112">
        <v>98</v>
      </c>
      <c r="H92" s="247">
        <v>11</v>
      </c>
      <c r="I92" s="130">
        <v>834</v>
      </c>
      <c r="J92" s="112">
        <v>639</v>
      </c>
      <c r="K92" s="247">
        <v>181</v>
      </c>
      <c r="L92" s="130">
        <v>354</v>
      </c>
      <c r="M92" s="112">
        <v>223</v>
      </c>
      <c r="N92" s="247">
        <v>41</v>
      </c>
      <c r="O92" s="130">
        <v>654</v>
      </c>
      <c r="P92" s="112">
        <v>514</v>
      </c>
      <c r="Q92" s="247">
        <v>151</v>
      </c>
      <c r="R92" s="342">
        <v>73</v>
      </c>
      <c r="S92" s="376">
        <v>19</v>
      </c>
      <c r="T92" s="342">
        <v>56</v>
      </c>
      <c r="U92" s="376">
        <v>6</v>
      </c>
      <c r="V92" s="342">
        <v>77</v>
      </c>
      <c r="W92" s="376">
        <v>22</v>
      </c>
      <c r="X92" s="342">
        <v>63</v>
      </c>
      <c r="Y92" s="376">
        <v>12</v>
      </c>
      <c r="Z92" s="342">
        <v>79</v>
      </c>
      <c r="AA92" s="344">
        <v>23</v>
      </c>
    </row>
    <row r="93" spans="1:27" x14ac:dyDescent="0.2">
      <c r="A93" s="140" t="s">
        <v>166</v>
      </c>
      <c r="B93" s="141" t="s">
        <v>167</v>
      </c>
      <c r="C93" s="112">
        <v>688</v>
      </c>
      <c r="D93" s="112">
        <v>516</v>
      </c>
      <c r="E93" s="247">
        <v>123</v>
      </c>
      <c r="F93" s="130">
        <v>57</v>
      </c>
      <c r="G93" s="112">
        <v>34</v>
      </c>
      <c r="H93" s="247" t="s">
        <v>1185</v>
      </c>
      <c r="I93" s="130">
        <v>631</v>
      </c>
      <c r="J93" s="112">
        <v>482</v>
      </c>
      <c r="K93" s="247" t="s">
        <v>1185</v>
      </c>
      <c r="L93" s="130">
        <v>133</v>
      </c>
      <c r="M93" s="112">
        <v>81</v>
      </c>
      <c r="N93" s="247">
        <v>6</v>
      </c>
      <c r="O93" s="130">
        <v>555</v>
      </c>
      <c r="P93" s="112">
        <v>435</v>
      </c>
      <c r="Q93" s="247">
        <v>117</v>
      </c>
      <c r="R93" s="342">
        <v>75</v>
      </c>
      <c r="S93" s="376">
        <v>18</v>
      </c>
      <c r="T93" s="342">
        <v>60</v>
      </c>
      <c r="U93" s="376" t="s">
        <v>1185</v>
      </c>
      <c r="V93" s="342">
        <v>76</v>
      </c>
      <c r="W93" s="376" t="s">
        <v>1185</v>
      </c>
      <c r="X93" s="342">
        <v>61</v>
      </c>
      <c r="Y93" s="376">
        <v>5</v>
      </c>
      <c r="Z93" s="342">
        <v>78</v>
      </c>
      <c r="AA93" s="344">
        <v>21</v>
      </c>
    </row>
    <row r="94" spans="1:27" x14ac:dyDescent="0.2">
      <c r="A94" s="140" t="s">
        <v>168</v>
      </c>
      <c r="B94" s="141" t="s">
        <v>169</v>
      </c>
      <c r="C94" s="112">
        <v>1169</v>
      </c>
      <c r="D94" s="112">
        <v>879</v>
      </c>
      <c r="E94" s="247">
        <v>222</v>
      </c>
      <c r="F94" s="130">
        <v>176</v>
      </c>
      <c r="G94" s="112">
        <v>87</v>
      </c>
      <c r="H94" s="247">
        <v>13</v>
      </c>
      <c r="I94" s="130">
        <v>993</v>
      </c>
      <c r="J94" s="112">
        <v>792</v>
      </c>
      <c r="K94" s="247">
        <v>209</v>
      </c>
      <c r="L94" s="130">
        <v>360</v>
      </c>
      <c r="M94" s="112">
        <v>214</v>
      </c>
      <c r="N94" s="247">
        <v>38</v>
      </c>
      <c r="O94" s="130">
        <v>809</v>
      </c>
      <c r="P94" s="112">
        <v>665</v>
      </c>
      <c r="Q94" s="247">
        <v>184</v>
      </c>
      <c r="R94" s="342">
        <v>75</v>
      </c>
      <c r="S94" s="376">
        <v>19</v>
      </c>
      <c r="T94" s="342">
        <v>49</v>
      </c>
      <c r="U94" s="376">
        <v>7</v>
      </c>
      <c r="V94" s="342">
        <v>80</v>
      </c>
      <c r="W94" s="376">
        <v>21</v>
      </c>
      <c r="X94" s="342">
        <v>59</v>
      </c>
      <c r="Y94" s="376">
        <v>11</v>
      </c>
      <c r="Z94" s="342">
        <v>82</v>
      </c>
      <c r="AA94" s="344">
        <v>23</v>
      </c>
    </row>
    <row r="95" spans="1:27" x14ac:dyDescent="0.2">
      <c r="A95" s="140" t="s">
        <v>170</v>
      </c>
      <c r="B95" s="141" t="s">
        <v>171</v>
      </c>
      <c r="C95" s="112">
        <v>981</v>
      </c>
      <c r="D95" s="112">
        <v>666</v>
      </c>
      <c r="E95" s="247">
        <v>105</v>
      </c>
      <c r="F95" s="130">
        <v>110</v>
      </c>
      <c r="G95" s="112">
        <v>57</v>
      </c>
      <c r="H95" s="247" t="s">
        <v>1185</v>
      </c>
      <c r="I95" s="130">
        <v>871</v>
      </c>
      <c r="J95" s="112">
        <v>609</v>
      </c>
      <c r="K95" s="247" t="s">
        <v>1185</v>
      </c>
      <c r="L95" s="130">
        <v>249</v>
      </c>
      <c r="M95" s="112">
        <v>133</v>
      </c>
      <c r="N95" s="247">
        <v>10</v>
      </c>
      <c r="O95" s="130">
        <v>732</v>
      </c>
      <c r="P95" s="112">
        <v>533</v>
      </c>
      <c r="Q95" s="247">
        <v>95</v>
      </c>
      <c r="R95" s="342">
        <v>68</v>
      </c>
      <c r="S95" s="376">
        <v>11</v>
      </c>
      <c r="T95" s="342">
        <v>52</v>
      </c>
      <c r="U95" s="376" t="s">
        <v>1185</v>
      </c>
      <c r="V95" s="342">
        <v>70</v>
      </c>
      <c r="W95" s="376" t="s">
        <v>1185</v>
      </c>
      <c r="X95" s="342">
        <v>53</v>
      </c>
      <c r="Y95" s="376">
        <v>4</v>
      </c>
      <c r="Z95" s="342">
        <v>73</v>
      </c>
      <c r="AA95" s="344">
        <v>13</v>
      </c>
    </row>
    <row r="96" spans="1:27" x14ac:dyDescent="0.2">
      <c r="A96" s="140" t="s">
        <v>172</v>
      </c>
      <c r="B96" s="141" t="s">
        <v>173</v>
      </c>
      <c r="C96" s="112">
        <v>1058</v>
      </c>
      <c r="D96" s="112">
        <v>817</v>
      </c>
      <c r="E96" s="247">
        <v>167</v>
      </c>
      <c r="F96" s="130">
        <v>123</v>
      </c>
      <c r="G96" s="112">
        <v>70</v>
      </c>
      <c r="H96" s="247">
        <v>9</v>
      </c>
      <c r="I96" s="130">
        <v>935</v>
      </c>
      <c r="J96" s="112">
        <v>747</v>
      </c>
      <c r="K96" s="247">
        <v>158</v>
      </c>
      <c r="L96" s="130">
        <v>278</v>
      </c>
      <c r="M96" s="112">
        <v>181</v>
      </c>
      <c r="N96" s="247">
        <v>26</v>
      </c>
      <c r="O96" s="130">
        <v>780</v>
      </c>
      <c r="P96" s="112">
        <v>636</v>
      </c>
      <c r="Q96" s="247">
        <v>141</v>
      </c>
      <c r="R96" s="342">
        <v>77</v>
      </c>
      <c r="S96" s="376">
        <v>16</v>
      </c>
      <c r="T96" s="342">
        <v>57</v>
      </c>
      <c r="U96" s="376">
        <v>7</v>
      </c>
      <c r="V96" s="342">
        <v>80</v>
      </c>
      <c r="W96" s="376">
        <v>17</v>
      </c>
      <c r="X96" s="342">
        <v>65</v>
      </c>
      <c r="Y96" s="376">
        <v>9</v>
      </c>
      <c r="Z96" s="342">
        <v>82</v>
      </c>
      <c r="AA96" s="344">
        <v>18</v>
      </c>
    </row>
    <row r="97" spans="1:27" x14ac:dyDescent="0.2">
      <c r="A97" s="140" t="s">
        <v>174</v>
      </c>
      <c r="B97" s="141" t="s">
        <v>175</v>
      </c>
      <c r="C97" s="112">
        <v>1063</v>
      </c>
      <c r="D97" s="112">
        <v>818</v>
      </c>
      <c r="E97" s="247">
        <v>203</v>
      </c>
      <c r="F97" s="130">
        <v>93</v>
      </c>
      <c r="G97" s="112">
        <v>47</v>
      </c>
      <c r="H97" s="247">
        <v>6</v>
      </c>
      <c r="I97" s="130">
        <v>970</v>
      </c>
      <c r="J97" s="112">
        <v>771</v>
      </c>
      <c r="K97" s="247">
        <v>197</v>
      </c>
      <c r="L97" s="130">
        <v>239</v>
      </c>
      <c r="M97" s="112">
        <v>143</v>
      </c>
      <c r="N97" s="247">
        <v>24</v>
      </c>
      <c r="O97" s="130">
        <v>824</v>
      </c>
      <c r="P97" s="112">
        <v>675</v>
      </c>
      <c r="Q97" s="247">
        <v>179</v>
      </c>
      <c r="R97" s="342">
        <v>77</v>
      </c>
      <c r="S97" s="376">
        <v>19</v>
      </c>
      <c r="T97" s="342">
        <v>51</v>
      </c>
      <c r="U97" s="376">
        <v>6</v>
      </c>
      <c r="V97" s="342">
        <v>79</v>
      </c>
      <c r="W97" s="376">
        <v>20</v>
      </c>
      <c r="X97" s="342">
        <v>60</v>
      </c>
      <c r="Y97" s="376">
        <v>10</v>
      </c>
      <c r="Z97" s="342">
        <v>82</v>
      </c>
      <c r="AA97" s="344">
        <v>22</v>
      </c>
    </row>
    <row r="98" spans="1:27" x14ac:dyDescent="0.2">
      <c r="A98" s="140" t="s">
        <v>176</v>
      </c>
      <c r="B98" s="141" t="s">
        <v>177</v>
      </c>
      <c r="C98" s="112">
        <v>1307</v>
      </c>
      <c r="D98" s="112">
        <v>890</v>
      </c>
      <c r="E98" s="247">
        <v>167</v>
      </c>
      <c r="F98" s="130">
        <v>138</v>
      </c>
      <c r="G98" s="112">
        <v>53</v>
      </c>
      <c r="H98" s="247" t="s">
        <v>1185</v>
      </c>
      <c r="I98" s="130">
        <v>1169</v>
      </c>
      <c r="J98" s="112">
        <v>837</v>
      </c>
      <c r="K98" s="247" t="s">
        <v>1185</v>
      </c>
      <c r="L98" s="130">
        <v>259</v>
      </c>
      <c r="M98" s="112">
        <v>117</v>
      </c>
      <c r="N98" s="247">
        <v>11</v>
      </c>
      <c r="O98" s="130">
        <v>1048</v>
      </c>
      <c r="P98" s="112">
        <v>773</v>
      </c>
      <c r="Q98" s="247">
        <v>156</v>
      </c>
      <c r="R98" s="342">
        <v>68</v>
      </c>
      <c r="S98" s="376">
        <v>13</v>
      </c>
      <c r="T98" s="342">
        <v>38</v>
      </c>
      <c r="U98" s="376" t="s">
        <v>1185</v>
      </c>
      <c r="V98" s="342">
        <v>72</v>
      </c>
      <c r="W98" s="376" t="s">
        <v>1185</v>
      </c>
      <c r="X98" s="342">
        <v>45</v>
      </c>
      <c r="Y98" s="376">
        <v>4</v>
      </c>
      <c r="Z98" s="342">
        <v>74</v>
      </c>
      <c r="AA98" s="344">
        <v>15</v>
      </c>
    </row>
    <row r="99" spans="1:27" x14ac:dyDescent="0.2">
      <c r="A99" s="140" t="s">
        <v>180</v>
      </c>
      <c r="B99" s="141" t="s">
        <v>181</v>
      </c>
      <c r="C99" s="112">
        <v>1045</v>
      </c>
      <c r="D99" s="112">
        <v>728</v>
      </c>
      <c r="E99" s="247">
        <v>87</v>
      </c>
      <c r="F99" s="130">
        <v>163</v>
      </c>
      <c r="G99" s="112">
        <v>78</v>
      </c>
      <c r="H99" s="247">
        <v>8</v>
      </c>
      <c r="I99" s="130">
        <v>882</v>
      </c>
      <c r="J99" s="112">
        <v>650</v>
      </c>
      <c r="K99" s="247">
        <v>79</v>
      </c>
      <c r="L99" s="130">
        <v>301</v>
      </c>
      <c r="M99" s="112">
        <v>174</v>
      </c>
      <c r="N99" s="247">
        <v>13</v>
      </c>
      <c r="O99" s="130">
        <v>744</v>
      </c>
      <c r="P99" s="112">
        <v>554</v>
      </c>
      <c r="Q99" s="247">
        <v>74</v>
      </c>
      <c r="R99" s="342">
        <v>70</v>
      </c>
      <c r="S99" s="376">
        <v>8</v>
      </c>
      <c r="T99" s="342">
        <v>48</v>
      </c>
      <c r="U99" s="376">
        <v>5</v>
      </c>
      <c r="V99" s="342">
        <v>74</v>
      </c>
      <c r="W99" s="376">
        <v>9</v>
      </c>
      <c r="X99" s="342">
        <v>58</v>
      </c>
      <c r="Y99" s="376">
        <v>4</v>
      </c>
      <c r="Z99" s="342">
        <v>74</v>
      </c>
      <c r="AA99" s="344">
        <v>10</v>
      </c>
    </row>
    <row r="100" spans="1:27" x14ac:dyDescent="0.2">
      <c r="A100" s="140" t="s">
        <v>182</v>
      </c>
      <c r="B100" s="141" t="s">
        <v>183</v>
      </c>
      <c r="C100" s="112">
        <v>805</v>
      </c>
      <c r="D100" s="112">
        <v>568</v>
      </c>
      <c r="E100" s="247">
        <v>92</v>
      </c>
      <c r="F100" s="130">
        <v>107</v>
      </c>
      <c r="G100" s="112">
        <v>56</v>
      </c>
      <c r="H100" s="247">
        <v>4</v>
      </c>
      <c r="I100" s="130">
        <v>698</v>
      </c>
      <c r="J100" s="112">
        <v>512</v>
      </c>
      <c r="K100" s="247">
        <v>88</v>
      </c>
      <c r="L100" s="130">
        <v>176</v>
      </c>
      <c r="M100" s="112">
        <v>101</v>
      </c>
      <c r="N100" s="247">
        <v>12</v>
      </c>
      <c r="O100" s="130">
        <v>629</v>
      </c>
      <c r="P100" s="112">
        <v>467</v>
      </c>
      <c r="Q100" s="247">
        <v>80</v>
      </c>
      <c r="R100" s="342">
        <v>71</v>
      </c>
      <c r="S100" s="376">
        <v>11</v>
      </c>
      <c r="T100" s="342">
        <v>52</v>
      </c>
      <c r="U100" s="376">
        <v>4</v>
      </c>
      <c r="V100" s="342">
        <v>73</v>
      </c>
      <c r="W100" s="376">
        <v>13</v>
      </c>
      <c r="X100" s="342">
        <v>57</v>
      </c>
      <c r="Y100" s="376">
        <v>7</v>
      </c>
      <c r="Z100" s="342">
        <v>74</v>
      </c>
      <c r="AA100" s="344">
        <v>13</v>
      </c>
    </row>
    <row r="101" spans="1:27" x14ac:dyDescent="0.2">
      <c r="A101" s="140" t="s">
        <v>184</v>
      </c>
      <c r="B101" s="141" t="s">
        <v>185</v>
      </c>
      <c r="C101" s="112">
        <v>1082</v>
      </c>
      <c r="D101" s="112">
        <v>729</v>
      </c>
      <c r="E101" s="247">
        <v>110</v>
      </c>
      <c r="F101" s="130">
        <v>154</v>
      </c>
      <c r="G101" s="112">
        <v>79</v>
      </c>
      <c r="H101" s="247" t="s">
        <v>1185</v>
      </c>
      <c r="I101" s="130">
        <v>928</v>
      </c>
      <c r="J101" s="112">
        <v>650</v>
      </c>
      <c r="K101" s="247" t="s">
        <v>1185</v>
      </c>
      <c r="L101" s="130">
        <v>285</v>
      </c>
      <c r="M101" s="112">
        <v>156</v>
      </c>
      <c r="N101" s="247">
        <v>12</v>
      </c>
      <c r="O101" s="130">
        <v>797</v>
      </c>
      <c r="P101" s="112">
        <v>573</v>
      </c>
      <c r="Q101" s="247">
        <v>98</v>
      </c>
      <c r="R101" s="342">
        <v>67</v>
      </c>
      <c r="S101" s="376">
        <v>10</v>
      </c>
      <c r="T101" s="342">
        <v>51</v>
      </c>
      <c r="U101" s="376" t="s">
        <v>1185</v>
      </c>
      <c r="V101" s="342">
        <v>70</v>
      </c>
      <c r="W101" s="376" t="s">
        <v>1185</v>
      </c>
      <c r="X101" s="342">
        <v>55</v>
      </c>
      <c r="Y101" s="376">
        <v>4</v>
      </c>
      <c r="Z101" s="342">
        <v>72</v>
      </c>
      <c r="AA101" s="344">
        <v>12</v>
      </c>
    </row>
    <row r="102" spans="1:27" x14ac:dyDescent="0.2">
      <c r="A102" s="140" t="s">
        <v>186</v>
      </c>
      <c r="B102" s="141" t="s">
        <v>187</v>
      </c>
      <c r="C102" s="112">
        <v>870</v>
      </c>
      <c r="D102" s="112">
        <v>693</v>
      </c>
      <c r="E102" s="247">
        <v>164</v>
      </c>
      <c r="F102" s="130">
        <v>88</v>
      </c>
      <c r="G102" s="112">
        <v>51</v>
      </c>
      <c r="H102" s="247">
        <v>3</v>
      </c>
      <c r="I102" s="130">
        <v>782</v>
      </c>
      <c r="J102" s="112">
        <v>642</v>
      </c>
      <c r="K102" s="247">
        <v>161</v>
      </c>
      <c r="L102" s="130">
        <v>179</v>
      </c>
      <c r="M102" s="112">
        <v>110</v>
      </c>
      <c r="N102" s="247">
        <v>8</v>
      </c>
      <c r="O102" s="130">
        <v>691</v>
      </c>
      <c r="P102" s="112">
        <v>583</v>
      </c>
      <c r="Q102" s="247">
        <v>156</v>
      </c>
      <c r="R102" s="342">
        <v>80</v>
      </c>
      <c r="S102" s="376">
        <v>19</v>
      </c>
      <c r="T102" s="342">
        <v>58</v>
      </c>
      <c r="U102" s="376">
        <v>3</v>
      </c>
      <c r="V102" s="342">
        <v>82</v>
      </c>
      <c r="W102" s="376">
        <v>21</v>
      </c>
      <c r="X102" s="342">
        <v>61</v>
      </c>
      <c r="Y102" s="376">
        <v>4</v>
      </c>
      <c r="Z102" s="342">
        <v>84</v>
      </c>
      <c r="AA102" s="344">
        <v>23</v>
      </c>
    </row>
    <row r="103" spans="1:27" x14ac:dyDescent="0.2">
      <c r="A103" s="140" t="s">
        <v>188</v>
      </c>
      <c r="B103" s="141" t="s">
        <v>189</v>
      </c>
      <c r="C103" s="112">
        <v>1262</v>
      </c>
      <c r="D103" s="112">
        <v>921</v>
      </c>
      <c r="E103" s="247">
        <v>166</v>
      </c>
      <c r="F103" s="130">
        <v>174</v>
      </c>
      <c r="G103" s="112">
        <v>98</v>
      </c>
      <c r="H103" s="247">
        <v>8</v>
      </c>
      <c r="I103" s="130">
        <v>1088</v>
      </c>
      <c r="J103" s="112">
        <v>823</v>
      </c>
      <c r="K103" s="247">
        <v>158</v>
      </c>
      <c r="L103" s="130">
        <v>325</v>
      </c>
      <c r="M103" s="112">
        <v>190</v>
      </c>
      <c r="N103" s="247">
        <v>14</v>
      </c>
      <c r="O103" s="130">
        <v>937</v>
      </c>
      <c r="P103" s="112">
        <v>731</v>
      </c>
      <c r="Q103" s="247">
        <v>152</v>
      </c>
      <c r="R103" s="342">
        <v>73</v>
      </c>
      <c r="S103" s="376">
        <v>13</v>
      </c>
      <c r="T103" s="342">
        <v>56</v>
      </c>
      <c r="U103" s="376">
        <v>5</v>
      </c>
      <c r="V103" s="342">
        <v>76</v>
      </c>
      <c r="W103" s="376">
        <v>15</v>
      </c>
      <c r="X103" s="342">
        <v>58</v>
      </c>
      <c r="Y103" s="376">
        <v>4</v>
      </c>
      <c r="Z103" s="342">
        <v>78</v>
      </c>
      <c r="AA103" s="344">
        <v>16</v>
      </c>
    </row>
    <row r="104" spans="1:27" x14ac:dyDescent="0.2">
      <c r="A104" s="140" t="s">
        <v>190</v>
      </c>
      <c r="B104" s="141" t="s">
        <v>191</v>
      </c>
      <c r="C104" s="112">
        <v>591</v>
      </c>
      <c r="D104" s="112">
        <v>397</v>
      </c>
      <c r="E104" s="247">
        <v>50</v>
      </c>
      <c r="F104" s="130">
        <v>90</v>
      </c>
      <c r="G104" s="112">
        <v>51</v>
      </c>
      <c r="H104" s="247">
        <v>4</v>
      </c>
      <c r="I104" s="130">
        <v>501</v>
      </c>
      <c r="J104" s="112">
        <v>346</v>
      </c>
      <c r="K104" s="247">
        <v>46</v>
      </c>
      <c r="L104" s="130">
        <v>160</v>
      </c>
      <c r="M104" s="112">
        <v>94</v>
      </c>
      <c r="N104" s="247">
        <v>7</v>
      </c>
      <c r="O104" s="130">
        <v>431</v>
      </c>
      <c r="P104" s="112">
        <v>303</v>
      </c>
      <c r="Q104" s="247">
        <v>43</v>
      </c>
      <c r="R104" s="342">
        <v>67</v>
      </c>
      <c r="S104" s="376">
        <v>8</v>
      </c>
      <c r="T104" s="342">
        <v>57</v>
      </c>
      <c r="U104" s="376">
        <v>4</v>
      </c>
      <c r="V104" s="342">
        <v>69</v>
      </c>
      <c r="W104" s="376">
        <v>9</v>
      </c>
      <c r="X104" s="342">
        <v>59</v>
      </c>
      <c r="Y104" s="376">
        <v>4</v>
      </c>
      <c r="Z104" s="342">
        <v>70</v>
      </c>
      <c r="AA104" s="344">
        <v>10</v>
      </c>
    </row>
    <row r="105" spans="1:27" x14ac:dyDescent="0.2">
      <c r="A105" s="140" t="s">
        <v>192</v>
      </c>
      <c r="B105" s="141" t="s">
        <v>193</v>
      </c>
      <c r="C105" s="112">
        <v>509</v>
      </c>
      <c r="D105" s="112">
        <v>326</v>
      </c>
      <c r="E105" s="247">
        <v>82</v>
      </c>
      <c r="F105" s="130">
        <v>67</v>
      </c>
      <c r="G105" s="112">
        <v>32</v>
      </c>
      <c r="H105" s="247">
        <v>6</v>
      </c>
      <c r="I105" s="130">
        <v>442</v>
      </c>
      <c r="J105" s="112">
        <v>294</v>
      </c>
      <c r="K105" s="247">
        <v>76</v>
      </c>
      <c r="L105" s="130">
        <v>129</v>
      </c>
      <c r="M105" s="112">
        <v>68</v>
      </c>
      <c r="N105" s="247">
        <v>15</v>
      </c>
      <c r="O105" s="130">
        <v>380</v>
      </c>
      <c r="P105" s="112">
        <v>258</v>
      </c>
      <c r="Q105" s="247">
        <v>67</v>
      </c>
      <c r="R105" s="342">
        <v>64</v>
      </c>
      <c r="S105" s="376">
        <v>16</v>
      </c>
      <c r="T105" s="342">
        <v>48</v>
      </c>
      <c r="U105" s="376">
        <v>9</v>
      </c>
      <c r="V105" s="342">
        <v>67</v>
      </c>
      <c r="W105" s="376">
        <v>17</v>
      </c>
      <c r="X105" s="342">
        <v>53</v>
      </c>
      <c r="Y105" s="376">
        <v>12</v>
      </c>
      <c r="Z105" s="342">
        <v>68</v>
      </c>
      <c r="AA105" s="344">
        <v>18</v>
      </c>
    </row>
    <row r="106" spans="1:27" x14ac:dyDescent="0.2">
      <c r="A106" s="140" t="s">
        <v>194</v>
      </c>
      <c r="B106" s="141" t="s">
        <v>195</v>
      </c>
      <c r="C106" s="112">
        <v>431</v>
      </c>
      <c r="D106" s="112">
        <v>298</v>
      </c>
      <c r="E106" s="247">
        <v>44</v>
      </c>
      <c r="F106" s="130">
        <v>76</v>
      </c>
      <c r="G106" s="112">
        <v>44</v>
      </c>
      <c r="H106" s="247" t="s">
        <v>1185</v>
      </c>
      <c r="I106" s="130">
        <v>355</v>
      </c>
      <c r="J106" s="112">
        <v>254</v>
      </c>
      <c r="K106" s="247" t="s">
        <v>1185</v>
      </c>
      <c r="L106" s="130">
        <v>109</v>
      </c>
      <c r="M106" s="112">
        <v>64</v>
      </c>
      <c r="N106" s="247">
        <v>3</v>
      </c>
      <c r="O106" s="130">
        <v>322</v>
      </c>
      <c r="P106" s="112">
        <v>234</v>
      </c>
      <c r="Q106" s="247">
        <v>41</v>
      </c>
      <c r="R106" s="342">
        <v>69</v>
      </c>
      <c r="S106" s="376">
        <v>10</v>
      </c>
      <c r="T106" s="342">
        <v>58</v>
      </c>
      <c r="U106" s="376" t="s">
        <v>1185</v>
      </c>
      <c r="V106" s="342">
        <v>72</v>
      </c>
      <c r="W106" s="376" t="s">
        <v>1185</v>
      </c>
      <c r="X106" s="342">
        <v>59</v>
      </c>
      <c r="Y106" s="376">
        <v>3</v>
      </c>
      <c r="Z106" s="342">
        <v>73</v>
      </c>
      <c r="AA106" s="344">
        <v>13</v>
      </c>
    </row>
    <row r="107" spans="1:27" x14ac:dyDescent="0.2">
      <c r="A107" s="140" t="s">
        <v>198</v>
      </c>
      <c r="B107" s="141" t="s">
        <v>199</v>
      </c>
      <c r="C107" s="112">
        <v>848</v>
      </c>
      <c r="D107" s="112">
        <v>568</v>
      </c>
      <c r="E107" s="247">
        <v>57</v>
      </c>
      <c r="F107" s="130">
        <v>72</v>
      </c>
      <c r="G107" s="112">
        <v>31</v>
      </c>
      <c r="H107" s="247" t="s">
        <v>1185</v>
      </c>
      <c r="I107" s="130">
        <v>776</v>
      </c>
      <c r="J107" s="112">
        <v>537</v>
      </c>
      <c r="K107" s="247" t="s">
        <v>1185</v>
      </c>
      <c r="L107" s="130">
        <v>131</v>
      </c>
      <c r="M107" s="112">
        <v>61</v>
      </c>
      <c r="N107" s="247" t="s">
        <v>1185</v>
      </c>
      <c r="O107" s="130">
        <v>717</v>
      </c>
      <c r="P107" s="112">
        <v>507</v>
      </c>
      <c r="Q107" s="247" t="s">
        <v>1185</v>
      </c>
      <c r="R107" s="342">
        <v>67</v>
      </c>
      <c r="S107" s="376">
        <v>7</v>
      </c>
      <c r="T107" s="342">
        <v>43</v>
      </c>
      <c r="U107" s="376" t="s">
        <v>1185</v>
      </c>
      <c r="V107" s="342">
        <v>69</v>
      </c>
      <c r="W107" s="376" t="s">
        <v>1185</v>
      </c>
      <c r="X107" s="342">
        <v>47</v>
      </c>
      <c r="Y107" s="376" t="s">
        <v>1185</v>
      </c>
      <c r="Z107" s="342">
        <v>71</v>
      </c>
      <c r="AA107" s="344" t="s">
        <v>1185</v>
      </c>
    </row>
    <row r="108" spans="1:27" x14ac:dyDescent="0.2">
      <c r="A108" s="140" t="s">
        <v>200</v>
      </c>
      <c r="B108" s="141" t="s">
        <v>201</v>
      </c>
      <c r="C108" s="112">
        <v>645</v>
      </c>
      <c r="D108" s="112">
        <v>383</v>
      </c>
      <c r="E108" s="247">
        <v>51</v>
      </c>
      <c r="F108" s="130">
        <v>95</v>
      </c>
      <c r="G108" s="112">
        <v>37</v>
      </c>
      <c r="H108" s="247" t="s">
        <v>1185</v>
      </c>
      <c r="I108" s="130">
        <v>550</v>
      </c>
      <c r="J108" s="112">
        <v>346</v>
      </c>
      <c r="K108" s="247" t="s">
        <v>1185</v>
      </c>
      <c r="L108" s="130">
        <v>156</v>
      </c>
      <c r="M108" s="112">
        <v>60</v>
      </c>
      <c r="N108" s="247" t="s">
        <v>1185</v>
      </c>
      <c r="O108" s="130">
        <v>489</v>
      </c>
      <c r="P108" s="112">
        <v>323</v>
      </c>
      <c r="Q108" s="247" t="s">
        <v>1185</v>
      </c>
      <c r="R108" s="342">
        <v>59</v>
      </c>
      <c r="S108" s="376">
        <v>8</v>
      </c>
      <c r="T108" s="342">
        <v>39</v>
      </c>
      <c r="U108" s="376" t="s">
        <v>1185</v>
      </c>
      <c r="V108" s="342">
        <v>63</v>
      </c>
      <c r="W108" s="376" t="s">
        <v>1185</v>
      </c>
      <c r="X108" s="342">
        <v>38</v>
      </c>
      <c r="Y108" s="376" t="s">
        <v>1185</v>
      </c>
      <c r="Z108" s="342">
        <v>66</v>
      </c>
      <c r="AA108" s="344" t="s">
        <v>1185</v>
      </c>
    </row>
    <row r="109" spans="1:27" x14ac:dyDescent="0.2">
      <c r="A109" s="140" t="s">
        <v>202</v>
      </c>
      <c r="B109" s="141" t="s">
        <v>203</v>
      </c>
      <c r="C109" s="112">
        <v>437</v>
      </c>
      <c r="D109" s="112">
        <v>264</v>
      </c>
      <c r="E109" s="247">
        <v>23</v>
      </c>
      <c r="F109" s="130">
        <v>40</v>
      </c>
      <c r="G109" s="112">
        <v>20</v>
      </c>
      <c r="H109" s="247" t="s">
        <v>1185</v>
      </c>
      <c r="I109" s="130">
        <v>397</v>
      </c>
      <c r="J109" s="112">
        <v>244</v>
      </c>
      <c r="K109" s="247" t="s">
        <v>1185</v>
      </c>
      <c r="L109" s="130">
        <v>92</v>
      </c>
      <c r="M109" s="112">
        <v>40</v>
      </c>
      <c r="N109" s="247">
        <v>4</v>
      </c>
      <c r="O109" s="130">
        <v>345</v>
      </c>
      <c r="P109" s="112">
        <v>224</v>
      </c>
      <c r="Q109" s="247">
        <v>19</v>
      </c>
      <c r="R109" s="342">
        <v>60</v>
      </c>
      <c r="S109" s="376">
        <v>5</v>
      </c>
      <c r="T109" s="342">
        <v>50</v>
      </c>
      <c r="U109" s="376" t="s">
        <v>1185</v>
      </c>
      <c r="V109" s="342">
        <v>61</v>
      </c>
      <c r="W109" s="376" t="s">
        <v>1185</v>
      </c>
      <c r="X109" s="342">
        <v>43</v>
      </c>
      <c r="Y109" s="376">
        <v>4</v>
      </c>
      <c r="Z109" s="342">
        <v>65</v>
      </c>
      <c r="AA109" s="344">
        <v>6</v>
      </c>
    </row>
    <row r="110" spans="1:27" x14ac:dyDescent="0.2">
      <c r="A110" s="140" t="s">
        <v>204</v>
      </c>
      <c r="B110" s="141" t="s">
        <v>205</v>
      </c>
      <c r="C110" s="112">
        <v>1028</v>
      </c>
      <c r="D110" s="112">
        <v>579</v>
      </c>
      <c r="E110" s="247">
        <v>87</v>
      </c>
      <c r="F110" s="130">
        <v>128</v>
      </c>
      <c r="G110" s="112">
        <v>38</v>
      </c>
      <c r="H110" s="247">
        <v>8</v>
      </c>
      <c r="I110" s="130">
        <v>900</v>
      </c>
      <c r="J110" s="112">
        <v>541</v>
      </c>
      <c r="K110" s="247">
        <v>79</v>
      </c>
      <c r="L110" s="130">
        <v>210</v>
      </c>
      <c r="M110" s="112">
        <v>82</v>
      </c>
      <c r="N110" s="247">
        <v>10</v>
      </c>
      <c r="O110" s="130">
        <v>818</v>
      </c>
      <c r="P110" s="112">
        <v>497</v>
      </c>
      <c r="Q110" s="247">
        <v>77</v>
      </c>
      <c r="R110" s="342">
        <v>56</v>
      </c>
      <c r="S110" s="376">
        <v>8</v>
      </c>
      <c r="T110" s="342">
        <v>30</v>
      </c>
      <c r="U110" s="376">
        <v>6</v>
      </c>
      <c r="V110" s="342">
        <v>60</v>
      </c>
      <c r="W110" s="376">
        <v>9</v>
      </c>
      <c r="X110" s="342">
        <v>39</v>
      </c>
      <c r="Y110" s="376">
        <v>5</v>
      </c>
      <c r="Z110" s="342">
        <v>61</v>
      </c>
      <c r="AA110" s="344">
        <v>9</v>
      </c>
    </row>
    <row r="111" spans="1:27" x14ac:dyDescent="0.2">
      <c r="A111" s="140" t="s">
        <v>206</v>
      </c>
      <c r="B111" s="141" t="s">
        <v>207</v>
      </c>
      <c r="C111" s="112">
        <v>660</v>
      </c>
      <c r="D111" s="112">
        <v>342</v>
      </c>
      <c r="E111" s="247">
        <v>51</v>
      </c>
      <c r="F111" s="130">
        <v>148</v>
      </c>
      <c r="G111" s="112">
        <v>56</v>
      </c>
      <c r="H111" s="247" t="s">
        <v>1185</v>
      </c>
      <c r="I111" s="130">
        <v>512</v>
      </c>
      <c r="J111" s="112">
        <v>286</v>
      </c>
      <c r="K111" s="247" t="s">
        <v>1185</v>
      </c>
      <c r="L111" s="130">
        <v>220</v>
      </c>
      <c r="M111" s="112">
        <v>83</v>
      </c>
      <c r="N111" s="247">
        <v>3</v>
      </c>
      <c r="O111" s="130">
        <v>440</v>
      </c>
      <c r="P111" s="112">
        <v>259</v>
      </c>
      <c r="Q111" s="247">
        <v>48</v>
      </c>
      <c r="R111" s="342">
        <v>52</v>
      </c>
      <c r="S111" s="376">
        <v>8</v>
      </c>
      <c r="T111" s="342">
        <v>38</v>
      </c>
      <c r="U111" s="376" t="s">
        <v>1185</v>
      </c>
      <c r="V111" s="342">
        <v>56</v>
      </c>
      <c r="W111" s="376" t="s">
        <v>1185</v>
      </c>
      <c r="X111" s="342">
        <v>38</v>
      </c>
      <c r="Y111" s="376">
        <v>1</v>
      </c>
      <c r="Z111" s="342">
        <v>59</v>
      </c>
      <c r="AA111" s="344">
        <v>11</v>
      </c>
    </row>
    <row r="112" spans="1:27" x14ac:dyDescent="0.2">
      <c r="A112" s="140" t="s">
        <v>208</v>
      </c>
      <c r="B112" s="141" t="s">
        <v>209</v>
      </c>
      <c r="C112" s="112">
        <v>898</v>
      </c>
      <c r="D112" s="112">
        <v>667</v>
      </c>
      <c r="E112" s="247">
        <v>79</v>
      </c>
      <c r="F112" s="130">
        <v>135</v>
      </c>
      <c r="G112" s="112">
        <v>82</v>
      </c>
      <c r="H112" s="247">
        <v>4</v>
      </c>
      <c r="I112" s="130">
        <v>763</v>
      </c>
      <c r="J112" s="112">
        <v>585</v>
      </c>
      <c r="K112" s="247">
        <v>75</v>
      </c>
      <c r="L112" s="130">
        <v>267</v>
      </c>
      <c r="M112" s="112">
        <v>174</v>
      </c>
      <c r="N112" s="247">
        <v>14</v>
      </c>
      <c r="O112" s="130">
        <v>631</v>
      </c>
      <c r="P112" s="112">
        <v>493</v>
      </c>
      <c r="Q112" s="247">
        <v>65</v>
      </c>
      <c r="R112" s="342">
        <v>74</v>
      </c>
      <c r="S112" s="376">
        <v>9</v>
      </c>
      <c r="T112" s="342">
        <v>61</v>
      </c>
      <c r="U112" s="376">
        <v>3</v>
      </c>
      <c r="V112" s="342">
        <v>77</v>
      </c>
      <c r="W112" s="376">
        <v>10</v>
      </c>
      <c r="X112" s="342">
        <v>65</v>
      </c>
      <c r="Y112" s="376">
        <v>5</v>
      </c>
      <c r="Z112" s="342">
        <v>78</v>
      </c>
      <c r="AA112" s="344">
        <v>10</v>
      </c>
    </row>
    <row r="113" spans="1:27" x14ac:dyDescent="0.2">
      <c r="A113" s="140" t="s">
        <v>214</v>
      </c>
      <c r="B113" s="141" t="s">
        <v>215</v>
      </c>
      <c r="C113" s="112">
        <v>936</v>
      </c>
      <c r="D113" s="112">
        <v>686</v>
      </c>
      <c r="E113" s="247">
        <v>66</v>
      </c>
      <c r="F113" s="130">
        <v>123</v>
      </c>
      <c r="G113" s="112">
        <v>62</v>
      </c>
      <c r="H113" s="247">
        <v>6</v>
      </c>
      <c r="I113" s="130">
        <v>813</v>
      </c>
      <c r="J113" s="112">
        <v>624</v>
      </c>
      <c r="K113" s="247">
        <v>60</v>
      </c>
      <c r="L113" s="130">
        <v>262</v>
      </c>
      <c r="M113" s="112">
        <v>142</v>
      </c>
      <c r="N113" s="247">
        <v>9</v>
      </c>
      <c r="O113" s="130">
        <v>674</v>
      </c>
      <c r="P113" s="112">
        <v>544</v>
      </c>
      <c r="Q113" s="247">
        <v>57</v>
      </c>
      <c r="R113" s="342">
        <v>73</v>
      </c>
      <c r="S113" s="376">
        <v>7</v>
      </c>
      <c r="T113" s="342">
        <v>50</v>
      </c>
      <c r="U113" s="376">
        <v>5</v>
      </c>
      <c r="V113" s="342">
        <v>77</v>
      </c>
      <c r="W113" s="376">
        <v>7</v>
      </c>
      <c r="X113" s="342">
        <v>54</v>
      </c>
      <c r="Y113" s="376">
        <v>3</v>
      </c>
      <c r="Z113" s="342">
        <v>81</v>
      </c>
      <c r="AA113" s="344">
        <v>8</v>
      </c>
    </row>
    <row r="114" spans="1:27" x14ac:dyDescent="0.2">
      <c r="A114" s="140" t="s">
        <v>216</v>
      </c>
      <c r="B114" s="141" t="s">
        <v>217</v>
      </c>
      <c r="C114" s="112">
        <v>827</v>
      </c>
      <c r="D114" s="112">
        <v>634</v>
      </c>
      <c r="E114" s="247">
        <v>40</v>
      </c>
      <c r="F114" s="130">
        <v>98</v>
      </c>
      <c r="G114" s="112">
        <v>60</v>
      </c>
      <c r="H114" s="247" t="s">
        <v>1185</v>
      </c>
      <c r="I114" s="130">
        <v>729</v>
      </c>
      <c r="J114" s="112">
        <v>574</v>
      </c>
      <c r="K114" s="247" t="s">
        <v>1185</v>
      </c>
      <c r="L114" s="130">
        <v>240</v>
      </c>
      <c r="M114" s="112">
        <v>154</v>
      </c>
      <c r="N114" s="247">
        <v>4</v>
      </c>
      <c r="O114" s="130">
        <v>587</v>
      </c>
      <c r="P114" s="112">
        <v>480</v>
      </c>
      <c r="Q114" s="247">
        <v>36</v>
      </c>
      <c r="R114" s="342">
        <v>77</v>
      </c>
      <c r="S114" s="376">
        <v>5</v>
      </c>
      <c r="T114" s="342">
        <v>61</v>
      </c>
      <c r="U114" s="376" t="s">
        <v>1185</v>
      </c>
      <c r="V114" s="342">
        <v>79</v>
      </c>
      <c r="W114" s="376" t="s">
        <v>1185</v>
      </c>
      <c r="X114" s="342">
        <v>64</v>
      </c>
      <c r="Y114" s="376">
        <v>2</v>
      </c>
      <c r="Z114" s="342">
        <v>82</v>
      </c>
      <c r="AA114" s="344">
        <v>6</v>
      </c>
    </row>
    <row r="115" spans="1:27" x14ac:dyDescent="0.2">
      <c r="A115" s="140" t="s">
        <v>218</v>
      </c>
      <c r="B115" s="141" t="s">
        <v>219</v>
      </c>
      <c r="C115" s="112">
        <v>1447</v>
      </c>
      <c r="D115" s="112">
        <v>1043</v>
      </c>
      <c r="E115" s="247">
        <v>88</v>
      </c>
      <c r="F115" s="130">
        <v>126</v>
      </c>
      <c r="G115" s="112">
        <v>60</v>
      </c>
      <c r="H115" s="247" t="s">
        <v>1185</v>
      </c>
      <c r="I115" s="130">
        <v>1321</v>
      </c>
      <c r="J115" s="112">
        <v>983</v>
      </c>
      <c r="K115" s="247" t="s">
        <v>1185</v>
      </c>
      <c r="L115" s="130">
        <v>278</v>
      </c>
      <c r="M115" s="112">
        <v>153</v>
      </c>
      <c r="N115" s="247">
        <v>7</v>
      </c>
      <c r="O115" s="130">
        <v>1169</v>
      </c>
      <c r="P115" s="112">
        <v>890</v>
      </c>
      <c r="Q115" s="247">
        <v>81</v>
      </c>
      <c r="R115" s="342">
        <v>72</v>
      </c>
      <c r="S115" s="376">
        <v>6</v>
      </c>
      <c r="T115" s="342">
        <v>48</v>
      </c>
      <c r="U115" s="376" t="s">
        <v>1185</v>
      </c>
      <c r="V115" s="342">
        <v>74</v>
      </c>
      <c r="W115" s="376" t="s">
        <v>1185</v>
      </c>
      <c r="X115" s="342">
        <v>55</v>
      </c>
      <c r="Y115" s="376">
        <v>3</v>
      </c>
      <c r="Z115" s="342">
        <v>76</v>
      </c>
      <c r="AA115" s="344">
        <v>7</v>
      </c>
    </row>
    <row r="116" spans="1:27" x14ac:dyDescent="0.2">
      <c r="A116" s="140" t="s">
        <v>220</v>
      </c>
      <c r="B116" s="141" t="s">
        <v>221</v>
      </c>
      <c r="C116" s="112">
        <v>2045</v>
      </c>
      <c r="D116" s="112">
        <v>1617</v>
      </c>
      <c r="E116" s="247">
        <v>394</v>
      </c>
      <c r="F116" s="130">
        <v>311</v>
      </c>
      <c r="G116" s="112">
        <v>177</v>
      </c>
      <c r="H116" s="247">
        <v>24</v>
      </c>
      <c r="I116" s="130">
        <v>1734</v>
      </c>
      <c r="J116" s="112">
        <v>1440</v>
      </c>
      <c r="K116" s="247">
        <v>370</v>
      </c>
      <c r="L116" s="130">
        <v>639</v>
      </c>
      <c r="M116" s="112">
        <v>422</v>
      </c>
      <c r="N116" s="247">
        <v>57</v>
      </c>
      <c r="O116" s="130">
        <v>1406</v>
      </c>
      <c r="P116" s="112">
        <v>1195</v>
      </c>
      <c r="Q116" s="247">
        <v>337</v>
      </c>
      <c r="R116" s="342">
        <v>79</v>
      </c>
      <c r="S116" s="376">
        <v>19</v>
      </c>
      <c r="T116" s="342">
        <v>57</v>
      </c>
      <c r="U116" s="376">
        <v>8</v>
      </c>
      <c r="V116" s="342">
        <v>83</v>
      </c>
      <c r="W116" s="376">
        <v>21</v>
      </c>
      <c r="X116" s="342">
        <v>66</v>
      </c>
      <c r="Y116" s="376">
        <v>9</v>
      </c>
      <c r="Z116" s="342">
        <v>85</v>
      </c>
      <c r="AA116" s="344">
        <v>24</v>
      </c>
    </row>
    <row r="117" spans="1:27" x14ac:dyDescent="0.2">
      <c r="A117" s="140" t="s">
        <v>224</v>
      </c>
      <c r="B117" s="141" t="s">
        <v>225</v>
      </c>
      <c r="C117" s="112">
        <v>1661</v>
      </c>
      <c r="D117" s="112">
        <v>1275</v>
      </c>
      <c r="E117" s="247">
        <v>311</v>
      </c>
      <c r="F117" s="130">
        <v>166</v>
      </c>
      <c r="G117" s="112">
        <v>90</v>
      </c>
      <c r="H117" s="247">
        <v>15</v>
      </c>
      <c r="I117" s="130">
        <v>1495</v>
      </c>
      <c r="J117" s="112">
        <v>1185</v>
      </c>
      <c r="K117" s="247">
        <v>296</v>
      </c>
      <c r="L117" s="130">
        <v>394</v>
      </c>
      <c r="M117" s="112">
        <v>248</v>
      </c>
      <c r="N117" s="247">
        <v>46</v>
      </c>
      <c r="O117" s="130">
        <v>1267</v>
      </c>
      <c r="P117" s="112">
        <v>1027</v>
      </c>
      <c r="Q117" s="247">
        <v>265</v>
      </c>
      <c r="R117" s="342">
        <v>77</v>
      </c>
      <c r="S117" s="376">
        <v>19</v>
      </c>
      <c r="T117" s="342">
        <v>54</v>
      </c>
      <c r="U117" s="376">
        <v>9</v>
      </c>
      <c r="V117" s="342">
        <v>79</v>
      </c>
      <c r="W117" s="376">
        <v>20</v>
      </c>
      <c r="X117" s="342">
        <v>63</v>
      </c>
      <c r="Y117" s="376">
        <v>12</v>
      </c>
      <c r="Z117" s="342">
        <v>81</v>
      </c>
      <c r="AA117" s="344">
        <v>21</v>
      </c>
    </row>
    <row r="118" spans="1:27" x14ac:dyDescent="0.2">
      <c r="A118" s="140" t="s">
        <v>226</v>
      </c>
      <c r="B118" s="141" t="s">
        <v>227</v>
      </c>
      <c r="C118" s="112">
        <v>817</v>
      </c>
      <c r="D118" s="112">
        <v>632</v>
      </c>
      <c r="E118" s="247">
        <v>156</v>
      </c>
      <c r="F118" s="130">
        <v>55</v>
      </c>
      <c r="G118" s="112">
        <v>33</v>
      </c>
      <c r="H118" s="247" t="s">
        <v>1185</v>
      </c>
      <c r="I118" s="130">
        <v>762</v>
      </c>
      <c r="J118" s="112">
        <v>599</v>
      </c>
      <c r="K118" s="247" t="s">
        <v>1185</v>
      </c>
      <c r="L118" s="130">
        <v>128</v>
      </c>
      <c r="M118" s="112">
        <v>77</v>
      </c>
      <c r="N118" s="247">
        <v>14</v>
      </c>
      <c r="O118" s="130">
        <v>689</v>
      </c>
      <c r="P118" s="112">
        <v>555</v>
      </c>
      <c r="Q118" s="247">
        <v>142</v>
      </c>
      <c r="R118" s="342">
        <v>77</v>
      </c>
      <c r="S118" s="376">
        <v>19</v>
      </c>
      <c r="T118" s="342">
        <v>60</v>
      </c>
      <c r="U118" s="376" t="s">
        <v>1185</v>
      </c>
      <c r="V118" s="342">
        <v>79</v>
      </c>
      <c r="W118" s="376" t="s">
        <v>1185</v>
      </c>
      <c r="X118" s="342">
        <v>60</v>
      </c>
      <c r="Y118" s="376">
        <v>11</v>
      </c>
      <c r="Z118" s="342">
        <v>81</v>
      </c>
      <c r="AA118" s="344">
        <v>21</v>
      </c>
    </row>
    <row r="119" spans="1:27" x14ac:dyDescent="0.2">
      <c r="A119" s="140" t="s">
        <v>228</v>
      </c>
      <c r="B119" s="141" t="s">
        <v>229</v>
      </c>
      <c r="C119" s="112">
        <v>949</v>
      </c>
      <c r="D119" s="112">
        <v>717</v>
      </c>
      <c r="E119" s="247">
        <v>143</v>
      </c>
      <c r="F119" s="130">
        <v>113</v>
      </c>
      <c r="G119" s="112">
        <v>65</v>
      </c>
      <c r="H119" s="247">
        <v>11</v>
      </c>
      <c r="I119" s="130">
        <v>836</v>
      </c>
      <c r="J119" s="112">
        <v>652</v>
      </c>
      <c r="K119" s="247">
        <v>132</v>
      </c>
      <c r="L119" s="130">
        <v>260</v>
      </c>
      <c r="M119" s="112">
        <v>153</v>
      </c>
      <c r="N119" s="247">
        <v>29</v>
      </c>
      <c r="O119" s="130">
        <v>689</v>
      </c>
      <c r="P119" s="112">
        <v>564</v>
      </c>
      <c r="Q119" s="247">
        <v>114</v>
      </c>
      <c r="R119" s="342">
        <v>76</v>
      </c>
      <c r="S119" s="376">
        <v>15</v>
      </c>
      <c r="T119" s="342">
        <v>58</v>
      </c>
      <c r="U119" s="376">
        <v>10</v>
      </c>
      <c r="V119" s="342">
        <v>78</v>
      </c>
      <c r="W119" s="376">
        <v>16</v>
      </c>
      <c r="X119" s="342">
        <v>59</v>
      </c>
      <c r="Y119" s="376">
        <v>11</v>
      </c>
      <c r="Z119" s="342">
        <v>82</v>
      </c>
      <c r="AA119" s="344">
        <v>17</v>
      </c>
    </row>
    <row r="120" spans="1:27" x14ac:dyDescent="0.2">
      <c r="A120" s="140" t="s">
        <v>230</v>
      </c>
      <c r="B120" s="141" t="s">
        <v>231</v>
      </c>
      <c r="C120" s="112">
        <v>1885</v>
      </c>
      <c r="D120" s="112">
        <v>1433</v>
      </c>
      <c r="E120" s="247">
        <v>387</v>
      </c>
      <c r="F120" s="130">
        <v>157</v>
      </c>
      <c r="G120" s="112">
        <v>80</v>
      </c>
      <c r="H120" s="247">
        <v>14</v>
      </c>
      <c r="I120" s="130">
        <v>1728</v>
      </c>
      <c r="J120" s="112">
        <v>1353</v>
      </c>
      <c r="K120" s="247">
        <v>373</v>
      </c>
      <c r="L120" s="130">
        <v>378</v>
      </c>
      <c r="M120" s="112">
        <v>227</v>
      </c>
      <c r="N120" s="247">
        <v>34</v>
      </c>
      <c r="O120" s="130">
        <v>1507</v>
      </c>
      <c r="P120" s="112">
        <v>1206</v>
      </c>
      <c r="Q120" s="247">
        <v>353</v>
      </c>
      <c r="R120" s="342">
        <v>76</v>
      </c>
      <c r="S120" s="376">
        <v>21</v>
      </c>
      <c r="T120" s="342">
        <v>51</v>
      </c>
      <c r="U120" s="376">
        <v>9</v>
      </c>
      <c r="V120" s="342">
        <v>78</v>
      </c>
      <c r="W120" s="376">
        <v>22</v>
      </c>
      <c r="X120" s="342">
        <v>60</v>
      </c>
      <c r="Y120" s="376">
        <v>9</v>
      </c>
      <c r="Z120" s="342">
        <v>80</v>
      </c>
      <c r="AA120" s="344">
        <v>23</v>
      </c>
    </row>
    <row r="121" spans="1:27" x14ac:dyDescent="0.2">
      <c r="A121" s="140" t="s">
        <v>232</v>
      </c>
      <c r="B121" s="141" t="s">
        <v>233</v>
      </c>
      <c r="C121" s="112">
        <v>1928</v>
      </c>
      <c r="D121" s="112">
        <v>1459</v>
      </c>
      <c r="E121" s="247">
        <v>405</v>
      </c>
      <c r="F121" s="130">
        <v>226</v>
      </c>
      <c r="G121" s="112">
        <v>128</v>
      </c>
      <c r="H121" s="247">
        <v>21</v>
      </c>
      <c r="I121" s="130">
        <v>1702</v>
      </c>
      <c r="J121" s="112">
        <v>1331</v>
      </c>
      <c r="K121" s="247">
        <v>384</v>
      </c>
      <c r="L121" s="130">
        <v>505</v>
      </c>
      <c r="M121" s="112">
        <v>320</v>
      </c>
      <c r="N121" s="247">
        <v>56</v>
      </c>
      <c r="O121" s="130">
        <v>1423</v>
      </c>
      <c r="P121" s="112">
        <v>1139</v>
      </c>
      <c r="Q121" s="247">
        <v>349</v>
      </c>
      <c r="R121" s="342">
        <v>76</v>
      </c>
      <c r="S121" s="376">
        <v>21</v>
      </c>
      <c r="T121" s="342">
        <v>57</v>
      </c>
      <c r="U121" s="376">
        <v>9</v>
      </c>
      <c r="V121" s="342">
        <v>78</v>
      </c>
      <c r="W121" s="376">
        <v>23</v>
      </c>
      <c r="X121" s="342">
        <v>63</v>
      </c>
      <c r="Y121" s="376">
        <v>11</v>
      </c>
      <c r="Z121" s="342">
        <v>80</v>
      </c>
      <c r="AA121" s="344">
        <v>25</v>
      </c>
    </row>
    <row r="122" spans="1:27" x14ac:dyDescent="0.2">
      <c r="A122" s="140" t="s">
        <v>234</v>
      </c>
      <c r="B122" s="141" t="s">
        <v>235</v>
      </c>
      <c r="C122" s="112">
        <v>1176</v>
      </c>
      <c r="D122" s="112">
        <v>817</v>
      </c>
      <c r="E122" s="247">
        <v>166</v>
      </c>
      <c r="F122" s="130">
        <v>121</v>
      </c>
      <c r="G122" s="112">
        <v>52</v>
      </c>
      <c r="H122" s="247">
        <v>7</v>
      </c>
      <c r="I122" s="130">
        <v>1055</v>
      </c>
      <c r="J122" s="112">
        <v>765</v>
      </c>
      <c r="K122" s="247">
        <v>159</v>
      </c>
      <c r="L122" s="130">
        <v>285</v>
      </c>
      <c r="M122" s="112">
        <v>143</v>
      </c>
      <c r="N122" s="247">
        <v>15</v>
      </c>
      <c r="O122" s="130">
        <v>891</v>
      </c>
      <c r="P122" s="112">
        <v>674</v>
      </c>
      <c r="Q122" s="247">
        <v>151</v>
      </c>
      <c r="R122" s="342">
        <v>69</v>
      </c>
      <c r="S122" s="376">
        <v>14</v>
      </c>
      <c r="T122" s="342">
        <v>43</v>
      </c>
      <c r="U122" s="376">
        <v>6</v>
      </c>
      <c r="V122" s="342">
        <v>73</v>
      </c>
      <c r="W122" s="376">
        <v>15</v>
      </c>
      <c r="X122" s="342">
        <v>50</v>
      </c>
      <c r="Y122" s="376">
        <v>5</v>
      </c>
      <c r="Z122" s="342">
        <v>76</v>
      </c>
      <c r="AA122" s="344">
        <v>17</v>
      </c>
    </row>
    <row r="123" spans="1:27" x14ac:dyDescent="0.2">
      <c r="A123" s="140" t="s">
        <v>236</v>
      </c>
      <c r="B123" s="141" t="s">
        <v>237</v>
      </c>
      <c r="C123" s="112">
        <v>1018</v>
      </c>
      <c r="D123" s="112">
        <v>787</v>
      </c>
      <c r="E123" s="247">
        <v>158</v>
      </c>
      <c r="F123" s="130">
        <v>147</v>
      </c>
      <c r="G123" s="112">
        <v>94</v>
      </c>
      <c r="H123" s="247">
        <v>16</v>
      </c>
      <c r="I123" s="130">
        <v>871</v>
      </c>
      <c r="J123" s="112">
        <v>693</v>
      </c>
      <c r="K123" s="247">
        <v>142</v>
      </c>
      <c r="L123" s="130">
        <v>374</v>
      </c>
      <c r="M123" s="112">
        <v>255</v>
      </c>
      <c r="N123" s="247">
        <v>43</v>
      </c>
      <c r="O123" s="130">
        <v>644</v>
      </c>
      <c r="P123" s="112">
        <v>532</v>
      </c>
      <c r="Q123" s="247">
        <v>115</v>
      </c>
      <c r="R123" s="342">
        <v>77</v>
      </c>
      <c r="S123" s="376">
        <v>16</v>
      </c>
      <c r="T123" s="342">
        <v>64</v>
      </c>
      <c r="U123" s="376">
        <v>11</v>
      </c>
      <c r="V123" s="342">
        <v>80</v>
      </c>
      <c r="W123" s="376">
        <v>16</v>
      </c>
      <c r="X123" s="342">
        <v>68</v>
      </c>
      <c r="Y123" s="376">
        <v>11</v>
      </c>
      <c r="Z123" s="342">
        <v>83</v>
      </c>
      <c r="AA123" s="344">
        <v>18</v>
      </c>
    </row>
    <row r="124" spans="1:27" x14ac:dyDescent="0.2">
      <c r="A124" s="140" t="s">
        <v>238</v>
      </c>
      <c r="B124" s="141" t="s">
        <v>239</v>
      </c>
      <c r="C124" s="112">
        <v>633</v>
      </c>
      <c r="D124" s="112">
        <v>468</v>
      </c>
      <c r="E124" s="247">
        <v>116</v>
      </c>
      <c r="F124" s="130">
        <v>56</v>
      </c>
      <c r="G124" s="112">
        <v>30</v>
      </c>
      <c r="H124" s="247">
        <v>5</v>
      </c>
      <c r="I124" s="130">
        <v>577</v>
      </c>
      <c r="J124" s="112">
        <v>438</v>
      </c>
      <c r="K124" s="247">
        <v>111</v>
      </c>
      <c r="L124" s="130">
        <v>144</v>
      </c>
      <c r="M124" s="112">
        <v>83</v>
      </c>
      <c r="N124" s="247">
        <v>14</v>
      </c>
      <c r="O124" s="130">
        <v>489</v>
      </c>
      <c r="P124" s="112">
        <v>385</v>
      </c>
      <c r="Q124" s="247">
        <v>102</v>
      </c>
      <c r="R124" s="342">
        <v>74</v>
      </c>
      <c r="S124" s="376">
        <v>18</v>
      </c>
      <c r="T124" s="342">
        <v>54</v>
      </c>
      <c r="U124" s="376">
        <v>9</v>
      </c>
      <c r="V124" s="342">
        <v>76</v>
      </c>
      <c r="W124" s="376">
        <v>19</v>
      </c>
      <c r="X124" s="342">
        <v>58</v>
      </c>
      <c r="Y124" s="376">
        <v>10</v>
      </c>
      <c r="Z124" s="342">
        <v>79</v>
      </c>
      <c r="AA124" s="344">
        <v>21</v>
      </c>
    </row>
    <row r="125" spans="1:27" x14ac:dyDescent="0.2">
      <c r="A125" s="140" t="s">
        <v>240</v>
      </c>
      <c r="B125" s="141" t="s">
        <v>241</v>
      </c>
      <c r="C125" s="112">
        <v>888</v>
      </c>
      <c r="D125" s="112">
        <v>696</v>
      </c>
      <c r="E125" s="247">
        <v>170</v>
      </c>
      <c r="F125" s="130">
        <v>58</v>
      </c>
      <c r="G125" s="112">
        <v>39</v>
      </c>
      <c r="H125" s="247">
        <v>6</v>
      </c>
      <c r="I125" s="130">
        <v>830</v>
      </c>
      <c r="J125" s="112">
        <v>657</v>
      </c>
      <c r="K125" s="247">
        <v>164</v>
      </c>
      <c r="L125" s="130">
        <v>157</v>
      </c>
      <c r="M125" s="112">
        <v>109</v>
      </c>
      <c r="N125" s="247">
        <v>17</v>
      </c>
      <c r="O125" s="130">
        <v>731</v>
      </c>
      <c r="P125" s="112">
        <v>587</v>
      </c>
      <c r="Q125" s="247">
        <v>153</v>
      </c>
      <c r="R125" s="342">
        <v>78</v>
      </c>
      <c r="S125" s="376">
        <v>19</v>
      </c>
      <c r="T125" s="342">
        <v>67</v>
      </c>
      <c r="U125" s="376">
        <v>10</v>
      </c>
      <c r="V125" s="342">
        <v>79</v>
      </c>
      <c r="W125" s="376">
        <v>20</v>
      </c>
      <c r="X125" s="342">
        <v>69</v>
      </c>
      <c r="Y125" s="376">
        <v>11</v>
      </c>
      <c r="Z125" s="342">
        <v>80</v>
      </c>
      <c r="AA125" s="344">
        <v>21</v>
      </c>
    </row>
    <row r="126" spans="1:27" x14ac:dyDescent="0.2">
      <c r="A126" s="140" t="s">
        <v>242</v>
      </c>
      <c r="B126" s="141" t="s">
        <v>243</v>
      </c>
      <c r="C126" s="112">
        <v>1324</v>
      </c>
      <c r="D126" s="112">
        <v>1008</v>
      </c>
      <c r="E126" s="247">
        <v>210</v>
      </c>
      <c r="F126" s="130">
        <v>255</v>
      </c>
      <c r="G126" s="112">
        <v>172</v>
      </c>
      <c r="H126" s="247">
        <v>15</v>
      </c>
      <c r="I126" s="130">
        <v>1069</v>
      </c>
      <c r="J126" s="112">
        <v>836</v>
      </c>
      <c r="K126" s="247">
        <v>195</v>
      </c>
      <c r="L126" s="130">
        <v>522</v>
      </c>
      <c r="M126" s="112">
        <v>351</v>
      </c>
      <c r="N126" s="247">
        <v>38</v>
      </c>
      <c r="O126" s="130">
        <v>802</v>
      </c>
      <c r="P126" s="112">
        <v>657</v>
      </c>
      <c r="Q126" s="247">
        <v>172</v>
      </c>
      <c r="R126" s="342">
        <v>76</v>
      </c>
      <c r="S126" s="376">
        <v>16</v>
      </c>
      <c r="T126" s="342">
        <v>67</v>
      </c>
      <c r="U126" s="376">
        <v>6</v>
      </c>
      <c r="V126" s="342">
        <v>78</v>
      </c>
      <c r="W126" s="376">
        <v>18</v>
      </c>
      <c r="X126" s="342">
        <v>67</v>
      </c>
      <c r="Y126" s="376">
        <v>7</v>
      </c>
      <c r="Z126" s="342">
        <v>82</v>
      </c>
      <c r="AA126" s="344">
        <v>21</v>
      </c>
    </row>
    <row r="127" spans="1:27" x14ac:dyDescent="0.2">
      <c r="A127" s="140" t="s">
        <v>244</v>
      </c>
      <c r="B127" s="141" t="s">
        <v>245</v>
      </c>
      <c r="C127" s="112">
        <v>888</v>
      </c>
      <c r="D127" s="112">
        <v>700</v>
      </c>
      <c r="E127" s="247">
        <v>186</v>
      </c>
      <c r="F127" s="130">
        <v>40</v>
      </c>
      <c r="G127" s="112">
        <v>22</v>
      </c>
      <c r="H127" s="247" t="s">
        <v>1185</v>
      </c>
      <c r="I127" s="130">
        <v>848</v>
      </c>
      <c r="J127" s="112">
        <v>678</v>
      </c>
      <c r="K127" s="247" t="s">
        <v>1185</v>
      </c>
      <c r="L127" s="130">
        <v>117</v>
      </c>
      <c r="M127" s="112">
        <v>75</v>
      </c>
      <c r="N127" s="247">
        <v>16</v>
      </c>
      <c r="O127" s="130">
        <v>771</v>
      </c>
      <c r="P127" s="112">
        <v>625</v>
      </c>
      <c r="Q127" s="247">
        <v>170</v>
      </c>
      <c r="R127" s="342">
        <v>79</v>
      </c>
      <c r="S127" s="376">
        <v>21</v>
      </c>
      <c r="T127" s="342">
        <v>55</v>
      </c>
      <c r="U127" s="376" t="s">
        <v>1185</v>
      </c>
      <c r="V127" s="342">
        <v>80</v>
      </c>
      <c r="W127" s="376" t="s">
        <v>1185</v>
      </c>
      <c r="X127" s="342">
        <v>64</v>
      </c>
      <c r="Y127" s="376">
        <v>14</v>
      </c>
      <c r="Z127" s="342">
        <v>81</v>
      </c>
      <c r="AA127" s="344">
        <v>22</v>
      </c>
    </row>
    <row r="128" spans="1:27" x14ac:dyDescent="0.2">
      <c r="A128" s="140" t="s">
        <v>246</v>
      </c>
      <c r="B128" s="141" t="s">
        <v>247</v>
      </c>
      <c r="C128" s="112">
        <v>1026</v>
      </c>
      <c r="D128" s="112">
        <v>725</v>
      </c>
      <c r="E128" s="247">
        <v>143</v>
      </c>
      <c r="F128" s="130">
        <v>132</v>
      </c>
      <c r="G128" s="112">
        <v>69</v>
      </c>
      <c r="H128" s="247">
        <v>6</v>
      </c>
      <c r="I128" s="130">
        <v>894</v>
      </c>
      <c r="J128" s="112">
        <v>656</v>
      </c>
      <c r="K128" s="247">
        <v>137</v>
      </c>
      <c r="L128" s="130">
        <v>277</v>
      </c>
      <c r="M128" s="112">
        <v>160</v>
      </c>
      <c r="N128" s="247">
        <v>11</v>
      </c>
      <c r="O128" s="130">
        <v>749</v>
      </c>
      <c r="P128" s="112">
        <v>565</v>
      </c>
      <c r="Q128" s="247">
        <v>132</v>
      </c>
      <c r="R128" s="342">
        <v>71</v>
      </c>
      <c r="S128" s="376">
        <v>14</v>
      </c>
      <c r="T128" s="342">
        <v>52</v>
      </c>
      <c r="U128" s="376">
        <v>5</v>
      </c>
      <c r="V128" s="342">
        <v>73</v>
      </c>
      <c r="W128" s="376">
        <v>15</v>
      </c>
      <c r="X128" s="342">
        <v>58</v>
      </c>
      <c r="Y128" s="376">
        <v>4</v>
      </c>
      <c r="Z128" s="342">
        <v>75</v>
      </c>
      <c r="AA128" s="344">
        <v>18</v>
      </c>
    </row>
    <row r="129" spans="1:27" x14ac:dyDescent="0.2">
      <c r="A129" s="140" t="s">
        <v>250</v>
      </c>
      <c r="B129" s="141" t="s">
        <v>251</v>
      </c>
      <c r="C129" s="112">
        <v>817</v>
      </c>
      <c r="D129" s="112">
        <v>586</v>
      </c>
      <c r="E129" s="247">
        <v>108</v>
      </c>
      <c r="F129" s="130">
        <v>57</v>
      </c>
      <c r="G129" s="112">
        <v>24</v>
      </c>
      <c r="H129" s="247" t="s">
        <v>1185</v>
      </c>
      <c r="I129" s="130">
        <v>760</v>
      </c>
      <c r="J129" s="112">
        <v>562</v>
      </c>
      <c r="K129" s="247" t="s">
        <v>1185</v>
      </c>
      <c r="L129" s="130">
        <v>148</v>
      </c>
      <c r="M129" s="112">
        <v>79</v>
      </c>
      <c r="N129" s="247">
        <v>13</v>
      </c>
      <c r="O129" s="130">
        <v>669</v>
      </c>
      <c r="P129" s="112">
        <v>507</v>
      </c>
      <c r="Q129" s="247">
        <v>95</v>
      </c>
      <c r="R129" s="342">
        <v>72</v>
      </c>
      <c r="S129" s="376">
        <v>13</v>
      </c>
      <c r="T129" s="342">
        <v>42</v>
      </c>
      <c r="U129" s="376" t="s">
        <v>1185</v>
      </c>
      <c r="V129" s="342">
        <v>74</v>
      </c>
      <c r="W129" s="376" t="s">
        <v>1185</v>
      </c>
      <c r="X129" s="342">
        <v>53</v>
      </c>
      <c r="Y129" s="376">
        <v>9</v>
      </c>
      <c r="Z129" s="342">
        <v>76</v>
      </c>
      <c r="AA129" s="344">
        <v>14</v>
      </c>
    </row>
    <row r="130" spans="1:27" x14ac:dyDescent="0.2">
      <c r="A130" s="140" t="s">
        <v>252</v>
      </c>
      <c r="B130" s="141" t="s">
        <v>253</v>
      </c>
      <c r="C130" s="112">
        <v>841</v>
      </c>
      <c r="D130" s="112">
        <v>552</v>
      </c>
      <c r="E130" s="247">
        <v>94</v>
      </c>
      <c r="F130" s="130">
        <v>91</v>
      </c>
      <c r="G130" s="112">
        <v>44</v>
      </c>
      <c r="H130" s="247" t="s">
        <v>1185</v>
      </c>
      <c r="I130" s="130">
        <v>750</v>
      </c>
      <c r="J130" s="112">
        <v>508</v>
      </c>
      <c r="K130" s="247" t="s">
        <v>1185</v>
      </c>
      <c r="L130" s="130">
        <v>198</v>
      </c>
      <c r="M130" s="112">
        <v>107</v>
      </c>
      <c r="N130" s="247">
        <v>8</v>
      </c>
      <c r="O130" s="130">
        <v>643</v>
      </c>
      <c r="P130" s="112">
        <v>445</v>
      </c>
      <c r="Q130" s="247">
        <v>86</v>
      </c>
      <c r="R130" s="342">
        <v>66</v>
      </c>
      <c r="S130" s="376">
        <v>11</v>
      </c>
      <c r="T130" s="342">
        <v>48</v>
      </c>
      <c r="U130" s="376" t="s">
        <v>1185</v>
      </c>
      <c r="V130" s="342">
        <v>68</v>
      </c>
      <c r="W130" s="376" t="s">
        <v>1185</v>
      </c>
      <c r="X130" s="342">
        <v>54</v>
      </c>
      <c r="Y130" s="376">
        <v>4</v>
      </c>
      <c r="Z130" s="342">
        <v>69</v>
      </c>
      <c r="AA130" s="344">
        <v>13</v>
      </c>
    </row>
    <row r="131" spans="1:27" x14ac:dyDescent="0.2">
      <c r="A131" s="140" t="s">
        <v>254</v>
      </c>
      <c r="B131" s="141" t="s">
        <v>255</v>
      </c>
      <c r="C131" s="112">
        <v>1389</v>
      </c>
      <c r="D131" s="112">
        <v>958</v>
      </c>
      <c r="E131" s="247">
        <v>188</v>
      </c>
      <c r="F131" s="130">
        <v>227</v>
      </c>
      <c r="G131" s="112">
        <v>126</v>
      </c>
      <c r="H131" s="247">
        <v>15</v>
      </c>
      <c r="I131" s="130">
        <v>1162</v>
      </c>
      <c r="J131" s="112">
        <v>832</v>
      </c>
      <c r="K131" s="247">
        <v>173</v>
      </c>
      <c r="L131" s="130">
        <v>461</v>
      </c>
      <c r="M131" s="112">
        <v>263</v>
      </c>
      <c r="N131" s="247">
        <v>30</v>
      </c>
      <c r="O131" s="130">
        <v>928</v>
      </c>
      <c r="P131" s="112">
        <v>695</v>
      </c>
      <c r="Q131" s="247">
        <v>158</v>
      </c>
      <c r="R131" s="342">
        <v>69</v>
      </c>
      <c r="S131" s="376">
        <v>14</v>
      </c>
      <c r="T131" s="342">
        <v>56</v>
      </c>
      <c r="U131" s="376">
        <v>7</v>
      </c>
      <c r="V131" s="342">
        <v>72</v>
      </c>
      <c r="W131" s="376">
        <v>15</v>
      </c>
      <c r="X131" s="342">
        <v>57</v>
      </c>
      <c r="Y131" s="376">
        <v>7</v>
      </c>
      <c r="Z131" s="342">
        <v>75</v>
      </c>
      <c r="AA131" s="344">
        <v>17</v>
      </c>
    </row>
    <row r="132" spans="1:27" x14ac:dyDescent="0.2">
      <c r="A132" s="140" t="s">
        <v>256</v>
      </c>
      <c r="B132" s="141" t="s">
        <v>257</v>
      </c>
      <c r="C132" s="112">
        <v>1206</v>
      </c>
      <c r="D132" s="112">
        <v>860</v>
      </c>
      <c r="E132" s="247">
        <v>184</v>
      </c>
      <c r="F132" s="130">
        <v>119</v>
      </c>
      <c r="G132" s="112">
        <v>55</v>
      </c>
      <c r="H132" s="247">
        <v>10</v>
      </c>
      <c r="I132" s="130">
        <v>1087</v>
      </c>
      <c r="J132" s="112">
        <v>805</v>
      </c>
      <c r="K132" s="247">
        <v>174</v>
      </c>
      <c r="L132" s="130">
        <v>239</v>
      </c>
      <c r="M132" s="112">
        <v>133</v>
      </c>
      <c r="N132" s="247">
        <v>24</v>
      </c>
      <c r="O132" s="130">
        <v>967</v>
      </c>
      <c r="P132" s="112">
        <v>727</v>
      </c>
      <c r="Q132" s="247">
        <v>160</v>
      </c>
      <c r="R132" s="342">
        <v>71</v>
      </c>
      <c r="S132" s="376">
        <v>15</v>
      </c>
      <c r="T132" s="342">
        <v>46</v>
      </c>
      <c r="U132" s="376">
        <v>8</v>
      </c>
      <c r="V132" s="342">
        <v>74</v>
      </c>
      <c r="W132" s="376">
        <v>16</v>
      </c>
      <c r="X132" s="342">
        <v>56</v>
      </c>
      <c r="Y132" s="376">
        <v>10</v>
      </c>
      <c r="Z132" s="342">
        <v>75</v>
      </c>
      <c r="AA132" s="344">
        <v>17</v>
      </c>
    </row>
    <row r="133" spans="1:27" x14ac:dyDescent="0.2">
      <c r="A133" s="140" t="s">
        <v>258</v>
      </c>
      <c r="B133" s="141" t="s">
        <v>259</v>
      </c>
      <c r="C133" s="112">
        <v>826</v>
      </c>
      <c r="D133" s="112">
        <v>583</v>
      </c>
      <c r="E133" s="247">
        <v>106</v>
      </c>
      <c r="F133" s="130">
        <v>65</v>
      </c>
      <c r="G133" s="112">
        <v>40</v>
      </c>
      <c r="H133" s="247">
        <v>3</v>
      </c>
      <c r="I133" s="130">
        <v>761</v>
      </c>
      <c r="J133" s="112">
        <v>543</v>
      </c>
      <c r="K133" s="247">
        <v>103</v>
      </c>
      <c r="L133" s="130">
        <v>153</v>
      </c>
      <c r="M133" s="112">
        <v>92</v>
      </c>
      <c r="N133" s="247">
        <v>5</v>
      </c>
      <c r="O133" s="130">
        <v>673</v>
      </c>
      <c r="P133" s="112">
        <v>491</v>
      </c>
      <c r="Q133" s="247">
        <v>101</v>
      </c>
      <c r="R133" s="342">
        <v>71</v>
      </c>
      <c r="S133" s="376">
        <v>13</v>
      </c>
      <c r="T133" s="342">
        <v>62</v>
      </c>
      <c r="U133" s="376">
        <v>5</v>
      </c>
      <c r="V133" s="342">
        <v>71</v>
      </c>
      <c r="W133" s="376">
        <v>14</v>
      </c>
      <c r="X133" s="342">
        <v>60</v>
      </c>
      <c r="Y133" s="376">
        <v>3</v>
      </c>
      <c r="Z133" s="342">
        <v>73</v>
      </c>
      <c r="AA133" s="344">
        <v>15</v>
      </c>
    </row>
    <row r="134" spans="1:27" x14ac:dyDescent="0.2">
      <c r="A134" s="140" t="s">
        <v>260</v>
      </c>
      <c r="B134" s="141" t="s">
        <v>261</v>
      </c>
      <c r="C134" s="112">
        <v>1836</v>
      </c>
      <c r="D134" s="112">
        <v>1460</v>
      </c>
      <c r="E134" s="247">
        <v>347</v>
      </c>
      <c r="F134" s="130">
        <v>175</v>
      </c>
      <c r="G134" s="112">
        <v>102</v>
      </c>
      <c r="H134" s="247">
        <v>15</v>
      </c>
      <c r="I134" s="130">
        <v>1661</v>
      </c>
      <c r="J134" s="112">
        <v>1358</v>
      </c>
      <c r="K134" s="247">
        <v>332</v>
      </c>
      <c r="L134" s="130">
        <v>416</v>
      </c>
      <c r="M134" s="112">
        <v>283</v>
      </c>
      <c r="N134" s="247">
        <v>41</v>
      </c>
      <c r="O134" s="130">
        <v>1420</v>
      </c>
      <c r="P134" s="112">
        <v>1177</v>
      </c>
      <c r="Q134" s="247">
        <v>306</v>
      </c>
      <c r="R134" s="342">
        <v>80</v>
      </c>
      <c r="S134" s="376">
        <v>19</v>
      </c>
      <c r="T134" s="342">
        <v>58</v>
      </c>
      <c r="U134" s="376">
        <v>9</v>
      </c>
      <c r="V134" s="342">
        <v>82</v>
      </c>
      <c r="W134" s="376">
        <v>20</v>
      </c>
      <c r="X134" s="342">
        <v>68</v>
      </c>
      <c r="Y134" s="376">
        <v>10</v>
      </c>
      <c r="Z134" s="342">
        <v>83</v>
      </c>
      <c r="AA134" s="344">
        <v>22</v>
      </c>
    </row>
    <row r="135" spans="1:27" x14ac:dyDescent="0.2">
      <c r="A135" s="140" t="s">
        <v>264</v>
      </c>
      <c r="B135" s="141" t="s">
        <v>265</v>
      </c>
      <c r="C135" s="112">
        <v>1206</v>
      </c>
      <c r="D135" s="112">
        <v>939</v>
      </c>
      <c r="E135" s="247">
        <v>224</v>
      </c>
      <c r="F135" s="130">
        <v>89</v>
      </c>
      <c r="G135" s="112">
        <v>46</v>
      </c>
      <c r="H135" s="247">
        <v>9</v>
      </c>
      <c r="I135" s="130">
        <v>1117</v>
      </c>
      <c r="J135" s="112">
        <v>893</v>
      </c>
      <c r="K135" s="247">
        <v>215</v>
      </c>
      <c r="L135" s="130">
        <v>246</v>
      </c>
      <c r="M135" s="112">
        <v>140</v>
      </c>
      <c r="N135" s="247">
        <v>20</v>
      </c>
      <c r="O135" s="130">
        <v>960</v>
      </c>
      <c r="P135" s="112">
        <v>799</v>
      </c>
      <c r="Q135" s="247">
        <v>204</v>
      </c>
      <c r="R135" s="342">
        <v>78</v>
      </c>
      <c r="S135" s="376">
        <v>19</v>
      </c>
      <c r="T135" s="342">
        <v>52</v>
      </c>
      <c r="U135" s="376">
        <v>10</v>
      </c>
      <c r="V135" s="342">
        <v>80</v>
      </c>
      <c r="W135" s="376">
        <v>19</v>
      </c>
      <c r="X135" s="342">
        <v>57</v>
      </c>
      <c r="Y135" s="376">
        <v>8</v>
      </c>
      <c r="Z135" s="342">
        <v>83</v>
      </c>
      <c r="AA135" s="344">
        <v>21</v>
      </c>
    </row>
    <row r="136" spans="1:27" x14ac:dyDescent="0.2">
      <c r="A136" s="140" t="s">
        <v>266</v>
      </c>
      <c r="B136" s="141" t="s">
        <v>267</v>
      </c>
      <c r="C136" s="112">
        <v>1413</v>
      </c>
      <c r="D136" s="112">
        <v>1167</v>
      </c>
      <c r="E136" s="247">
        <v>260</v>
      </c>
      <c r="F136" s="130">
        <v>110</v>
      </c>
      <c r="G136" s="112">
        <v>73</v>
      </c>
      <c r="H136" s="247">
        <v>7</v>
      </c>
      <c r="I136" s="130">
        <v>1303</v>
      </c>
      <c r="J136" s="112">
        <v>1094</v>
      </c>
      <c r="K136" s="247">
        <v>253</v>
      </c>
      <c r="L136" s="130">
        <v>311</v>
      </c>
      <c r="M136" s="112">
        <v>216</v>
      </c>
      <c r="N136" s="247">
        <v>20</v>
      </c>
      <c r="O136" s="130">
        <v>1102</v>
      </c>
      <c r="P136" s="112">
        <v>951</v>
      </c>
      <c r="Q136" s="247">
        <v>240</v>
      </c>
      <c r="R136" s="342">
        <v>83</v>
      </c>
      <c r="S136" s="376">
        <v>18</v>
      </c>
      <c r="T136" s="342">
        <v>66</v>
      </c>
      <c r="U136" s="376">
        <v>6</v>
      </c>
      <c r="V136" s="342">
        <v>84</v>
      </c>
      <c r="W136" s="376">
        <v>19</v>
      </c>
      <c r="X136" s="342">
        <v>69</v>
      </c>
      <c r="Y136" s="376">
        <v>6</v>
      </c>
      <c r="Z136" s="342">
        <v>86</v>
      </c>
      <c r="AA136" s="344">
        <v>22</v>
      </c>
    </row>
    <row r="137" spans="1:27" x14ac:dyDescent="0.2">
      <c r="A137" s="140" t="s">
        <v>268</v>
      </c>
      <c r="B137" s="141" t="s">
        <v>269</v>
      </c>
      <c r="C137" s="112">
        <v>1268</v>
      </c>
      <c r="D137" s="112">
        <v>1015</v>
      </c>
      <c r="E137" s="247">
        <v>281</v>
      </c>
      <c r="F137" s="130">
        <v>70</v>
      </c>
      <c r="G137" s="112">
        <v>40</v>
      </c>
      <c r="H137" s="247">
        <v>10</v>
      </c>
      <c r="I137" s="130">
        <v>1198</v>
      </c>
      <c r="J137" s="112">
        <v>975</v>
      </c>
      <c r="K137" s="247">
        <v>271</v>
      </c>
      <c r="L137" s="130">
        <v>212</v>
      </c>
      <c r="M137" s="112">
        <v>136</v>
      </c>
      <c r="N137" s="247">
        <v>29</v>
      </c>
      <c r="O137" s="130">
        <v>1056</v>
      </c>
      <c r="P137" s="112">
        <v>879</v>
      </c>
      <c r="Q137" s="247">
        <v>252</v>
      </c>
      <c r="R137" s="342">
        <v>80</v>
      </c>
      <c r="S137" s="376">
        <v>22</v>
      </c>
      <c r="T137" s="342">
        <v>57</v>
      </c>
      <c r="U137" s="376">
        <v>14</v>
      </c>
      <c r="V137" s="342">
        <v>81</v>
      </c>
      <c r="W137" s="376">
        <v>23</v>
      </c>
      <c r="X137" s="342">
        <v>64</v>
      </c>
      <c r="Y137" s="376">
        <v>14</v>
      </c>
      <c r="Z137" s="342">
        <v>83</v>
      </c>
      <c r="AA137" s="344">
        <v>24</v>
      </c>
    </row>
    <row r="138" spans="1:27" x14ac:dyDescent="0.2">
      <c r="A138" s="140" t="s">
        <v>270</v>
      </c>
      <c r="B138" s="141" t="s">
        <v>271</v>
      </c>
      <c r="C138" s="112">
        <v>835</v>
      </c>
      <c r="D138" s="112">
        <v>667</v>
      </c>
      <c r="E138" s="247">
        <v>136</v>
      </c>
      <c r="F138" s="130">
        <v>109</v>
      </c>
      <c r="G138" s="112">
        <v>68</v>
      </c>
      <c r="H138" s="247">
        <v>8</v>
      </c>
      <c r="I138" s="130">
        <v>726</v>
      </c>
      <c r="J138" s="112">
        <v>599</v>
      </c>
      <c r="K138" s="247">
        <v>128</v>
      </c>
      <c r="L138" s="130">
        <v>283</v>
      </c>
      <c r="M138" s="112">
        <v>197</v>
      </c>
      <c r="N138" s="247">
        <v>27</v>
      </c>
      <c r="O138" s="130">
        <v>552</v>
      </c>
      <c r="P138" s="112">
        <v>470</v>
      </c>
      <c r="Q138" s="247">
        <v>109</v>
      </c>
      <c r="R138" s="342">
        <v>80</v>
      </c>
      <c r="S138" s="376">
        <v>16</v>
      </c>
      <c r="T138" s="342">
        <v>62</v>
      </c>
      <c r="U138" s="376">
        <v>7</v>
      </c>
      <c r="V138" s="342">
        <v>83</v>
      </c>
      <c r="W138" s="376">
        <v>18</v>
      </c>
      <c r="X138" s="342">
        <v>70</v>
      </c>
      <c r="Y138" s="376">
        <v>10</v>
      </c>
      <c r="Z138" s="342">
        <v>85</v>
      </c>
      <c r="AA138" s="344">
        <v>20</v>
      </c>
    </row>
    <row r="139" spans="1:27" x14ac:dyDescent="0.2">
      <c r="A139" s="140" t="s">
        <v>272</v>
      </c>
      <c r="B139" s="141" t="s">
        <v>273</v>
      </c>
      <c r="C139" s="112">
        <v>1090</v>
      </c>
      <c r="D139" s="112">
        <v>924</v>
      </c>
      <c r="E139" s="247">
        <v>291</v>
      </c>
      <c r="F139" s="130">
        <v>39</v>
      </c>
      <c r="G139" s="112">
        <v>21</v>
      </c>
      <c r="H139" s="247" t="s">
        <v>1185</v>
      </c>
      <c r="I139" s="130">
        <v>1051</v>
      </c>
      <c r="J139" s="112">
        <v>903</v>
      </c>
      <c r="K139" s="247" t="s">
        <v>1185</v>
      </c>
      <c r="L139" s="130">
        <v>140</v>
      </c>
      <c r="M139" s="112">
        <v>87</v>
      </c>
      <c r="N139" s="247">
        <v>16</v>
      </c>
      <c r="O139" s="130">
        <v>950</v>
      </c>
      <c r="P139" s="112">
        <v>837</v>
      </c>
      <c r="Q139" s="247">
        <v>275</v>
      </c>
      <c r="R139" s="342">
        <v>85</v>
      </c>
      <c r="S139" s="376">
        <v>27</v>
      </c>
      <c r="T139" s="342">
        <v>54</v>
      </c>
      <c r="U139" s="376" t="s">
        <v>1185</v>
      </c>
      <c r="V139" s="342">
        <v>86</v>
      </c>
      <c r="W139" s="376" t="s">
        <v>1185</v>
      </c>
      <c r="X139" s="342">
        <v>62</v>
      </c>
      <c r="Y139" s="376">
        <v>11</v>
      </c>
      <c r="Z139" s="342">
        <v>88</v>
      </c>
      <c r="AA139" s="344">
        <v>29</v>
      </c>
    </row>
    <row r="140" spans="1:27" x14ac:dyDescent="0.2">
      <c r="A140" s="140" t="s">
        <v>274</v>
      </c>
      <c r="B140" s="141" t="s">
        <v>275</v>
      </c>
      <c r="C140" s="112">
        <v>1207</v>
      </c>
      <c r="D140" s="112">
        <v>893</v>
      </c>
      <c r="E140" s="247">
        <v>186</v>
      </c>
      <c r="F140" s="130">
        <v>218</v>
      </c>
      <c r="G140" s="112">
        <v>137</v>
      </c>
      <c r="H140" s="247">
        <v>19</v>
      </c>
      <c r="I140" s="130">
        <v>989</v>
      </c>
      <c r="J140" s="112">
        <v>756</v>
      </c>
      <c r="K140" s="247">
        <v>167</v>
      </c>
      <c r="L140" s="130">
        <v>449</v>
      </c>
      <c r="M140" s="112">
        <v>293</v>
      </c>
      <c r="N140" s="247">
        <v>32</v>
      </c>
      <c r="O140" s="130">
        <v>758</v>
      </c>
      <c r="P140" s="112">
        <v>600</v>
      </c>
      <c r="Q140" s="247">
        <v>154</v>
      </c>
      <c r="R140" s="342">
        <v>74</v>
      </c>
      <c r="S140" s="376">
        <v>15</v>
      </c>
      <c r="T140" s="342">
        <v>63</v>
      </c>
      <c r="U140" s="376">
        <v>9</v>
      </c>
      <c r="V140" s="342">
        <v>76</v>
      </c>
      <c r="W140" s="376">
        <v>17</v>
      </c>
      <c r="X140" s="342">
        <v>65</v>
      </c>
      <c r="Y140" s="376">
        <v>7</v>
      </c>
      <c r="Z140" s="342">
        <v>79</v>
      </c>
      <c r="AA140" s="344">
        <v>20</v>
      </c>
    </row>
    <row r="141" spans="1:27" x14ac:dyDescent="0.2">
      <c r="A141" s="140" t="s">
        <v>276</v>
      </c>
      <c r="B141" s="141" t="s">
        <v>277</v>
      </c>
      <c r="C141" s="112">
        <v>1742</v>
      </c>
      <c r="D141" s="112">
        <v>1366</v>
      </c>
      <c r="E141" s="247">
        <v>362</v>
      </c>
      <c r="F141" s="130">
        <v>161</v>
      </c>
      <c r="G141" s="112">
        <v>88</v>
      </c>
      <c r="H141" s="247">
        <v>11</v>
      </c>
      <c r="I141" s="130">
        <v>1581</v>
      </c>
      <c r="J141" s="112">
        <v>1278</v>
      </c>
      <c r="K141" s="247">
        <v>351</v>
      </c>
      <c r="L141" s="130">
        <v>414</v>
      </c>
      <c r="M141" s="112">
        <v>264</v>
      </c>
      <c r="N141" s="247">
        <v>39</v>
      </c>
      <c r="O141" s="130">
        <v>1328</v>
      </c>
      <c r="P141" s="112">
        <v>1102</v>
      </c>
      <c r="Q141" s="247">
        <v>323</v>
      </c>
      <c r="R141" s="342">
        <v>78</v>
      </c>
      <c r="S141" s="376">
        <v>21</v>
      </c>
      <c r="T141" s="342">
        <v>55</v>
      </c>
      <c r="U141" s="376">
        <v>7</v>
      </c>
      <c r="V141" s="342">
        <v>81</v>
      </c>
      <c r="W141" s="376">
        <v>22</v>
      </c>
      <c r="X141" s="342">
        <v>64</v>
      </c>
      <c r="Y141" s="376">
        <v>9</v>
      </c>
      <c r="Z141" s="342">
        <v>83</v>
      </c>
      <c r="AA141" s="344">
        <v>24</v>
      </c>
    </row>
    <row r="142" spans="1:27" x14ac:dyDescent="0.2">
      <c r="A142" s="140" t="s">
        <v>278</v>
      </c>
      <c r="B142" s="141" t="s">
        <v>279</v>
      </c>
      <c r="C142" s="112">
        <v>999</v>
      </c>
      <c r="D142" s="112">
        <v>805</v>
      </c>
      <c r="E142" s="247">
        <v>250</v>
      </c>
      <c r="F142" s="130">
        <v>86</v>
      </c>
      <c r="G142" s="112">
        <v>61</v>
      </c>
      <c r="H142" s="247">
        <v>9</v>
      </c>
      <c r="I142" s="130">
        <v>913</v>
      </c>
      <c r="J142" s="112">
        <v>744</v>
      </c>
      <c r="K142" s="247">
        <v>241</v>
      </c>
      <c r="L142" s="130">
        <v>231</v>
      </c>
      <c r="M142" s="112">
        <v>170</v>
      </c>
      <c r="N142" s="247">
        <v>39</v>
      </c>
      <c r="O142" s="130">
        <v>768</v>
      </c>
      <c r="P142" s="112">
        <v>635</v>
      </c>
      <c r="Q142" s="247">
        <v>211</v>
      </c>
      <c r="R142" s="342">
        <v>81</v>
      </c>
      <c r="S142" s="376">
        <v>25</v>
      </c>
      <c r="T142" s="342">
        <v>71</v>
      </c>
      <c r="U142" s="376">
        <v>10</v>
      </c>
      <c r="V142" s="342">
        <v>81</v>
      </c>
      <c r="W142" s="376">
        <v>26</v>
      </c>
      <c r="X142" s="342">
        <v>74</v>
      </c>
      <c r="Y142" s="376">
        <v>17</v>
      </c>
      <c r="Z142" s="342">
        <v>83</v>
      </c>
      <c r="AA142" s="344">
        <v>27</v>
      </c>
    </row>
    <row r="143" spans="1:27" x14ac:dyDescent="0.2">
      <c r="A143" s="140" t="s">
        <v>280</v>
      </c>
      <c r="B143" s="141" t="s">
        <v>281</v>
      </c>
      <c r="C143" s="112">
        <v>1337</v>
      </c>
      <c r="D143" s="112">
        <v>1078</v>
      </c>
      <c r="E143" s="247">
        <v>250</v>
      </c>
      <c r="F143" s="130">
        <v>123</v>
      </c>
      <c r="G143" s="112">
        <v>73</v>
      </c>
      <c r="H143" s="247">
        <v>8</v>
      </c>
      <c r="I143" s="130">
        <v>1214</v>
      </c>
      <c r="J143" s="112">
        <v>1005</v>
      </c>
      <c r="K143" s="247">
        <v>242</v>
      </c>
      <c r="L143" s="130">
        <v>281</v>
      </c>
      <c r="M143" s="112">
        <v>178</v>
      </c>
      <c r="N143" s="247">
        <v>21</v>
      </c>
      <c r="O143" s="130">
        <v>1056</v>
      </c>
      <c r="P143" s="112">
        <v>900</v>
      </c>
      <c r="Q143" s="247">
        <v>229</v>
      </c>
      <c r="R143" s="342">
        <v>81</v>
      </c>
      <c r="S143" s="376">
        <v>19</v>
      </c>
      <c r="T143" s="342">
        <v>59</v>
      </c>
      <c r="U143" s="376">
        <v>7</v>
      </c>
      <c r="V143" s="342">
        <v>83</v>
      </c>
      <c r="W143" s="376">
        <v>20</v>
      </c>
      <c r="X143" s="342">
        <v>63</v>
      </c>
      <c r="Y143" s="376">
        <v>7</v>
      </c>
      <c r="Z143" s="342">
        <v>85</v>
      </c>
      <c r="AA143" s="344">
        <v>22</v>
      </c>
    </row>
    <row r="144" spans="1:27" x14ac:dyDescent="0.2">
      <c r="A144" s="140" t="s">
        <v>282</v>
      </c>
      <c r="B144" s="141" t="s">
        <v>283</v>
      </c>
      <c r="C144" s="112">
        <v>1183</v>
      </c>
      <c r="D144" s="112">
        <v>957</v>
      </c>
      <c r="E144" s="247">
        <v>281</v>
      </c>
      <c r="F144" s="130">
        <v>78</v>
      </c>
      <c r="G144" s="112">
        <v>38</v>
      </c>
      <c r="H144" s="247" t="s">
        <v>1185</v>
      </c>
      <c r="I144" s="130">
        <v>1105</v>
      </c>
      <c r="J144" s="112">
        <v>919</v>
      </c>
      <c r="K144" s="247" t="s">
        <v>1185</v>
      </c>
      <c r="L144" s="130">
        <v>219</v>
      </c>
      <c r="M144" s="112">
        <v>134</v>
      </c>
      <c r="N144" s="247">
        <v>11</v>
      </c>
      <c r="O144" s="130">
        <v>964</v>
      </c>
      <c r="P144" s="112">
        <v>823</v>
      </c>
      <c r="Q144" s="247">
        <v>270</v>
      </c>
      <c r="R144" s="342">
        <v>81</v>
      </c>
      <c r="S144" s="376">
        <v>24</v>
      </c>
      <c r="T144" s="342">
        <v>49</v>
      </c>
      <c r="U144" s="376" t="s">
        <v>1185</v>
      </c>
      <c r="V144" s="342">
        <v>83</v>
      </c>
      <c r="W144" s="376" t="s">
        <v>1185</v>
      </c>
      <c r="X144" s="342">
        <v>61</v>
      </c>
      <c r="Y144" s="376">
        <v>5</v>
      </c>
      <c r="Z144" s="342">
        <v>85</v>
      </c>
      <c r="AA144" s="344">
        <v>28</v>
      </c>
    </row>
    <row r="145" spans="1:27" x14ac:dyDescent="0.2">
      <c r="A145" s="140" t="s">
        <v>284</v>
      </c>
      <c r="B145" s="141" t="s">
        <v>285</v>
      </c>
      <c r="C145" s="112">
        <v>1062</v>
      </c>
      <c r="D145" s="112">
        <v>853</v>
      </c>
      <c r="E145" s="247">
        <v>216</v>
      </c>
      <c r="F145" s="130">
        <v>139</v>
      </c>
      <c r="G145" s="112">
        <v>102</v>
      </c>
      <c r="H145" s="247">
        <v>16</v>
      </c>
      <c r="I145" s="130">
        <v>923</v>
      </c>
      <c r="J145" s="112">
        <v>751</v>
      </c>
      <c r="K145" s="247">
        <v>200</v>
      </c>
      <c r="L145" s="130">
        <v>323</v>
      </c>
      <c r="M145" s="112">
        <v>231</v>
      </c>
      <c r="N145" s="247">
        <v>37</v>
      </c>
      <c r="O145" s="130">
        <v>739</v>
      </c>
      <c r="P145" s="112">
        <v>622</v>
      </c>
      <c r="Q145" s="247">
        <v>179</v>
      </c>
      <c r="R145" s="342">
        <v>80</v>
      </c>
      <c r="S145" s="376">
        <v>20</v>
      </c>
      <c r="T145" s="342">
        <v>73</v>
      </c>
      <c r="U145" s="376">
        <v>12</v>
      </c>
      <c r="V145" s="342">
        <v>81</v>
      </c>
      <c r="W145" s="376">
        <v>22</v>
      </c>
      <c r="X145" s="342">
        <v>72</v>
      </c>
      <c r="Y145" s="376">
        <v>11</v>
      </c>
      <c r="Z145" s="342">
        <v>84</v>
      </c>
      <c r="AA145" s="344">
        <v>24</v>
      </c>
    </row>
    <row r="146" spans="1:27" x14ac:dyDescent="0.2">
      <c r="A146" s="140" t="s">
        <v>288</v>
      </c>
      <c r="B146" s="141" t="s">
        <v>289</v>
      </c>
      <c r="C146" s="112">
        <v>1555</v>
      </c>
      <c r="D146" s="112">
        <v>1209</v>
      </c>
      <c r="E146" s="247">
        <v>341</v>
      </c>
      <c r="F146" s="130">
        <v>177</v>
      </c>
      <c r="G146" s="112">
        <v>107</v>
      </c>
      <c r="H146" s="247">
        <v>18</v>
      </c>
      <c r="I146" s="130">
        <v>1378</v>
      </c>
      <c r="J146" s="112">
        <v>1102</v>
      </c>
      <c r="K146" s="247">
        <v>323</v>
      </c>
      <c r="L146" s="130">
        <v>429</v>
      </c>
      <c r="M146" s="112">
        <v>278</v>
      </c>
      <c r="N146" s="247">
        <v>45</v>
      </c>
      <c r="O146" s="130">
        <v>1126</v>
      </c>
      <c r="P146" s="112">
        <v>931</v>
      </c>
      <c r="Q146" s="247">
        <v>296</v>
      </c>
      <c r="R146" s="342">
        <v>78</v>
      </c>
      <c r="S146" s="376">
        <v>22</v>
      </c>
      <c r="T146" s="342">
        <v>60</v>
      </c>
      <c r="U146" s="376">
        <v>10</v>
      </c>
      <c r="V146" s="342">
        <v>80</v>
      </c>
      <c r="W146" s="376">
        <v>23</v>
      </c>
      <c r="X146" s="342">
        <v>65</v>
      </c>
      <c r="Y146" s="376">
        <v>10</v>
      </c>
      <c r="Z146" s="342">
        <v>83</v>
      </c>
      <c r="AA146" s="344">
        <v>26</v>
      </c>
    </row>
    <row r="147" spans="1:27" x14ac:dyDescent="0.2">
      <c r="A147" s="140" t="s">
        <v>290</v>
      </c>
      <c r="B147" s="141" t="s">
        <v>291</v>
      </c>
      <c r="C147" s="112">
        <v>1087</v>
      </c>
      <c r="D147" s="112">
        <v>853</v>
      </c>
      <c r="E147" s="247">
        <v>215</v>
      </c>
      <c r="F147" s="130">
        <v>107</v>
      </c>
      <c r="G147" s="112">
        <v>61</v>
      </c>
      <c r="H147" s="247">
        <v>11</v>
      </c>
      <c r="I147" s="130">
        <v>980</v>
      </c>
      <c r="J147" s="112">
        <v>792</v>
      </c>
      <c r="K147" s="247">
        <v>204</v>
      </c>
      <c r="L147" s="130">
        <v>257</v>
      </c>
      <c r="M147" s="112">
        <v>166</v>
      </c>
      <c r="N147" s="247">
        <v>30</v>
      </c>
      <c r="O147" s="130">
        <v>830</v>
      </c>
      <c r="P147" s="112">
        <v>687</v>
      </c>
      <c r="Q147" s="247">
        <v>185</v>
      </c>
      <c r="R147" s="342">
        <v>78</v>
      </c>
      <c r="S147" s="376">
        <v>20</v>
      </c>
      <c r="T147" s="342">
        <v>57</v>
      </c>
      <c r="U147" s="376">
        <v>10</v>
      </c>
      <c r="V147" s="342">
        <v>81</v>
      </c>
      <c r="W147" s="376">
        <v>21</v>
      </c>
      <c r="X147" s="342">
        <v>65</v>
      </c>
      <c r="Y147" s="376">
        <v>12</v>
      </c>
      <c r="Z147" s="342">
        <v>83</v>
      </c>
      <c r="AA147" s="344">
        <v>22</v>
      </c>
    </row>
    <row r="148" spans="1:27" x14ac:dyDescent="0.2">
      <c r="A148" s="140" t="s">
        <v>292</v>
      </c>
      <c r="B148" s="141" t="s">
        <v>293</v>
      </c>
      <c r="C148" s="112">
        <v>1475</v>
      </c>
      <c r="D148" s="112">
        <v>1167</v>
      </c>
      <c r="E148" s="247">
        <v>277</v>
      </c>
      <c r="F148" s="130">
        <v>122</v>
      </c>
      <c r="G148" s="112">
        <v>71</v>
      </c>
      <c r="H148" s="247">
        <v>7</v>
      </c>
      <c r="I148" s="130">
        <v>1353</v>
      </c>
      <c r="J148" s="112">
        <v>1096</v>
      </c>
      <c r="K148" s="247">
        <v>270</v>
      </c>
      <c r="L148" s="130">
        <v>317</v>
      </c>
      <c r="M148" s="112">
        <v>203</v>
      </c>
      <c r="N148" s="247">
        <v>24</v>
      </c>
      <c r="O148" s="130">
        <v>1158</v>
      </c>
      <c r="P148" s="112">
        <v>964</v>
      </c>
      <c r="Q148" s="247">
        <v>253</v>
      </c>
      <c r="R148" s="342">
        <v>79</v>
      </c>
      <c r="S148" s="376">
        <v>19</v>
      </c>
      <c r="T148" s="342">
        <v>58</v>
      </c>
      <c r="U148" s="376">
        <v>6</v>
      </c>
      <c r="V148" s="342">
        <v>81</v>
      </c>
      <c r="W148" s="376">
        <v>20</v>
      </c>
      <c r="X148" s="342">
        <v>64</v>
      </c>
      <c r="Y148" s="376">
        <v>8</v>
      </c>
      <c r="Z148" s="342">
        <v>83</v>
      </c>
      <c r="AA148" s="344">
        <v>22</v>
      </c>
    </row>
    <row r="149" spans="1:27" x14ac:dyDescent="0.2">
      <c r="A149" s="140" t="s">
        <v>294</v>
      </c>
      <c r="B149" s="141" t="s">
        <v>295</v>
      </c>
      <c r="C149" s="112">
        <v>917</v>
      </c>
      <c r="D149" s="112">
        <v>751</v>
      </c>
      <c r="E149" s="247">
        <v>229</v>
      </c>
      <c r="F149" s="130">
        <v>84</v>
      </c>
      <c r="G149" s="112">
        <v>56</v>
      </c>
      <c r="H149" s="247">
        <v>7</v>
      </c>
      <c r="I149" s="130">
        <v>833</v>
      </c>
      <c r="J149" s="112">
        <v>695</v>
      </c>
      <c r="K149" s="247">
        <v>222</v>
      </c>
      <c r="L149" s="130">
        <v>188</v>
      </c>
      <c r="M149" s="112">
        <v>135</v>
      </c>
      <c r="N149" s="247">
        <v>22</v>
      </c>
      <c r="O149" s="130">
        <v>729</v>
      </c>
      <c r="P149" s="112">
        <v>616</v>
      </c>
      <c r="Q149" s="247">
        <v>207</v>
      </c>
      <c r="R149" s="342">
        <v>82</v>
      </c>
      <c r="S149" s="376">
        <v>25</v>
      </c>
      <c r="T149" s="342">
        <v>67</v>
      </c>
      <c r="U149" s="376">
        <v>8</v>
      </c>
      <c r="V149" s="342">
        <v>83</v>
      </c>
      <c r="W149" s="376">
        <v>27</v>
      </c>
      <c r="X149" s="342">
        <v>72</v>
      </c>
      <c r="Y149" s="376">
        <v>12</v>
      </c>
      <c r="Z149" s="342">
        <v>84</v>
      </c>
      <c r="AA149" s="344">
        <v>28</v>
      </c>
    </row>
    <row r="150" spans="1:27" x14ac:dyDescent="0.2">
      <c r="A150" s="140" t="s">
        <v>296</v>
      </c>
      <c r="B150" s="141" t="s">
        <v>297</v>
      </c>
      <c r="C150" s="112">
        <v>955</v>
      </c>
      <c r="D150" s="112">
        <v>775</v>
      </c>
      <c r="E150" s="247">
        <v>212</v>
      </c>
      <c r="F150" s="130">
        <v>76</v>
      </c>
      <c r="G150" s="112">
        <v>44</v>
      </c>
      <c r="H150" s="247">
        <v>6</v>
      </c>
      <c r="I150" s="130">
        <v>879</v>
      </c>
      <c r="J150" s="112">
        <v>731</v>
      </c>
      <c r="K150" s="247">
        <v>206</v>
      </c>
      <c r="L150" s="130">
        <v>220</v>
      </c>
      <c r="M150" s="112">
        <v>142</v>
      </c>
      <c r="N150" s="247">
        <v>17</v>
      </c>
      <c r="O150" s="130">
        <v>735</v>
      </c>
      <c r="P150" s="112">
        <v>633</v>
      </c>
      <c r="Q150" s="247">
        <v>195</v>
      </c>
      <c r="R150" s="342">
        <v>81</v>
      </c>
      <c r="S150" s="376">
        <v>22</v>
      </c>
      <c r="T150" s="342">
        <v>58</v>
      </c>
      <c r="U150" s="376">
        <v>8</v>
      </c>
      <c r="V150" s="342">
        <v>83</v>
      </c>
      <c r="W150" s="376">
        <v>23</v>
      </c>
      <c r="X150" s="342">
        <v>65</v>
      </c>
      <c r="Y150" s="376">
        <v>8</v>
      </c>
      <c r="Z150" s="342">
        <v>86</v>
      </c>
      <c r="AA150" s="344">
        <v>27</v>
      </c>
    </row>
    <row r="151" spans="1:27" x14ac:dyDescent="0.2">
      <c r="A151" s="140" t="s">
        <v>298</v>
      </c>
      <c r="B151" s="141" t="s">
        <v>299</v>
      </c>
      <c r="C151" s="112">
        <v>1427</v>
      </c>
      <c r="D151" s="112">
        <v>1111</v>
      </c>
      <c r="E151" s="247">
        <v>234</v>
      </c>
      <c r="F151" s="130">
        <v>184</v>
      </c>
      <c r="G151" s="112">
        <v>112</v>
      </c>
      <c r="H151" s="247">
        <v>16</v>
      </c>
      <c r="I151" s="130">
        <v>1243</v>
      </c>
      <c r="J151" s="112">
        <v>999</v>
      </c>
      <c r="K151" s="247">
        <v>218</v>
      </c>
      <c r="L151" s="130">
        <v>396</v>
      </c>
      <c r="M151" s="112">
        <v>263</v>
      </c>
      <c r="N151" s="247">
        <v>34</v>
      </c>
      <c r="O151" s="130">
        <v>1031</v>
      </c>
      <c r="P151" s="112">
        <v>848</v>
      </c>
      <c r="Q151" s="247">
        <v>200</v>
      </c>
      <c r="R151" s="342">
        <v>78</v>
      </c>
      <c r="S151" s="376">
        <v>16</v>
      </c>
      <c r="T151" s="342">
        <v>61</v>
      </c>
      <c r="U151" s="376">
        <v>9</v>
      </c>
      <c r="V151" s="342">
        <v>80</v>
      </c>
      <c r="W151" s="376">
        <v>18</v>
      </c>
      <c r="X151" s="342">
        <v>66</v>
      </c>
      <c r="Y151" s="376">
        <v>9</v>
      </c>
      <c r="Z151" s="342">
        <v>82</v>
      </c>
      <c r="AA151" s="344">
        <v>19</v>
      </c>
    </row>
    <row r="152" spans="1:27" x14ac:dyDescent="0.2">
      <c r="A152" s="140" t="s">
        <v>302</v>
      </c>
      <c r="B152" s="141" t="s">
        <v>303</v>
      </c>
      <c r="C152" s="112">
        <v>1450</v>
      </c>
      <c r="D152" s="112">
        <v>1226</v>
      </c>
      <c r="E152" s="247">
        <v>246</v>
      </c>
      <c r="F152" s="130">
        <v>190</v>
      </c>
      <c r="G152" s="112">
        <v>127</v>
      </c>
      <c r="H152" s="247">
        <v>9</v>
      </c>
      <c r="I152" s="130">
        <v>1260</v>
      </c>
      <c r="J152" s="112">
        <v>1099</v>
      </c>
      <c r="K152" s="247">
        <v>237</v>
      </c>
      <c r="L152" s="130">
        <v>413</v>
      </c>
      <c r="M152" s="112">
        <v>304</v>
      </c>
      <c r="N152" s="247">
        <v>34</v>
      </c>
      <c r="O152" s="130">
        <v>1037</v>
      </c>
      <c r="P152" s="112">
        <v>922</v>
      </c>
      <c r="Q152" s="247">
        <v>212</v>
      </c>
      <c r="R152" s="342">
        <v>85</v>
      </c>
      <c r="S152" s="376">
        <v>17</v>
      </c>
      <c r="T152" s="342">
        <v>67</v>
      </c>
      <c r="U152" s="376">
        <v>5</v>
      </c>
      <c r="V152" s="342">
        <v>87</v>
      </c>
      <c r="W152" s="376">
        <v>19</v>
      </c>
      <c r="X152" s="342">
        <v>74</v>
      </c>
      <c r="Y152" s="376">
        <v>8</v>
      </c>
      <c r="Z152" s="342">
        <v>89</v>
      </c>
      <c r="AA152" s="344">
        <v>20</v>
      </c>
    </row>
    <row r="153" spans="1:27" x14ac:dyDescent="0.2">
      <c r="A153" s="140" t="s">
        <v>304</v>
      </c>
      <c r="B153" s="141" t="s">
        <v>305</v>
      </c>
      <c r="C153" s="112">
        <v>1265</v>
      </c>
      <c r="D153" s="112">
        <v>980</v>
      </c>
      <c r="E153" s="247">
        <v>126</v>
      </c>
      <c r="F153" s="130">
        <v>134</v>
      </c>
      <c r="G153" s="112">
        <v>79</v>
      </c>
      <c r="H153" s="247">
        <v>5</v>
      </c>
      <c r="I153" s="130">
        <v>1131</v>
      </c>
      <c r="J153" s="112">
        <v>901</v>
      </c>
      <c r="K153" s="247">
        <v>121</v>
      </c>
      <c r="L153" s="130">
        <v>325</v>
      </c>
      <c r="M153" s="112">
        <v>206</v>
      </c>
      <c r="N153" s="247">
        <v>13</v>
      </c>
      <c r="O153" s="130">
        <v>940</v>
      </c>
      <c r="P153" s="112">
        <v>774</v>
      </c>
      <c r="Q153" s="247">
        <v>113</v>
      </c>
      <c r="R153" s="342">
        <v>77</v>
      </c>
      <c r="S153" s="376">
        <v>10</v>
      </c>
      <c r="T153" s="342">
        <v>59</v>
      </c>
      <c r="U153" s="376">
        <v>4</v>
      </c>
      <c r="V153" s="342">
        <v>80</v>
      </c>
      <c r="W153" s="376">
        <v>11</v>
      </c>
      <c r="X153" s="342">
        <v>63</v>
      </c>
      <c r="Y153" s="376">
        <v>4</v>
      </c>
      <c r="Z153" s="342">
        <v>82</v>
      </c>
      <c r="AA153" s="344">
        <v>12</v>
      </c>
    </row>
    <row r="154" spans="1:27" x14ac:dyDescent="0.2">
      <c r="A154" s="140" t="s">
        <v>306</v>
      </c>
      <c r="B154" s="141" t="s">
        <v>307</v>
      </c>
      <c r="C154" s="112">
        <v>1142</v>
      </c>
      <c r="D154" s="112">
        <v>941</v>
      </c>
      <c r="E154" s="247">
        <v>152</v>
      </c>
      <c r="F154" s="130">
        <v>166</v>
      </c>
      <c r="G154" s="112">
        <v>111</v>
      </c>
      <c r="H154" s="247">
        <v>9</v>
      </c>
      <c r="I154" s="130">
        <v>976</v>
      </c>
      <c r="J154" s="112">
        <v>830</v>
      </c>
      <c r="K154" s="247">
        <v>143</v>
      </c>
      <c r="L154" s="130">
        <v>391</v>
      </c>
      <c r="M154" s="112">
        <v>288</v>
      </c>
      <c r="N154" s="247">
        <v>29</v>
      </c>
      <c r="O154" s="130">
        <v>751</v>
      </c>
      <c r="P154" s="112">
        <v>653</v>
      </c>
      <c r="Q154" s="247">
        <v>123</v>
      </c>
      <c r="R154" s="342">
        <v>82</v>
      </c>
      <c r="S154" s="376">
        <v>13</v>
      </c>
      <c r="T154" s="342">
        <v>67</v>
      </c>
      <c r="U154" s="376">
        <v>5</v>
      </c>
      <c r="V154" s="342">
        <v>85</v>
      </c>
      <c r="W154" s="376">
        <v>15</v>
      </c>
      <c r="X154" s="342">
        <v>74</v>
      </c>
      <c r="Y154" s="376">
        <v>7</v>
      </c>
      <c r="Z154" s="342">
        <v>87</v>
      </c>
      <c r="AA154" s="344">
        <v>16</v>
      </c>
    </row>
    <row r="155" spans="1:27" x14ac:dyDescent="0.2">
      <c r="A155" s="140" t="s">
        <v>308</v>
      </c>
      <c r="B155" s="141" t="s">
        <v>309</v>
      </c>
      <c r="C155" s="112">
        <v>1231</v>
      </c>
      <c r="D155" s="112">
        <v>941</v>
      </c>
      <c r="E155" s="247">
        <v>114</v>
      </c>
      <c r="F155" s="130">
        <v>175</v>
      </c>
      <c r="G155" s="112">
        <v>103</v>
      </c>
      <c r="H155" s="247">
        <v>4</v>
      </c>
      <c r="I155" s="130">
        <v>1056</v>
      </c>
      <c r="J155" s="112">
        <v>838</v>
      </c>
      <c r="K155" s="247">
        <v>110</v>
      </c>
      <c r="L155" s="130">
        <v>369</v>
      </c>
      <c r="M155" s="112">
        <v>233</v>
      </c>
      <c r="N155" s="247">
        <v>14</v>
      </c>
      <c r="O155" s="130">
        <v>862</v>
      </c>
      <c r="P155" s="112">
        <v>708</v>
      </c>
      <c r="Q155" s="247">
        <v>100</v>
      </c>
      <c r="R155" s="342">
        <v>76</v>
      </c>
      <c r="S155" s="376">
        <v>9</v>
      </c>
      <c r="T155" s="342">
        <v>59</v>
      </c>
      <c r="U155" s="376">
        <v>2</v>
      </c>
      <c r="V155" s="342">
        <v>79</v>
      </c>
      <c r="W155" s="376">
        <v>10</v>
      </c>
      <c r="X155" s="342">
        <v>63</v>
      </c>
      <c r="Y155" s="376">
        <v>4</v>
      </c>
      <c r="Z155" s="342">
        <v>82</v>
      </c>
      <c r="AA155" s="344">
        <v>12</v>
      </c>
    </row>
    <row r="156" spans="1:27" x14ac:dyDescent="0.2">
      <c r="A156" s="140" t="s">
        <v>310</v>
      </c>
      <c r="B156" s="141" t="s">
        <v>311</v>
      </c>
      <c r="C156" s="112">
        <v>1644</v>
      </c>
      <c r="D156" s="112">
        <v>1322</v>
      </c>
      <c r="E156" s="247">
        <v>288</v>
      </c>
      <c r="F156" s="130">
        <v>161</v>
      </c>
      <c r="G156" s="112">
        <v>90</v>
      </c>
      <c r="H156" s="247">
        <v>6</v>
      </c>
      <c r="I156" s="130">
        <v>1483</v>
      </c>
      <c r="J156" s="112">
        <v>1232</v>
      </c>
      <c r="K156" s="247">
        <v>282</v>
      </c>
      <c r="L156" s="130">
        <v>367</v>
      </c>
      <c r="M156" s="112">
        <v>239</v>
      </c>
      <c r="N156" s="247">
        <v>29</v>
      </c>
      <c r="O156" s="130">
        <v>1277</v>
      </c>
      <c r="P156" s="112">
        <v>1083</v>
      </c>
      <c r="Q156" s="247">
        <v>259</v>
      </c>
      <c r="R156" s="342">
        <v>80</v>
      </c>
      <c r="S156" s="376">
        <v>18</v>
      </c>
      <c r="T156" s="342">
        <v>56</v>
      </c>
      <c r="U156" s="376">
        <v>4</v>
      </c>
      <c r="V156" s="342">
        <v>83</v>
      </c>
      <c r="W156" s="376">
        <v>19</v>
      </c>
      <c r="X156" s="342">
        <v>65</v>
      </c>
      <c r="Y156" s="376">
        <v>8</v>
      </c>
      <c r="Z156" s="342">
        <v>85</v>
      </c>
      <c r="AA156" s="344">
        <v>20</v>
      </c>
    </row>
    <row r="157" spans="1:27" x14ac:dyDescent="0.2">
      <c r="A157" s="140" t="s">
        <v>312</v>
      </c>
      <c r="B157" s="141" t="s">
        <v>313</v>
      </c>
      <c r="C157" s="112">
        <v>1222</v>
      </c>
      <c r="D157" s="112">
        <v>981</v>
      </c>
      <c r="E157" s="247">
        <v>199</v>
      </c>
      <c r="F157" s="130">
        <v>106</v>
      </c>
      <c r="G157" s="112">
        <v>53</v>
      </c>
      <c r="H157" s="247">
        <v>3</v>
      </c>
      <c r="I157" s="130">
        <v>1116</v>
      </c>
      <c r="J157" s="112">
        <v>928</v>
      </c>
      <c r="K157" s="247">
        <v>196</v>
      </c>
      <c r="L157" s="130">
        <v>236</v>
      </c>
      <c r="M157" s="112">
        <v>141</v>
      </c>
      <c r="N157" s="247">
        <v>7</v>
      </c>
      <c r="O157" s="130">
        <v>986</v>
      </c>
      <c r="P157" s="112">
        <v>840</v>
      </c>
      <c r="Q157" s="247">
        <v>192</v>
      </c>
      <c r="R157" s="342">
        <v>80</v>
      </c>
      <c r="S157" s="376">
        <v>16</v>
      </c>
      <c r="T157" s="342">
        <v>50</v>
      </c>
      <c r="U157" s="376">
        <v>3</v>
      </c>
      <c r="V157" s="342">
        <v>83</v>
      </c>
      <c r="W157" s="376">
        <v>18</v>
      </c>
      <c r="X157" s="342">
        <v>60</v>
      </c>
      <c r="Y157" s="376">
        <v>3</v>
      </c>
      <c r="Z157" s="342">
        <v>85</v>
      </c>
      <c r="AA157" s="344">
        <v>19</v>
      </c>
    </row>
    <row r="158" spans="1:27" x14ac:dyDescent="0.2">
      <c r="A158" s="140" t="s">
        <v>314</v>
      </c>
      <c r="B158" s="141" t="s">
        <v>315</v>
      </c>
      <c r="C158" s="112">
        <v>1127</v>
      </c>
      <c r="D158" s="112">
        <v>872</v>
      </c>
      <c r="E158" s="247">
        <v>162</v>
      </c>
      <c r="F158" s="130">
        <v>203</v>
      </c>
      <c r="G158" s="112">
        <v>125</v>
      </c>
      <c r="H158" s="247">
        <v>10</v>
      </c>
      <c r="I158" s="130">
        <v>924</v>
      </c>
      <c r="J158" s="112">
        <v>747</v>
      </c>
      <c r="K158" s="247">
        <v>152</v>
      </c>
      <c r="L158" s="130">
        <v>387</v>
      </c>
      <c r="M158" s="112">
        <v>250</v>
      </c>
      <c r="N158" s="247">
        <v>23</v>
      </c>
      <c r="O158" s="130">
        <v>740</v>
      </c>
      <c r="P158" s="112">
        <v>622</v>
      </c>
      <c r="Q158" s="247">
        <v>139</v>
      </c>
      <c r="R158" s="342">
        <v>77</v>
      </c>
      <c r="S158" s="376">
        <v>14</v>
      </c>
      <c r="T158" s="342">
        <v>62</v>
      </c>
      <c r="U158" s="376">
        <v>5</v>
      </c>
      <c r="V158" s="342">
        <v>81</v>
      </c>
      <c r="W158" s="376">
        <v>16</v>
      </c>
      <c r="X158" s="342">
        <v>65</v>
      </c>
      <c r="Y158" s="376">
        <v>6</v>
      </c>
      <c r="Z158" s="342">
        <v>84</v>
      </c>
      <c r="AA158" s="344">
        <v>19</v>
      </c>
    </row>
    <row r="159" spans="1:27" x14ac:dyDescent="0.2">
      <c r="A159" s="140" t="s">
        <v>316</v>
      </c>
      <c r="B159" s="141" t="s">
        <v>317</v>
      </c>
      <c r="C159" s="112">
        <v>1651</v>
      </c>
      <c r="D159" s="112">
        <v>1312</v>
      </c>
      <c r="E159" s="247">
        <v>218</v>
      </c>
      <c r="F159" s="130">
        <v>280</v>
      </c>
      <c r="G159" s="112">
        <v>161</v>
      </c>
      <c r="H159" s="247">
        <v>5</v>
      </c>
      <c r="I159" s="130">
        <v>1371</v>
      </c>
      <c r="J159" s="112">
        <v>1151</v>
      </c>
      <c r="K159" s="247">
        <v>213</v>
      </c>
      <c r="L159" s="130">
        <v>579</v>
      </c>
      <c r="M159" s="112">
        <v>383</v>
      </c>
      <c r="N159" s="247">
        <v>33</v>
      </c>
      <c r="O159" s="130">
        <v>1072</v>
      </c>
      <c r="P159" s="112">
        <v>929</v>
      </c>
      <c r="Q159" s="247">
        <v>185</v>
      </c>
      <c r="R159" s="342">
        <v>79</v>
      </c>
      <c r="S159" s="376">
        <v>13</v>
      </c>
      <c r="T159" s="342">
        <v>58</v>
      </c>
      <c r="U159" s="376">
        <v>2</v>
      </c>
      <c r="V159" s="342">
        <v>84</v>
      </c>
      <c r="W159" s="376">
        <v>16</v>
      </c>
      <c r="X159" s="342">
        <v>66</v>
      </c>
      <c r="Y159" s="376">
        <v>6</v>
      </c>
      <c r="Z159" s="342">
        <v>87</v>
      </c>
      <c r="AA159" s="344">
        <v>17</v>
      </c>
    </row>
    <row r="160" spans="1:27" x14ac:dyDescent="0.2">
      <c r="A160" s="140" t="s">
        <v>318</v>
      </c>
      <c r="B160" s="141" t="s">
        <v>319</v>
      </c>
      <c r="C160" s="112">
        <v>1464</v>
      </c>
      <c r="D160" s="112">
        <v>1167</v>
      </c>
      <c r="E160" s="247">
        <v>168</v>
      </c>
      <c r="F160" s="130">
        <v>263</v>
      </c>
      <c r="G160" s="112">
        <v>180</v>
      </c>
      <c r="H160" s="247">
        <v>12</v>
      </c>
      <c r="I160" s="130">
        <v>1201</v>
      </c>
      <c r="J160" s="112">
        <v>987</v>
      </c>
      <c r="K160" s="247">
        <v>156</v>
      </c>
      <c r="L160" s="130">
        <v>558</v>
      </c>
      <c r="M160" s="112">
        <v>388</v>
      </c>
      <c r="N160" s="247">
        <v>20</v>
      </c>
      <c r="O160" s="130">
        <v>906</v>
      </c>
      <c r="P160" s="112">
        <v>779</v>
      </c>
      <c r="Q160" s="247">
        <v>148</v>
      </c>
      <c r="R160" s="342">
        <v>80</v>
      </c>
      <c r="S160" s="376">
        <v>11</v>
      </c>
      <c r="T160" s="342">
        <v>68</v>
      </c>
      <c r="U160" s="376">
        <v>5</v>
      </c>
      <c r="V160" s="342">
        <v>82</v>
      </c>
      <c r="W160" s="376">
        <v>13</v>
      </c>
      <c r="X160" s="342">
        <v>70</v>
      </c>
      <c r="Y160" s="376">
        <v>4</v>
      </c>
      <c r="Z160" s="342">
        <v>86</v>
      </c>
      <c r="AA160" s="344">
        <v>16</v>
      </c>
    </row>
    <row r="161" spans="1:27" x14ac:dyDescent="0.2">
      <c r="A161" s="140" t="s">
        <v>320</v>
      </c>
      <c r="B161" s="141" t="s">
        <v>321</v>
      </c>
      <c r="C161" s="112">
        <v>1417</v>
      </c>
      <c r="D161" s="112">
        <v>1167</v>
      </c>
      <c r="E161" s="247">
        <v>238</v>
      </c>
      <c r="F161" s="130">
        <v>118</v>
      </c>
      <c r="G161" s="112">
        <v>67</v>
      </c>
      <c r="H161" s="247">
        <v>7</v>
      </c>
      <c r="I161" s="130">
        <v>1299</v>
      </c>
      <c r="J161" s="112">
        <v>1100</v>
      </c>
      <c r="K161" s="247">
        <v>231</v>
      </c>
      <c r="L161" s="130">
        <v>299</v>
      </c>
      <c r="M161" s="112">
        <v>204</v>
      </c>
      <c r="N161" s="247">
        <v>17</v>
      </c>
      <c r="O161" s="130">
        <v>1118</v>
      </c>
      <c r="P161" s="112">
        <v>963</v>
      </c>
      <c r="Q161" s="247">
        <v>221</v>
      </c>
      <c r="R161" s="342">
        <v>82</v>
      </c>
      <c r="S161" s="376">
        <v>17</v>
      </c>
      <c r="T161" s="342">
        <v>57</v>
      </c>
      <c r="U161" s="376">
        <v>6</v>
      </c>
      <c r="V161" s="342">
        <v>85</v>
      </c>
      <c r="W161" s="376">
        <v>18</v>
      </c>
      <c r="X161" s="342">
        <v>68</v>
      </c>
      <c r="Y161" s="376">
        <v>6</v>
      </c>
      <c r="Z161" s="342">
        <v>86</v>
      </c>
      <c r="AA161" s="344">
        <v>20</v>
      </c>
    </row>
    <row r="162" spans="1:27" x14ac:dyDescent="0.2">
      <c r="A162" s="140" t="s">
        <v>322</v>
      </c>
      <c r="B162" s="141" t="s">
        <v>323</v>
      </c>
      <c r="C162" s="112">
        <v>1041</v>
      </c>
      <c r="D162" s="112">
        <v>857</v>
      </c>
      <c r="E162" s="247">
        <v>172</v>
      </c>
      <c r="F162" s="130">
        <v>80</v>
      </c>
      <c r="G162" s="112">
        <v>51</v>
      </c>
      <c r="H162" s="247">
        <v>6</v>
      </c>
      <c r="I162" s="130">
        <v>961</v>
      </c>
      <c r="J162" s="112">
        <v>806</v>
      </c>
      <c r="K162" s="247">
        <v>166</v>
      </c>
      <c r="L162" s="130">
        <v>205</v>
      </c>
      <c r="M162" s="112">
        <v>139</v>
      </c>
      <c r="N162" s="247">
        <v>15</v>
      </c>
      <c r="O162" s="130">
        <v>836</v>
      </c>
      <c r="P162" s="112">
        <v>718</v>
      </c>
      <c r="Q162" s="247">
        <v>157</v>
      </c>
      <c r="R162" s="342">
        <v>82</v>
      </c>
      <c r="S162" s="376">
        <v>17</v>
      </c>
      <c r="T162" s="342">
        <v>64</v>
      </c>
      <c r="U162" s="376">
        <v>8</v>
      </c>
      <c r="V162" s="342">
        <v>84</v>
      </c>
      <c r="W162" s="376">
        <v>17</v>
      </c>
      <c r="X162" s="342">
        <v>68</v>
      </c>
      <c r="Y162" s="376">
        <v>7</v>
      </c>
      <c r="Z162" s="342">
        <v>86</v>
      </c>
      <c r="AA162" s="344">
        <v>19</v>
      </c>
    </row>
    <row r="163" spans="1:27" x14ac:dyDescent="0.2">
      <c r="A163" s="140" t="s">
        <v>324</v>
      </c>
      <c r="B163" s="141" t="s">
        <v>325</v>
      </c>
      <c r="C163" s="112">
        <v>1101</v>
      </c>
      <c r="D163" s="112">
        <v>821</v>
      </c>
      <c r="E163" s="247">
        <v>138</v>
      </c>
      <c r="F163" s="130">
        <v>262</v>
      </c>
      <c r="G163" s="112">
        <v>146</v>
      </c>
      <c r="H163" s="247">
        <v>14</v>
      </c>
      <c r="I163" s="130">
        <v>839</v>
      </c>
      <c r="J163" s="112">
        <v>675</v>
      </c>
      <c r="K163" s="247">
        <v>124</v>
      </c>
      <c r="L163" s="130">
        <v>473</v>
      </c>
      <c r="M163" s="112">
        <v>298</v>
      </c>
      <c r="N163" s="247">
        <v>37</v>
      </c>
      <c r="O163" s="130">
        <v>628</v>
      </c>
      <c r="P163" s="112">
        <v>523</v>
      </c>
      <c r="Q163" s="247">
        <v>101</v>
      </c>
      <c r="R163" s="342">
        <v>75</v>
      </c>
      <c r="S163" s="376">
        <v>13</v>
      </c>
      <c r="T163" s="342">
        <v>56</v>
      </c>
      <c r="U163" s="376">
        <v>5</v>
      </c>
      <c r="V163" s="342">
        <v>80</v>
      </c>
      <c r="W163" s="376">
        <v>15</v>
      </c>
      <c r="X163" s="342">
        <v>63</v>
      </c>
      <c r="Y163" s="376">
        <v>8</v>
      </c>
      <c r="Z163" s="342">
        <v>83</v>
      </c>
      <c r="AA163" s="344">
        <v>16</v>
      </c>
    </row>
    <row r="164" spans="1:27" x14ac:dyDescent="0.2">
      <c r="A164" s="140" t="s">
        <v>328</v>
      </c>
      <c r="B164" s="141" t="s">
        <v>329</v>
      </c>
      <c r="C164" s="112">
        <v>1244</v>
      </c>
      <c r="D164" s="112">
        <v>994</v>
      </c>
      <c r="E164" s="247">
        <v>221</v>
      </c>
      <c r="F164" s="130">
        <v>133</v>
      </c>
      <c r="G164" s="112">
        <v>84</v>
      </c>
      <c r="H164" s="247">
        <v>7</v>
      </c>
      <c r="I164" s="130">
        <v>1111</v>
      </c>
      <c r="J164" s="112">
        <v>910</v>
      </c>
      <c r="K164" s="247">
        <v>214</v>
      </c>
      <c r="L164" s="130">
        <v>297</v>
      </c>
      <c r="M164" s="112">
        <v>200</v>
      </c>
      <c r="N164" s="247">
        <v>26</v>
      </c>
      <c r="O164" s="130">
        <v>947</v>
      </c>
      <c r="P164" s="112">
        <v>794</v>
      </c>
      <c r="Q164" s="247">
        <v>195</v>
      </c>
      <c r="R164" s="342">
        <v>80</v>
      </c>
      <c r="S164" s="376">
        <v>18</v>
      </c>
      <c r="T164" s="342">
        <v>63</v>
      </c>
      <c r="U164" s="376">
        <v>5</v>
      </c>
      <c r="V164" s="342">
        <v>82</v>
      </c>
      <c r="W164" s="376">
        <v>19</v>
      </c>
      <c r="X164" s="342">
        <v>67</v>
      </c>
      <c r="Y164" s="376">
        <v>9</v>
      </c>
      <c r="Z164" s="342">
        <v>84</v>
      </c>
      <c r="AA164" s="344">
        <v>21</v>
      </c>
    </row>
    <row r="165" spans="1:27" x14ac:dyDescent="0.2">
      <c r="A165" s="140" t="s">
        <v>330</v>
      </c>
      <c r="B165" s="141" t="s">
        <v>331</v>
      </c>
      <c r="C165" s="112">
        <v>744</v>
      </c>
      <c r="D165" s="112">
        <v>569</v>
      </c>
      <c r="E165" s="247">
        <v>92</v>
      </c>
      <c r="F165" s="130">
        <v>90</v>
      </c>
      <c r="G165" s="112">
        <v>47</v>
      </c>
      <c r="H165" s="247">
        <v>3</v>
      </c>
      <c r="I165" s="130">
        <v>654</v>
      </c>
      <c r="J165" s="112">
        <v>522</v>
      </c>
      <c r="K165" s="247">
        <v>89</v>
      </c>
      <c r="L165" s="130">
        <v>201</v>
      </c>
      <c r="M165" s="112">
        <v>114</v>
      </c>
      <c r="N165" s="247">
        <v>9</v>
      </c>
      <c r="O165" s="130">
        <v>543</v>
      </c>
      <c r="P165" s="112">
        <v>455</v>
      </c>
      <c r="Q165" s="247">
        <v>83</v>
      </c>
      <c r="R165" s="342">
        <v>76</v>
      </c>
      <c r="S165" s="376">
        <v>12</v>
      </c>
      <c r="T165" s="342">
        <v>52</v>
      </c>
      <c r="U165" s="376">
        <v>3</v>
      </c>
      <c r="V165" s="342">
        <v>80</v>
      </c>
      <c r="W165" s="376">
        <v>14</v>
      </c>
      <c r="X165" s="342">
        <v>57</v>
      </c>
      <c r="Y165" s="376">
        <v>4</v>
      </c>
      <c r="Z165" s="342">
        <v>84</v>
      </c>
      <c r="AA165" s="344">
        <v>15</v>
      </c>
    </row>
    <row r="166" spans="1:27" x14ac:dyDescent="0.2">
      <c r="A166" s="140" t="s">
        <v>332</v>
      </c>
      <c r="B166" s="141" t="s">
        <v>333</v>
      </c>
      <c r="C166" s="112">
        <v>1031</v>
      </c>
      <c r="D166" s="112">
        <v>808</v>
      </c>
      <c r="E166" s="247">
        <v>165</v>
      </c>
      <c r="F166" s="130">
        <v>182</v>
      </c>
      <c r="G166" s="112">
        <v>119</v>
      </c>
      <c r="H166" s="247">
        <v>11</v>
      </c>
      <c r="I166" s="130">
        <v>849</v>
      </c>
      <c r="J166" s="112">
        <v>689</v>
      </c>
      <c r="K166" s="247">
        <v>154</v>
      </c>
      <c r="L166" s="130">
        <v>366</v>
      </c>
      <c r="M166" s="112">
        <v>260</v>
      </c>
      <c r="N166" s="247">
        <v>40</v>
      </c>
      <c r="O166" s="130">
        <v>665</v>
      </c>
      <c r="P166" s="112">
        <v>548</v>
      </c>
      <c r="Q166" s="247">
        <v>125</v>
      </c>
      <c r="R166" s="342">
        <v>78</v>
      </c>
      <c r="S166" s="376">
        <v>16</v>
      </c>
      <c r="T166" s="342">
        <v>65</v>
      </c>
      <c r="U166" s="376">
        <v>6</v>
      </c>
      <c r="V166" s="342">
        <v>81</v>
      </c>
      <c r="W166" s="376">
        <v>18</v>
      </c>
      <c r="X166" s="342">
        <v>71</v>
      </c>
      <c r="Y166" s="376">
        <v>11</v>
      </c>
      <c r="Z166" s="342">
        <v>82</v>
      </c>
      <c r="AA166" s="344">
        <v>19</v>
      </c>
    </row>
    <row r="167" spans="1:27" x14ac:dyDescent="0.2">
      <c r="A167" s="140" t="s">
        <v>334</v>
      </c>
      <c r="B167" s="141" t="s">
        <v>335</v>
      </c>
      <c r="C167" s="112">
        <v>1390</v>
      </c>
      <c r="D167" s="112">
        <v>1005</v>
      </c>
      <c r="E167" s="247">
        <v>136</v>
      </c>
      <c r="F167" s="130">
        <v>216</v>
      </c>
      <c r="G167" s="112">
        <v>121</v>
      </c>
      <c r="H167" s="247">
        <v>8</v>
      </c>
      <c r="I167" s="130">
        <v>1174</v>
      </c>
      <c r="J167" s="112">
        <v>884</v>
      </c>
      <c r="K167" s="247">
        <v>128</v>
      </c>
      <c r="L167" s="130">
        <v>406</v>
      </c>
      <c r="M167" s="112">
        <v>242</v>
      </c>
      <c r="N167" s="247">
        <v>14</v>
      </c>
      <c r="O167" s="130">
        <v>984</v>
      </c>
      <c r="P167" s="112">
        <v>763</v>
      </c>
      <c r="Q167" s="247">
        <v>122</v>
      </c>
      <c r="R167" s="342">
        <v>72</v>
      </c>
      <c r="S167" s="376">
        <v>10</v>
      </c>
      <c r="T167" s="342">
        <v>56</v>
      </c>
      <c r="U167" s="376">
        <v>4</v>
      </c>
      <c r="V167" s="342">
        <v>75</v>
      </c>
      <c r="W167" s="376">
        <v>11</v>
      </c>
      <c r="X167" s="342">
        <v>60</v>
      </c>
      <c r="Y167" s="376">
        <v>3</v>
      </c>
      <c r="Z167" s="342">
        <v>78</v>
      </c>
      <c r="AA167" s="344">
        <v>12</v>
      </c>
    </row>
    <row r="168" spans="1:27" x14ac:dyDescent="0.2">
      <c r="A168" s="140" t="s">
        <v>336</v>
      </c>
      <c r="B168" s="141" t="s">
        <v>337</v>
      </c>
      <c r="C168" s="112">
        <v>1128</v>
      </c>
      <c r="D168" s="112">
        <v>839</v>
      </c>
      <c r="E168" s="247">
        <v>141</v>
      </c>
      <c r="F168" s="130">
        <v>156</v>
      </c>
      <c r="G168" s="112">
        <v>98</v>
      </c>
      <c r="H168" s="247">
        <v>9</v>
      </c>
      <c r="I168" s="130">
        <v>972</v>
      </c>
      <c r="J168" s="112">
        <v>741</v>
      </c>
      <c r="K168" s="247">
        <v>132</v>
      </c>
      <c r="L168" s="130">
        <v>370</v>
      </c>
      <c r="M168" s="112">
        <v>246</v>
      </c>
      <c r="N168" s="247">
        <v>26</v>
      </c>
      <c r="O168" s="130">
        <v>758</v>
      </c>
      <c r="P168" s="112">
        <v>593</v>
      </c>
      <c r="Q168" s="247">
        <v>115</v>
      </c>
      <c r="R168" s="342">
        <v>74</v>
      </c>
      <c r="S168" s="376">
        <v>13</v>
      </c>
      <c r="T168" s="342">
        <v>63</v>
      </c>
      <c r="U168" s="376">
        <v>6</v>
      </c>
      <c r="V168" s="342">
        <v>76</v>
      </c>
      <c r="W168" s="376">
        <v>14</v>
      </c>
      <c r="X168" s="342">
        <v>66</v>
      </c>
      <c r="Y168" s="376">
        <v>7</v>
      </c>
      <c r="Z168" s="342">
        <v>78</v>
      </c>
      <c r="AA168" s="344">
        <v>15</v>
      </c>
    </row>
    <row r="169" spans="1:27" x14ac:dyDescent="0.2">
      <c r="A169" s="140" t="s">
        <v>338</v>
      </c>
      <c r="B169" s="141" t="s">
        <v>339</v>
      </c>
      <c r="C169" s="112">
        <v>1580</v>
      </c>
      <c r="D169" s="112">
        <v>1237</v>
      </c>
      <c r="E169" s="247">
        <v>298</v>
      </c>
      <c r="F169" s="130">
        <v>261</v>
      </c>
      <c r="G169" s="112">
        <v>151</v>
      </c>
      <c r="H169" s="247">
        <v>17</v>
      </c>
      <c r="I169" s="130">
        <v>1319</v>
      </c>
      <c r="J169" s="112">
        <v>1086</v>
      </c>
      <c r="K169" s="247">
        <v>281</v>
      </c>
      <c r="L169" s="130">
        <v>490</v>
      </c>
      <c r="M169" s="112">
        <v>321</v>
      </c>
      <c r="N169" s="247">
        <v>36</v>
      </c>
      <c r="O169" s="130">
        <v>1090</v>
      </c>
      <c r="P169" s="112">
        <v>916</v>
      </c>
      <c r="Q169" s="247">
        <v>262</v>
      </c>
      <c r="R169" s="342">
        <v>78</v>
      </c>
      <c r="S169" s="376">
        <v>19</v>
      </c>
      <c r="T169" s="342">
        <v>58</v>
      </c>
      <c r="U169" s="376">
        <v>7</v>
      </c>
      <c r="V169" s="342">
        <v>82</v>
      </c>
      <c r="W169" s="376">
        <v>21</v>
      </c>
      <c r="X169" s="342">
        <v>66</v>
      </c>
      <c r="Y169" s="376">
        <v>7</v>
      </c>
      <c r="Z169" s="342">
        <v>84</v>
      </c>
      <c r="AA169" s="344">
        <v>24</v>
      </c>
    </row>
    <row r="170" spans="1:27" x14ac:dyDescent="0.2">
      <c r="A170" s="140" t="s">
        <v>340</v>
      </c>
      <c r="B170" s="141" t="s">
        <v>341</v>
      </c>
      <c r="C170" s="112">
        <v>678</v>
      </c>
      <c r="D170" s="112">
        <v>564</v>
      </c>
      <c r="E170" s="247">
        <v>152</v>
      </c>
      <c r="F170" s="130">
        <v>30</v>
      </c>
      <c r="G170" s="112">
        <v>19</v>
      </c>
      <c r="H170" s="247">
        <v>4</v>
      </c>
      <c r="I170" s="130">
        <v>648</v>
      </c>
      <c r="J170" s="112">
        <v>545</v>
      </c>
      <c r="K170" s="247">
        <v>148</v>
      </c>
      <c r="L170" s="130">
        <v>80</v>
      </c>
      <c r="M170" s="112">
        <v>50</v>
      </c>
      <c r="N170" s="247">
        <v>11</v>
      </c>
      <c r="O170" s="130">
        <v>598</v>
      </c>
      <c r="P170" s="112">
        <v>514</v>
      </c>
      <c r="Q170" s="247">
        <v>141</v>
      </c>
      <c r="R170" s="342">
        <v>83</v>
      </c>
      <c r="S170" s="376">
        <v>22</v>
      </c>
      <c r="T170" s="342">
        <v>63</v>
      </c>
      <c r="U170" s="376">
        <v>13</v>
      </c>
      <c r="V170" s="342">
        <v>84</v>
      </c>
      <c r="W170" s="376">
        <v>23</v>
      </c>
      <c r="X170" s="342">
        <v>63</v>
      </c>
      <c r="Y170" s="376">
        <v>14</v>
      </c>
      <c r="Z170" s="342">
        <v>86</v>
      </c>
      <c r="AA170" s="344">
        <v>24</v>
      </c>
    </row>
    <row r="171" spans="1:27" x14ac:dyDescent="0.2">
      <c r="A171" s="140" t="s">
        <v>342</v>
      </c>
      <c r="B171" s="141" t="s">
        <v>343</v>
      </c>
      <c r="C171" s="112">
        <v>881</v>
      </c>
      <c r="D171" s="112">
        <v>706</v>
      </c>
      <c r="E171" s="247">
        <v>152</v>
      </c>
      <c r="F171" s="130">
        <v>135</v>
      </c>
      <c r="G171" s="112">
        <v>78</v>
      </c>
      <c r="H171" s="247">
        <v>7</v>
      </c>
      <c r="I171" s="130">
        <v>746</v>
      </c>
      <c r="J171" s="112">
        <v>628</v>
      </c>
      <c r="K171" s="247">
        <v>145</v>
      </c>
      <c r="L171" s="130">
        <v>265</v>
      </c>
      <c r="M171" s="112">
        <v>169</v>
      </c>
      <c r="N171" s="247">
        <v>19</v>
      </c>
      <c r="O171" s="130">
        <v>616</v>
      </c>
      <c r="P171" s="112">
        <v>537</v>
      </c>
      <c r="Q171" s="247">
        <v>133</v>
      </c>
      <c r="R171" s="342">
        <v>80</v>
      </c>
      <c r="S171" s="376">
        <v>17</v>
      </c>
      <c r="T171" s="342">
        <v>58</v>
      </c>
      <c r="U171" s="376">
        <v>5</v>
      </c>
      <c r="V171" s="342">
        <v>84</v>
      </c>
      <c r="W171" s="376">
        <v>19</v>
      </c>
      <c r="X171" s="342">
        <v>64</v>
      </c>
      <c r="Y171" s="376">
        <v>7</v>
      </c>
      <c r="Z171" s="342">
        <v>87</v>
      </c>
      <c r="AA171" s="344">
        <v>22</v>
      </c>
    </row>
    <row r="172" spans="1:27" x14ac:dyDescent="0.2">
      <c r="A172" s="140" t="s">
        <v>344</v>
      </c>
      <c r="B172" s="141" t="s">
        <v>345</v>
      </c>
      <c r="C172" s="112">
        <v>1123</v>
      </c>
      <c r="D172" s="112">
        <v>884</v>
      </c>
      <c r="E172" s="247">
        <v>122</v>
      </c>
      <c r="F172" s="130">
        <v>109</v>
      </c>
      <c r="G172" s="112">
        <v>62</v>
      </c>
      <c r="H172" s="247">
        <v>3</v>
      </c>
      <c r="I172" s="130">
        <v>1014</v>
      </c>
      <c r="J172" s="112">
        <v>822</v>
      </c>
      <c r="K172" s="247">
        <v>119</v>
      </c>
      <c r="L172" s="130">
        <v>236</v>
      </c>
      <c r="M172" s="112">
        <v>160</v>
      </c>
      <c r="N172" s="247">
        <v>12</v>
      </c>
      <c r="O172" s="130">
        <v>887</v>
      </c>
      <c r="P172" s="112">
        <v>724</v>
      </c>
      <c r="Q172" s="247">
        <v>110</v>
      </c>
      <c r="R172" s="342">
        <v>79</v>
      </c>
      <c r="S172" s="376">
        <v>11</v>
      </c>
      <c r="T172" s="342">
        <v>57</v>
      </c>
      <c r="U172" s="376">
        <v>3</v>
      </c>
      <c r="V172" s="342">
        <v>81</v>
      </c>
      <c r="W172" s="376">
        <v>12</v>
      </c>
      <c r="X172" s="342">
        <v>68</v>
      </c>
      <c r="Y172" s="376">
        <v>5</v>
      </c>
      <c r="Z172" s="342">
        <v>82</v>
      </c>
      <c r="AA172" s="344">
        <v>12</v>
      </c>
    </row>
    <row r="173" spans="1:27" x14ac:dyDescent="0.2">
      <c r="A173" s="140" t="s">
        <v>346</v>
      </c>
      <c r="B173" s="141" t="s">
        <v>347</v>
      </c>
      <c r="C173" s="112">
        <v>1260</v>
      </c>
      <c r="D173" s="112">
        <v>1008</v>
      </c>
      <c r="E173" s="247">
        <v>205</v>
      </c>
      <c r="F173" s="130">
        <v>182</v>
      </c>
      <c r="G173" s="112">
        <v>116</v>
      </c>
      <c r="H173" s="247">
        <v>12</v>
      </c>
      <c r="I173" s="130">
        <v>1078</v>
      </c>
      <c r="J173" s="112">
        <v>892</v>
      </c>
      <c r="K173" s="247">
        <v>193</v>
      </c>
      <c r="L173" s="130">
        <v>369</v>
      </c>
      <c r="M173" s="112">
        <v>254</v>
      </c>
      <c r="N173" s="247">
        <v>37</v>
      </c>
      <c r="O173" s="130">
        <v>891</v>
      </c>
      <c r="P173" s="112">
        <v>754</v>
      </c>
      <c r="Q173" s="247">
        <v>168</v>
      </c>
      <c r="R173" s="342">
        <v>80</v>
      </c>
      <c r="S173" s="376">
        <v>16</v>
      </c>
      <c r="T173" s="342">
        <v>64</v>
      </c>
      <c r="U173" s="376">
        <v>7</v>
      </c>
      <c r="V173" s="342">
        <v>83</v>
      </c>
      <c r="W173" s="376">
        <v>18</v>
      </c>
      <c r="X173" s="342">
        <v>69</v>
      </c>
      <c r="Y173" s="376">
        <v>10</v>
      </c>
      <c r="Z173" s="342">
        <v>85</v>
      </c>
      <c r="AA173" s="344">
        <v>19</v>
      </c>
    </row>
    <row r="174" spans="1:27" x14ac:dyDescent="0.2">
      <c r="A174" s="140" t="s">
        <v>348</v>
      </c>
      <c r="B174" s="141" t="s">
        <v>349</v>
      </c>
      <c r="C174" s="112">
        <v>1047</v>
      </c>
      <c r="D174" s="112">
        <v>795</v>
      </c>
      <c r="E174" s="247">
        <v>137</v>
      </c>
      <c r="F174" s="130">
        <v>161</v>
      </c>
      <c r="G174" s="112">
        <v>79</v>
      </c>
      <c r="H174" s="247">
        <v>13</v>
      </c>
      <c r="I174" s="130">
        <v>886</v>
      </c>
      <c r="J174" s="112">
        <v>716</v>
      </c>
      <c r="K174" s="247">
        <v>124</v>
      </c>
      <c r="L174" s="130">
        <v>307</v>
      </c>
      <c r="M174" s="112">
        <v>173</v>
      </c>
      <c r="N174" s="247">
        <v>21</v>
      </c>
      <c r="O174" s="130">
        <v>740</v>
      </c>
      <c r="P174" s="112">
        <v>622</v>
      </c>
      <c r="Q174" s="247">
        <v>116</v>
      </c>
      <c r="R174" s="342">
        <v>76</v>
      </c>
      <c r="S174" s="376">
        <v>13</v>
      </c>
      <c r="T174" s="342">
        <v>49</v>
      </c>
      <c r="U174" s="376">
        <v>8</v>
      </c>
      <c r="V174" s="342">
        <v>81</v>
      </c>
      <c r="W174" s="376">
        <v>14</v>
      </c>
      <c r="X174" s="342">
        <v>56</v>
      </c>
      <c r="Y174" s="376">
        <v>7</v>
      </c>
      <c r="Z174" s="342">
        <v>84</v>
      </c>
      <c r="AA174" s="344">
        <v>16</v>
      </c>
    </row>
    <row r="175" spans="1:27" x14ac:dyDescent="0.2">
      <c r="A175" s="140" t="s">
        <v>350</v>
      </c>
      <c r="B175" s="141" t="s">
        <v>351</v>
      </c>
      <c r="C175" s="112">
        <v>1105</v>
      </c>
      <c r="D175" s="112">
        <v>819</v>
      </c>
      <c r="E175" s="247">
        <v>155</v>
      </c>
      <c r="F175" s="130">
        <v>68</v>
      </c>
      <c r="G175" s="112">
        <v>36</v>
      </c>
      <c r="H175" s="247">
        <v>3</v>
      </c>
      <c r="I175" s="130">
        <v>1037</v>
      </c>
      <c r="J175" s="112">
        <v>783</v>
      </c>
      <c r="K175" s="247">
        <v>152</v>
      </c>
      <c r="L175" s="130">
        <v>218</v>
      </c>
      <c r="M175" s="112">
        <v>132</v>
      </c>
      <c r="N175" s="247">
        <v>19</v>
      </c>
      <c r="O175" s="130">
        <v>887</v>
      </c>
      <c r="P175" s="112">
        <v>687</v>
      </c>
      <c r="Q175" s="247">
        <v>136</v>
      </c>
      <c r="R175" s="342">
        <v>74</v>
      </c>
      <c r="S175" s="376">
        <v>14</v>
      </c>
      <c r="T175" s="342">
        <v>53</v>
      </c>
      <c r="U175" s="376">
        <v>4</v>
      </c>
      <c r="V175" s="342">
        <v>76</v>
      </c>
      <c r="W175" s="376">
        <v>15</v>
      </c>
      <c r="X175" s="342">
        <v>61</v>
      </c>
      <c r="Y175" s="376">
        <v>9</v>
      </c>
      <c r="Z175" s="342">
        <v>77</v>
      </c>
      <c r="AA175" s="344">
        <v>15</v>
      </c>
    </row>
    <row r="176" spans="1:27" x14ac:dyDescent="0.2">
      <c r="A176" s="140" t="s">
        <v>354</v>
      </c>
      <c r="B176" s="141" t="s">
        <v>355</v>
      </c>
      <c r="C176" s="112">
        <v>1646</v>
      </c>
      <c r="D176" s="112">
        <v>1197</v>
      </c>
      <c r="E176" s="247">
        <v>243</v>
      </c>
      <c r="F176" s="130">
        <v>168</v>
      </c>
      <c r="G176" s="112">
        <v>89</v>
      </c>
      <c r="H176" s="247">
        <v>7</v>
      </c>
      <c r="I176" s="130">
        <v>1478</v>
      </c>
      <c r="J176" s="112">
        <v>1108</v>
      </c>
      <c r="K176" s="247">
        <v>236</v>
      </c>
      <c r="L176" s="130">
        <v>397</v>
      </c>
      <c r="M176" s="112">
        <v>242</v>
      </c>
      <c r="N176" s="247">
        <v>33</v>
      </c>
      <c r="O176" s="130">
        <v>1249</v>
      </c>
      <c r="P176" s="112">
        <v>955</v>
      </c>
      <c r="Q176" s="247">
        <v>210</v>
      </c>
      <c r="R176" s="342">
        <v>73</v>
      </c>
      <c r="S176" s="376">
        <v>15</v>
      </c>
      <c r="T176" s="342">
        <v>53</v>
      </c>
      <c r="U176" s="376">
        <v>4</v>
      </c>
      <c r="V176" s="342">
        <v>75</v>
      </c>
      <c r="W176" s="376">
        <v>16</v>
      </c>
      <c r="X176" s="342">
        <v>61</v>
      </c>
      <c r="Y176" s="376">
        <v>8</v>
      </c>
      <c r="Z176" s="342">
        <v>76</v>
      </c>
      <c r="AA176" s="344">
        <v>17</v>
      </c>
    </row>
    <row r="177" spans="1:27" x14ac:dyDescent="0.2">
      <c r="A177" s="140" t="s">
        <v>356</v>
      </c>
      <c r="B177" s="141" t="s">
        <v>357</v>
      </c>
      <c r="C177" s="112">
        <v>861</v>
      </c>
      <c r="D177" s="112">
        <v>676</v>
      </c>
      <c r="E177" s="247">
        <v>139</v>
      </c>
      <c r="F177" s="130">
        <v>56</v>
      </c>
      <c r="G177" s="112">
        <v>36</v>
      </c>
      <c r="H177" s="247">
        <v>4</v>
      </c>
      <c r="I177" s="130">
        <v>805</v>
      </c>
      <c r="J177" s="112">
        <v>640</v>
      </c>
      <c r="K177" s="247">
        <v>135</v>
      </c>
      <c r="L177" s="130">
        <v>139</v>
      </c>
      <c r="M177" s="112">
        <v>93</v>
      </c>
      <c r="N177" s="247">
        <v>12</v>
      </c>
      <c r="O177" s="130">
        <v>722</v>
      </c>
      <c r="P177" s="112">
        <v>583</v>
      </c>
      <c r="Q177" s="247">
        <v>127</v>
      </c>
      <c r="R177" s="342">
        <v>79</v>
      </c>
      <c r="S177" s="376">
        <v>16</v>
      </c>
      <c r="T177" s="342">
        <v>64</v>
      </c>
      <c r="U177" s="376">
        <v>7</v>
      </c>
      <c r="V177" s="342">
        <v>80</v>
      </c>
      <c r="W177" s="376">
        <v>17</v>
      </c>
      <c r="X177" s="342">
        <v>67</v>
      </c>
      <c r="Y177" s="376">
        <v>9</v>
      </c>
      <c r="Z177" s="342">
        <v>81</v>
      </c>
      <c r="AA177" s="344">
        <v>18</v>
      </c>
    </row>
    <row r="178" spans="1:27" x14ac:dyDescent="0.2">
      <c r="A178" s="140" t="s">
        <v>358</v>
      </c>
      <c r="B178" s="141" t="s">
        <v>359</v>
      </c>
      <c r="C178" s="112">
        <v>1126</v>
      </c>
      <c r="D178" s="112">
        <v>807</v>
      </c>
      <c r="E178" s="247">
        <v>131</v>
      </c>
      <c r="F178" s="130">
        <v>94</v>
      </c>
      <c r="G178" s="112">
        <v>42</v>
      </c>
      <c r="H178" s="247">
        <v>3</v>
      </c>
      <c r="I178" s="130">
        <v>1032</v>
      </c>
      <c r="J178" s="112">
        <v>765</v>
      </c>
      <c r="K178" s="247">
        <v>128</v>
      </c>
      <c r="L178" s="130">
        <v>246</v>
      </c>
      <c r="M178" s="112">
        <v>139</v>
      </c>
      <c r="N178" s="247">
        <v>12</v>
      </c>
      <c r="O178" s="130">
        <v>880</v>
      </c>
      <c r="P178" s="112">
        <v>668</v>
      </c>
      <c r="Q178" s="247">
        <v>119</v>
      </c>
      <c r="R178" s="342">
        <v>72</v>
      </c>
      <c r="S178" s="376">
        <v>12</v>
      </c>
      <c r="T178" s="342">
        <v>45</v>
      </c>
      <c r="U178" s="376">
        <v>3</v>
      </c>
      <c r="V178" s="342">
        <v>74</v>
      </c>
      <c r="W178" s="376">
        <v>12</v>
      </c>
      <c r="X178" s="342">
        <v>57</v>
      </c>
      <c r="Y178" s="376">
        <v>5</v>
      </c>
      <c r="Z178" s="342">
        <v>76</v>
      </c>
      <c r="AA178" s="344">
        <v>14</v>
      </c>
    </row>
    <row r="179" spans="1:27" x14ac:dyDescent="0.2">
      <c r="A179" s="140" t="s">
        <v>360</v>
      </c>
      <c r="B179" s="141" t="s">
        <v>361</v>
      </c>
      <c r="C179" s="112">
        <v>498</v>
      </c>
      <c r="D179" s="112">
        <v>401</v>
      </c>
      <c r="E179" s="247">
        <v>81</v>
      </c>
      <c r="F179" s="130">
        <v>38</v>
      </c>
      <c r="G179" s="112">
        <v>27</v>
      </c>
      <c r="H179" s="247">
        <v>3</v>
      </c>
      <c r="I179" s="130">
        <v>460</v>
      </c>
      <c r="J179" s="112">
        <v>374</v>
      </c>
      <c r="K179" s="247">
        <v>78</v>
      </c>
      <c r="L179" s="130">
        <v>90</v>
      </c>
      <c r="M179" s="112">
        <v>55</v>
      </c>
      <c r="N179" s="247">
        <v>7</v>
      </c>
      <c r="O179" s="130">
        <v>408</v>
      </c>
      <c r="P179" s="112">
        <v>346</v>
      </c>
      <c r="Q179" s="247">
        <v>74</v>
      </c>
      <c r="R179" s="342">
        <v>81</v>
      </c>
      <c r="S179" s="376">
        <v>16</v>
      </c>
      <c r="T179" s="342">
        <v>71</v>
      </c>
      <c r="U179" s="376">
        <v>8</v>
      </c>
      <c r="V179" s="342">
        <v>81</v>
      </c>
      <c r="W179" s="376">
        <v>17</v>
      </c>
      <c r="X179" s="342">
        <v>61</v>
      </c>
      <c r="Y179" s="376">
        <v>8</v>
      </c>
      <c r="Z179" s="342">
        <v>85</v>
      </c>
      <c r="AA179" s="344">
        <v>18</v>
      </c>
    </row>
    <row r="180" spans="1:27" x14ac:dyDescent="0.2">
      <c r="A180" s="140" t="s">
        <v>362</v>
      </c>
      <c r="B180" s="141" t="s">
        <v>363</v>
      </c>
      <c r="C180" s="112">
        <v>1059</v>
      </c>
      <c r="D180" s="112">
        <v>760</v>
      </c>
      <c r="E180" s="247">
        <v>171</v>
      </c>
      <c r="F180" s="130">
        <v>124</v>
      </c>
      <c r="G180" s="112">
        <v>60</v>
      </c>
      <c r="H180" s="247">
        <v>6</v>
      </c>
      <c r="I180" s="130">
        <v>935</v>
      </c>
      <c r="J180" s="112">
        <v>700</v>
      </c>
      <c r="K180" s="247">
        <v>165</v>
      </c>
      <c r="L180" s="130">
        <v>266</v>
      </c>
      <c r="M180" s="112">
        <v>150</v>
      </c>
      <c r="N180" s="247">
        <v>20</v>
      </c>
      <c r="O180" s="130">
        <v>793</v>
      </c>
      <c r="P180" s="112">
        <v>610</v>
      </c>
      <c r="Q180" s="247">
        <v>151</v>
      </c>
      <c r="R180" s="342">
        <v>72</v>
      </c>
      <c r="S180" s="376">
        <v>16</v>
      </c>
      <c r="T180" s="342">
        <v>48</v>
      </c>
      <c r="U180" s="376">
        <v>5</v>
      </c>
      <c r="V180" s="342">
        <v>75</v>
      </c>
      <c r="W180" s="376">
        <v>18</v>
      </c>
      <c r="X180" s="342">
        <v>56</v>
      </c>
      <c r="Y180" s="376">
        <v>8</v>
      </c>
      <c r="Z180" s="342">
        <v>77</v>
      </c>
      <c r="AA180" s="344">
        <v>19</v>
      </c>
    </row>
    <row r="181" spans="1:27" x14ac:dyDescent="0.2">
      <c r="A181" s="140" t="s">
        <v>364</v>
      </c>
      <c r="B181" s="141" t="s">
        <v>365</v>
      </c>
      <c r="C181" s="112">
        <v>863</v>
      </c>
      <c r="D181" s="112">
        <v>657</v>
      </c>
      <c r="E181" s="247">
        <v>162</v>
      </c>
      <c r="F181" s="130">
        <v>71</v>
      </c>
      <c r="G181" s="112">
        <v>38</v>
      </c>
      <c r="H181" s="247">
        <v>3</v>
      </c>
      <c r="I181" s="130">
        <v>792</v>
      </c>
      <c r="J181" s="112">
        <v>619</v>
      </c>
      <c r="K181" s="247">
        <v>159</v>
      </c>
      <c r="L181" s="130">
        <v>172</v>
      </c>
      <c r="M181" s="112">
        <v>110</v>
      </c>
      <c r="N181" s="247">
        <v>12</v>
      </c>
      <c r="O181" s="130">
        <v>691</v>
      </c>
      <c r="P181" s="112">
        <v>547</v>
      </c>
      <c r="Q181" s="247">
        <v>150</v>
      </c>
      <c r="R181" s="342">
        <v>76</v>
      </c>
      <c r="S181" s="376">
        <v>19</v>
      </c>
      <c r="T181" s="342">
        <v>54</v>
      </c>
      <c r="U181" s="376">
        <v>4</v>
      </c>
      <c r="V181" s="342">
        <v>78</v>
      </c>
      <c r="W181" s="376">
        <v>20</v>
      </c>
      <c r="X181" s="342">
        <v>64</v>
      </c>
      <c r="Y181" s="376">
        <v>7</v>
      </c>
      <c r="Z181" s="342">
        <v>79</v>
      </c>
      <c r="AA181" s="344">
        <v>22</v>
      </c>
    </row>
    <row r="182" spans="1:27" x14ac:dyDescent="0.2">
      <c r="A182" s="140" t="s">
        <v>366</v>
      </c>
      <c r="B182" s="141" t="s">
        <v>367</v>
      </c>
      <c r="C182" s="112">
        <v>703</v>
      </c>
      <c r="D182" s="112">
        <v>559</v>
      </c>
      <c r="E182" s="247">
        <v>108</v>
      </c>
      <c r="F182" s="130">
        <v>78</v>
      </c>
      <c r="G182" s="112">
        <v>54</v>
      </c>
      <c r="H182" s="247">
        <v>11</v>
      </c>
      <c r="I182" s="130">
        <v>625</v>
      </c>
      <c r="J182" s="112">
        <v>505</v>
      </c>
      <c r="K182" s="247">
        <v>97</v>
      </c>
      <c r="L182" s="130">
        <v>174</v>
      </c>
      <c r="M182" s="112">
        <v>125</v>
      </c>
      <c r="N182" s="247">
        <v>17</v>
      </c>
      <c r="O182" s="130">
        <v>529</v>
      </c>
      <c r="P182" s="112">
        <v>434</v>
      </c>
      <c r="Q182" s="247">
        <v>91</v>
      </c>
      <c r="R182" s="342">
        <v>80</v>
      </c>
      <c r="S182" s="376">
        <v>15</v>
      </c>
      <c r="T182" s="342">
        <v>69</v>
      </c>
      <c r="U182" s="376">
        <v>14</v>
      </c>
      <c r="V182" s="342">
        <v>81</v>
      </c>
      <c r="W182" s="376">
        <v>16</v>
      </c>
      <c r="X182" s="342">
        <v>72</v>
      </c>
      <c r="Y182" s="376">
        <v>10</v>
      </c>
      <c r="Z182" s="342">
        <v>82</v>
      </c>
      <c r="AA182" s="344">
        <v>17</v>
      </c>
    </row>
    <row r="183" spans="1:27" x14ac:dyDescent="0.2">
      <c r="A183" s="140" t="s">
        <v>370</v>
      </c>
      <c r="B183" s="141" t="s">
        <v>371</v>
      </c>
      <c r="C183" s="112">
        <v>1328</v>
      </c>
      <c r="D183" s="112">
        <v>938</v>
      </c>
      <c r="E183" s="247">
        <v>185</v>
      </c>
      <c r="F183" s="130">
        <v>242</v>
      </c>
      <c r="G183" s="112">
        <v>129</v>
      </c>
      <c r="H183" s="247">
        <v>13</v>
      </c>
      <c r="I183" s="130">
        <v>1086</v>
      </c>
      <c r="J183" s="112">
        <v>809</v>
      </c>
      <c r="K183" s="247">
        <v>172</v>
      </c>
      <c r="L183" s="130">
        <v>436</v>
      </c>
      <c r="M183" s="112">
        <v>242</v>
      </c>
      <c r="N183" s="247">
        <v>29</v>
      </c>
      <c r="O183" s="130">
        <v>892</v>
      </c>
      <c r="P183" s="112">
        <v>696</v>
      </c>
      <c r="Q183" s="247">
        <v>156</v>
      </c>
      <c r="R183" s="342">
        <v>71</v>
      </c>
      <c r="S183" s="376">
        <v>14</v>
      </c>
      <c r="T183" s="342">
        <v>53</v>
      </c>
      <c r="U183" s="376">
        <v>5</v>
      </c>
      <c r="V183" s="342">
        <v>74</v>
      </c>
      <c r="W183" s="376">
        <v>16</v>
      </c>
      <c r="X183" s="342">
        <v>56</v>
      </c>
      <c r="Y183" s="376">
        <v>7</v>
      </c>
      <c r="Z183" s="342">
        <v>78</v>
      </c>
      <c r="AA183" s="344">
        <v>17</v>
      </c>
    </row>
    <row r="184" spans="1:27" x14ac:dyDescent="0.2">
      <c r="A184" s="140" t="s">
        <v>372</v>
      </c>
      <c r="B184" s="141" t="s">
        <v>373</v>
      </c>
      <c r="C184" s="112">
        <v>863</v>
      </c>
      <c r="D184" s="112">
        <v>595</v>
      </c>
      <c r="E184" s="247">
        <v>108</v>
      </c>
      <c r="F184" s="130">
        <v>197</v>
      </c>
      <c r="G184" s="112">
        <v>108</v>
      </c>
      <c r="H184" s="247">
        <v>14</v>
      </c>
      <c r="I184" s="130">
        <v>666</v>
      </c>
      <c r="J184" s="112">
        <v>487</v>
      </c>
      <c r="K184" s="247">
        <v>94</v>
      </c>
      <c r="L184" s="130">
        <v>354</v>
      </c>
      <c r="M184" s="112">
        <v>213</v>
      </c>
      <c r="N184" s="247">
        <v>30</v>
      </c>
      <c r="O184" s="130">
        <v>509</v>
      </c>
      <c r="P184" s="112">
        <v>382</v>
      </c>
      <c r="Q184" s="247">
        <v>78</v>
      </c>
      <c r="R184" s="342">
        <v>69</v>
      </c>
      <c r="S184" s="376">
        <v>13</v>
      </c>
      <c r="T184" s="342">
        <v>55</v>
      </c>
      <c r="U184" s="376">
        <v>7</v>
      </c>
      <c r="V184" s="342">
        <v>73</v>
      </c>
      <c r="W184" s="376">
        <v>14</v>
      </c>
      <c r="X184" s="342">
        <v>60</v>
      </c>
      <c r="Y184" s="376">
        <v>8</v>
      </c>
      <c r="Z184" s="342">
        <v>75</v>
      </c>
      <c r="AA184" s="344">
        <v>15</v>
      </c>
    </row>
    <row r="185" spans="1:27" x14ac:dyDescent="0.2">
      <c r="A185" s="140" t="s">
        <v>374</v>
      </c>
      <c r="B185" s="141" t="s">
        <v>375</v>
      </c>
      <c r="C185" s="112">
        <v>1196</v>
      </c>
      <c r="D185" s="112">
        <v>911</v>
      </c>
      <c r="E185" s="247">
        <v>170</v>
      </c>
      <c r="F185" s="130">
        <v>79</v>
      </c>
      <c r="G185" s="112">
        <v>42</v>
      </c>
      <c r="H185" s="247">
        <v>6</v>
      </c>
      <c r="I185" s="130">
        <v>1117</v>
      </c>
      <c r="J185" s="112">
        <v>869</v>
      </c>
      <c r="K185" s="247">
        <v>164</v>
      </c>
      <c r="L185" s="130">
        <v>209</v>
      </c>
      <c r="M185" s="112">
        <v>132</v>
      </c>
      <c r="N185" s="247">
        <v>14</v>
      </c>
      <c r="O185" s="130">
        <v>987</v>
      </c>
      <c r="P185" s="112">
        <v>779</v>
      </c>
      <c r="Q185" s="247">
        <v>156</v>
      </c>
      <c r="R185" s="342">
        <v>76</v>
      </c>
      <c r="S185" s="376">
        <v>14</v>
      </c>
      <c r="T185" s="342">
        <v>53</v>
      </c>
      <c r="U185" s="376">
        <v>8</v>
      </c>
      <c r="V185" s="342">
        <v>78</v>
      </c>
      <c r="W185" s="376">
        <v>15</v>
      </c>
      <c r="X185" s="342">
        <v>63</v>
      </c>
      <c r="Y185" s="376">
        <v>7</v>
      </c>
      <c r="Z185" s="342">
        <v>79</v>
      </c>
      <c r="AA185" s="344">
        <v>16</v>
      </c>
    </row>
    <row r="186" spans="1:27" x14ac:dyDescent="0.2">
      <c r="A186" s="140" t="s">
        <v>376</v>
      </c>
      <c r="B186" s="141" t="s">
        <v>377</v>
      </c>
      <c r="C186" s="112">
        <v>846</v>
      </c>
      <c r="D186" s="112">
        <v>593</v>
      </c>
      <c r="E186" s="247">
        <v>114</v>
      </c>
      <c r="F186" s="130">
        <v>98</v>
      </c>
      <c r="G186" s="112">
        <v>63</v>
      </c>
      <c r="H186" s="247">
        <v>3</v>
      </c>
      <c r="I186" s="130">
        <v>748</v>
      </c>
      <c r="J186" s="112">
        <v>530</v>
      </c>
      <c r="K186" s="247">
        <v>111</v>
      </c>
      <c r="L186" s="130">
        <v>221</v>
      </c>
      <c r="M186" s="112">
        <v>137</v>
      </c>
      <c r="N186" s="247">
        <v>13</v>
      </c>
      <c r="O186" s="130">
        <v>625</v>
      </c>
      <c r="P186" s="112">
        <v>456</v>
      </c>
      <c r="Q186" s="247">
        <v>101</v>
      </c>
      <c r="R186" s="342">
        <v>70</v>
      </c>
      <c r="S186" s="376">
        <v>13</v>
      </c>
      <c r="T186" s="342">
        <v>64</v>
      </c>
      <c r="U186" s="376">
        <v>3</v>
      </c>
      <c r="V186" s="342">
        <v>71</v>
      </c>
      <c r="W186" s="376">
        <v>15</v>
      </c>
      <c r="X186" s="342">
        <v>62</v>
      </c>
      <c r="Y186" s="376">
        <v>6</v>
      </c>
      <c r="Z186" s="342">
        <v>73</v>
      </c>
      <c r="AA186" s="344">
        <v>16</v>
      </c>
    </row>
    <row r="187" spans="1:27" x14ac:dyDescent="0.2">
      <c r="A187" s="140" t="s">
        <v>378</v>
      </c>
      <c r="B187" s="141" t="s">
        <v>379</v>
      </c>
      <c r="C187" s="112">
        <v>1423</v>
      </c>
      <c r="D187" s="112">
        <v>1052</v>
      </c>
      <c r="E187" s="247">
        <v>217</v>
      </c>
      <c r="F187" s="130">
        <v>141</v>
      </c>
      <c r="G187" s="112">
        <v>76</v>
      </c>
      <c r="H187" s="247">
        <v>7</v>
      </c>
      <c r="I187" s="130">
        <v>1282</v>
      </c>
      <c r="J187" s="112">
        <v>976</v>
      </c>
      <c r="K187" s="247">
        <v>210</v>
      </c>
      <c r="L187" s="130">
        <v>338</v>
      </c>
      <c r="M187" s="112">
        <v>195</v>
      </c>
      <c r="N187" s="247">
        <v>25</v>
      </c>
      <c r="O187" s="130">
        <v>1085</v>
      </c>
      <c r="P187" s="112">
        <v>857</v>
      </c>
      <c r="Q187" s="247">
        <v>192</v>
      </c>
      <c r="R187" s="342">
        <v>74</v>
      </c>
      <c r="S187" s="376">
        <v>15</v>
      </c>
      <c r="T187" s="342">
        <v>54</v>
      </c>
      <c r="U187" s="376">
        <v>5</v>
      </c>
      <c r="V187" s="342">
        <v>76</v>
      </c>
      <c r="W187" s="376">
        <v>16</v>
      </c>
      <c r="X187" s="342">
        <v>58</v>
      </c>
      <c r="Y187" s="376">
        <v>7</v>
      </c>
      <c r="Z187" s="342">
        <v>79</v>
      </c>
      <c r="AA187" s="344">
        <v>18</v>
      </c>
    </row>
    <row r="188" spans="1:27" x14ac:dyDescent="0.2">
      <c r="A188" s="140" t="s">
        <v>380</v>
      </c>
      <c r="B188" s="141" t="s">
        <v>381</v>
      </c>
      <c r="C188" s="112">
        <v>989</v>
      </c>
      <c r="D188" s="112">
        <v>719</v>
      </c>
      <c r="E188" s="247">
        <v>134</v>
      </c>
      <c r="F188" s="130">
        <v>135</v>
      </c>
      <c r="G188" s="112">
        <v>76</v>
      </c>
      <c r="H188" s="247">
        <v>5</v>
      </c>
      <c r="I188" s="130">
        <v>854</v>
      </c>
      <c r="J188" s="112">
        <v>643</v>
      </c>
      <c r="K188" s="247">
        <v>129</v>
      </c>
      <c r="L188" s="130">
        <v>272</v>
      </c>
      <c r="M188" s="112">
        <v>166</v>
      </c>
      <c r="N188" s="247">
        <v>14</v>
      </c>
      <c r="O188" s="130">
        <v>717</v>
      </c>
      <c r="P188" s="112">
        <v>553</v>
      </c>
      <c r="Q188" s="247">
        <v>120</v>
      </c>
      <c r="R188" s="342">
        <v>73</v>
      </c>
      <c r="S188" s="376">
        <v>14</v>
      </c>
      <c r="T188" s="342">
        <v>56</v>
      </c>
      <c r="U188" s="376">
        <v>4</v>
      </c>
      <c r="V188" s="342">
        <v>75</v>
      </c>
      <c r="W188" s="376">
        <v>15</v>
      </c>
      <c r="X188" s="342">
        <v>61</v>
      </c>
      <c r="Y188" s="376">
        <v>5</v>
      </c>
      <c r="Z188" s="342">
        <v>77</v>
      </c>
      <c r="AA188" s="344">
        <v>17</v>
      </c>
    </row>
    <row r="189" spans="1:27" x14ac:dyDescent="0.2">
      <c r="A189" s="140" t="s">
        <v>382</v>
      </c>
      <c r="B189" s="141" t="s">
        <v>383</v>
      </c>
      <c r="C189" s="112">
        <v>1239</v>
      </c>
      <c r="D189" s="112">
        <v>887</v>
      </c>
      <c r="E189" s="247">
        <v>149</v>
      </c>
      <c r="F189" s="130">
        <v>145</v>
      </c>
      <c r="G189" s="112">
        <v>71</v>
      </c>
      <c r="H189" s="247">
        <v>7</v>
      </c>
      <c r="I189" s="130">
        <v>1094</v>
      </c>
      <c r="J189" s="112">
        <v>816</v>
      </c>
      <c r="K189" s="247">
        <v>142</v>
      </c>
      <c r="L189" s="130">
        <v>324</v>
      </c>
      <c r="M189" s="112">
        <v>176</v>
      </c>
      <c r="N189" s="247">
        <v>20</v>
      </c>
      <c r="O189" s="130">
        <v>915</v>
      </c>
      <c r="P189" s="112">
        <v>711</v>
      </c>
      <c r="Q189" s="247">
        <v>129</v>
      </c>
      <c r="R189" s="342">
        <v>72</v>
      </c>
      <c r="S189" s="376">
        <v>12</v>
      </c>
      <c r="T189" s="342">
        <v>49</v>
      </c>
      <c r="U189" s="376">
        <v>5</v>
      </c>
      <c r="V189" s="342">
        <v>75</v>
      </c>
      <c r="W189" s="376">
        <v>13</v>
      </c>
      <c r="X189" s="342">
        <v>54</v>
      </c>
      <c r="Y189" s="376">
        <v>6</v>
      </c>
      <c r="Z189" s="342">
        <v>78</v>
      </c>
      <c r="AA189" s="344">
        <v>14</v>
      </c>
    </row>
    <row r="190" spans="1:27" x14ac:dyDescent="0.2">
      <c r="A190" s="140" t="s">
        <v>386</v>
      </c>
      <c r="B190" s="141" t="s">
        <v>387</v>
      </c>
      <c r="C190" s="112">
        <v>1348</v>
      </c>
      <c r="D190" s="112">
        <v>1102</v>
      </c>
      <c r="E190" s="247">
        <v>247</v>
      </c>
      <c r="F190" s="130">
        <v>101</v>
      </c>
      <c r="G190" s="112">
        <v>71</v>
      </c>
      <c r="H190" s="247">
        <v>14</v>
      </c>
      <c r="I190" s="130">
        <v>1247</v>
      </c>
      <c r="J190" s="112">
        <v>1031</v>
      </c>
      <c r="K190" s="247">
        <v>233</v>
      </c>
      <c r="L190" s="130">
        <v>256</v>
      </c>
      <c r="M190" s="112">
        <v>187</v>
      </c>
      <c r="N190" s="247">
        <v>31</v>
      </c>
      <c r="O190" s="130">
        <v>1092</v>
      </c>
      <c r="P190" s="112">
        <v>915</v>
      </c>
      <c r="Q190" s="247">
        <v>216</v>
      </c>
      <c r="R190" s="342">
        <v>82</v>
      </c>
      <c r="S190" s="376">
        <v>18</v>
      </c>
      <c r="T190" s="342">
        <v>70</v>
      </c>
      <c r="U190" s="376">
        <v>14</v>
      </c>
      <c r="V190" s="342">
        <v>83</v>
      </c>
      <c r="W190" s="376">
        <v>19</v>
      </c>
      <c r="X190" s="342">
        <v>73</v>
      </c>
      <c r="Y190" s="376">
        <v>12</v>
      </c>
      <c r="Z190" s="342">
        <v>84</v>
      </c>
      <c r="AA190" s="344">
        <v>20</v>
      </c>
    </row>
    <row r="191" spans="1:27" x14ac:dyDescent="0.2">
      <c r="A191" s="140" t="s">
        <v>388</v>
      </c>
      <c r="B191" s="141" t="s">
        <v>389</v>
      </c>
      <c r="C191" s="112">
        <v>1001</v>
      </c>
      <c r="D191" s="112">
        <v>768</v>
      </c>
      <c r="E191" s="247">
        <v>153</v>
      </c>
      <c r="F191" s="130">
        <v>213</v>
      </c>
      <c r="G191" s="112">
        <v>137</v>
      </c>
      <c r="H191" s="247">
        <v>20</v>
      </c>
      <c r="I191" s="130">
        <v>788</v>
      </c>
      <c r="J191" s="112">
        <v>631</v>
      </c>
      <c r="K191" s="247">
        <v>133</v>
      </c>
      <c r="L191" s="130">
        <v>377</v>
      </c>
      <c r="M191" s="112">
        <v>255</v>
      </c>
      <c r="N191" s="247">
        <v>45</v>
      </c>
      <c r="O191" s="130">
        <v>624</v>
      </c>
      <c r="P191" s="112">
        <v>513</v>
      </c>
      <c r="Q191" s="247">
        <v>108</v>
      </c>
      <c r="R191" s="342">
        <v>77</v>
      </c>
      <c r="S191" s="376">
        <v>15</v>
      </c>
      <c r="T191" s="342">
        <v>64</v>
      </c>
      <c r="U191" s="376">
        <v>9</v>
      </c>
      <c r="V191" s="342">
        <v>80</v>
      </c>
      <c r="W191" s="376">
        <v>17</v>
      </c>
      <c r="X191" s="342">
        <v>68</v>
      </c>
      <c r="Y191" s="376">
        <v>12</v>
      </c>
      <c r="Z191" s="342">
        <v>82</v>
      </c>
      <c r="AA191" s="344">
        <v>17</v>
      </c>
    </row>
    <row r="192" spans="1:27" x14ac:dyDescent="0.2">
      <c r="A192" s="140" t="s">
        <v>390</v>
      </c>
      <c r="B192" s="141" t="s">
        <v>391</v>
      </c>
      <c r="C192" s="112">
        <v>1436</v>
      </c>
      <c r="D192" s="112">
        <v>1089</v>
      </c>
      <c r="E192" s="247">
        <v>257</v>
      </c>
      <c r="F192" s="130">
        <v>201</v>
      </c>
      <c r="G192" s="112">
        <v>122</v>
      </c>
      <c r="H192" s="247">
        <v>17</v>
      </c>
      <c r="I192" s="130">
        <v>1235</v>
      </c>
      <c r="J192" s="112">
        <v>967</v>
      </c>
      <c r="K192" s="247">
        <v>240</v>
      </c>
      <c r="L192" s="130">
        <v>419</v>
      </c>
      <c r="M192" s="112">
        <v>271</v>
      </c>
      <c r="N192" s="247">
        <v>52</v>
      </c>
      <c r="O192" s="130">
        <v>1017</v>
      </c>
      <c r="P192" s="112">
        <v>818</v>
      </c>
      <c r="Q192" s="247">
        <v>205</v>
      </c>
      <c r="R192" s="342">
        <v>76</v>
      </c>
      <c r="S192" s="376">
        <v>18</v>
      </c>
      <c r="T192" s="342">
        <v>61</v>
      </c>
      <c r="U192" s="376">
        <v>8</v>
      </c>
      <c r="V192" s="342">
        <v>78</v>
      </c>
      <c r="W192" s="376">
        <v>19</v>
      </c>
      <c r="X192" s="342">
        <v>65</v>
      </c>
      <c r="Y192" s="376">
        <v>12</v>
      </c>
      <c r="Z192" s="342">
        <v>80</v>
      </c>
      <c r="AA192" s="344">
        <v>20</v>
      </c>
    </row>
    <row r="193" spans="1:27" x14ac:dyDescent="0.2">
      <c r="A193" s="140" t="s">
        <v>392</v>
      </c>
      <c r="B193" s="141" t="s">
        <v>393</v>
      </c>
      <c r="C193" s="112">
        <v>864</v>
      </c>
      <c r="D193" s="112">
        <v>674</v>
      </c>
      <c r="E193" s="247">
        <v>164</v>
      </c>
      <c r="F193" s="130">
        <v>95</v>
      </c>
      <c r="G193" s="112">
        <v>59</v>
      </c>
      <c r="H193" s="247">
        <v>10</v>
      </c>
      <c r="I193" s="130">
        <v>769</v>
      </c>
      <c r="J193" s="112">
        <v>615</v>
      </c>
      <c r="K193" s="247">
        <v>154</v>
      </c>
      <c r="L193" s="130">
        <v>230</v>
      </c>
      <c r="M193" s="112">
        <v>151</v>
      </c>
      <c r="N193" s="247">
        <v>26</v>
      </c>
      <c r="O193" s="130">
        <v>634</v>
      </c>
      <c r="P193" s="112">
        <v>523</v>
      </c>
      <c r="Q193" s="247">
        <v>138</v>
      </c>
      <c r="R193" s="342">
        <v>78</v>
      </c>
      <c r="S193" s="376">
        <v>19</v>
      </c>
      <c r="T193" s="342">
        <v>62</v>
      </c>
      <c r="U193" s="376">
        <v>11</v>
      </c>
      <c r="V193" s="342">
        <v>80</v>
      </c>
      <c r="W193" s="376">
        <v>20</v>
      </c>
      <c r="X193" s="342">
        <v>66</v>
      </c>
      <c r="Y193" s="376">
        <v>11</v>
      </c>
      <c r="Z193" s="342">
        <v>82</v>
      </c>
      <c r="AA193" s="344">
        <v>22</v>
      </c>
    </row>
    <row r="194" spans="1:27" x14ac:dyDescent="0.2">
      <c r="A194" s="140" t="s">
        <v>396</v>
      </c>
      <c r="B194" s="141" t="s">
        <v>397</v>
      </c>
      <c r="C194" s="112">
        <v>1302</v>
      </c>
      <c r="D194" s="112">
        <v>1011</v>
      </c>
      <c r="E194" s="247">
        <v>245</v>
      </c>
      <c r="F194" s="130">
        <v>129</v>
      </c>
      <c r="G194" s="112">
        <v>69</v>
      </c>
      <c r="H194" s="247">
        <v>9</v>
      </c>
      <c r="I194" s="130">
        <v>1173</v>
      </c>
      <c r="J194" s="112">
        <v>942</v>
      </c>
      <c r="K194" s="247">
        <v>236</v>
      </c>
      <c r="L194" s="130">
        <v>285</v>
      </c>
      <c r="M194" s="112">
        <v>174</v>
      </c>
      <c r="N194" s="247">
        <v>20</v>
      </c>
      <c r="O194" s="130">
        <v>1017</v>
      </c>
      <c r="P194" s="112">
        <v>837</v>
      </c>
      <c r="Q194" s="247">
        <v>225</v>
      </c>
      <c r="R194" s="342">
        <v>78</v>
      </c>
      <c r="S194" s="376">
        <v>19</v>
      </c>
      <c r="T194" s="342">
        <v>53</v>
      </c>
      <c r="U194" s="376">
        <v>7</v>
      </c>
      <c r="V194" s="342">
        <v>80</v>
      </c>
      <c r="W194" s="376">
        <v>20</v>
      </c>
      <c r="X194" s="342">
        <v>61</v>
      </c>
      <c r="Y194" s="376">
        <v>7</v>
      </c>
      <c r="Z194" s="342">
        <v>82</v>
      </c>
      <c r="AA194" s="344">
        <v>22</v>
      </c>
    </row>
    <row r="195" spans="1:27" x14ac:dyDescent="0.2">
      <c r="A195" s="140" t="s">
        <v>398</v>
      </c>
      <c r="B195" s="141" t="s">
        <v>399</v>
      </c>
      <c r="C195" s="112">
        <v>807</v>
      </c>
      <c r="D195" s="112">
        <v>561</v>
      </c>
      <c r="E195" s="247">
        <v>82</v>
      </c>
      <c r="F195" s="130">
        <v>143</v>
      </c>
      <c r="G195" s="112">
        <v>74</v>
      </c>
      <c r="H195" s="247">
        <v>6</v>
      </c>
      <c r="I195" s="130">
        <v>664</v>
      </c>
      <c r="J195" s="112">
        <v>487</v>
      </c>
      <c r="K195" s="247">
        <v>76</v>
      </c>
      <c r="L195" s="130">
        <v>280</v>
      </c>
      <c r="M195" s="112">
        <v>169</v>
      </c>
      <c r="N195" s="247">
        <v>17</v>
      </c>
      <c r="O195" s="130">
        <v>527</v>
      </c>
      <c r="P195" s="112">
        <v>392</v>
      </c>
      <c r="Q195" s="247">
        <v>65</v>
      </c>
      <c r="R195" s="342">
        <v>70</v>
      </c>
      <c r="S195" s="376">
        <v>10</v>
      </c>
      <c r="T195" s="342">
        <v>52</v>
      </c>
      <c r="U195" s="376">
        <v>4</v>
      </c>
      <c r="V195" s="342">
        <v>73</v>
      </c>
      <c r="W195" s="376">
        <v>11</v>
      </c>
      <c r="X195" s="342">
        <v>60</v>
      </c>
      <c r="Y195" s="376">
        <v>6</v>
      </c>
      <c r="Z195" s="342">
        <v>74</v>
      </c>
      <c r="AA195" s="344">
        <v>12</v>
      </c>
    </row>
    <row r="196" spans="1:27" x14ac:dyDescent="0.2">
      <c r="A196" s="140" t="s">
        <v>402</v>
      </c>
      <c r="B196" s="141" t="s">
        <v>403</v>
      </c>
      <c r="C196" s="112">
        <v>919</v>
      </c>
      <c r="D196" s="112">
        <v>706</v>
      </c>
      <c r="E196" s="247">
        <v>143</v>
      </c>
      <c r="F196" s="130">
        <v>89</v>
      </c>
      <c r="G196" s="112">
        <v>56</v>
      </c>
      <c r="H196" s="247">
        <v>3</v>
      </c>
      <c r="I196" s="130">
        <v>830</v>
      </c>
      <c r="J196" s="112">
        <v>650</v>
      </c>
      <c r="K196" s="247">
        <v>140</v>
      </c>
      <c r="L196" s="130">
        <v>199</v>
      </c>
      <c r="M196" s="112">
        <v>121</v>
      </c>
      <c r="N196" s="247">
        <v>12</v>
      </c>
      <c r="O196" s="130">
        <v>720</v>
      </c>
      <c r="P196" s="112">
        <v>585</v>
      </c>
      <c r="Q196" s="247">
        <v>131</v>
      </c>
      <c r="R196" s="342">
        <v>77</v>
      </c>
      <c r="S196" s="376">
        <v>16</v>
      </c>
      <c r="T196" s="342">
        <v>63</v>
      </c>
      <c r="U196" s="376">
        <v>3</v>
      </c>
      <c r="V196" s="342">
        <v>78</v>
      </c>
      <c r="W196" s="376">
        <v>17</v>
      </c>
      <c r="X196" s="342">
        <v>61</v>
      </c>
      <c r="Y196" s="376">
        <v>6</v>
      </c>
      <c r="Z196" s="342">
        <v>81</v>
      </c>
      <c r="AA196" s="344">
        <v>18</v>
      </c>
    </row>
    <row r="197" spans="1:27" x14ac:dyDescent="0.2">
      <c r="A197" s="140" t="s">
        <v>404</v>
      </c>
      <c r="B197" s="141" t="s">
        <v>405</v>
      </c>
      <c r="C197" s="112">
        <v>885</v>
      </c>
      <c r="D197" s="112">
        <v>652</v>
      </c>
      <c r="E197" s="247">
        <v>98</v>
      </c>
      <c r="F197" s="130">
        <v>107</v>
      </c>
      <c r="G197" s="112">
        <v>59</v>
      </c>
      <c r="H197" s="247">
        <v>4</v>
      </c>
      <c r="I197" s="130">
        <v>778</v>
      </c>
      <c r="J197" s="112">
        <v>593</v>
      </c>
      <c r="K197" s="247">
        <v>94</v>
      </c>
      <c r="L197" s="130">
        <v>191</v>
      </c>
      <c r="M197" s="112">
        <v>117</v>
      </c>
      <c r="N197" s="247">
        <v>9</v>
      </c>
      <c r="O197" s="130">
        <v>694</v>
      </c>
      <c r="P197" s="112">
        <v>535</v>
      </c>
      <c r="Q197" s="247">
        <v>89</v>
      </c>
      <c r="R197" s="342">
        <v>74</v>
      </c>
      <c r="S197" s="376">
        <v>11</v>
      </c>
      <c r="T197" s="342">
        <v>55</v>
      </c>
      <c r="U197" s="376">
        <v>4</v>
      </c>
      <c r="V197" s="342">
        <v>76</v>
      </c>
      <c r="W197" s="376">
        <v>12</v>
      </c>
      <c r="X197" s="342">
        <v>61</v>
      </c>
      <c r="Y197" s="376">
        <v>5</v>
      </c>
      <c r="Z197" s="342">
        <v>77</v>
      </c>
      <c r="AA197" s="344">
        <v>13</v>
      </c>
    </row>
    <row r="198" spans="1:27" x14ac:dyDescent="0.2">
      <c r="A198" s="140" t="s">
        <v>406</v>
      </c>
      <c r="B198" s="141" t="s">
        <v>407</v>
      </c>
      <c r="C198" s="112">
        <v>1185</v>
      </c>
      <c r="D198" s="112">
        <v>843</v>
      </c>
      <c r="E198" s="247">
        <v>135</v>
      </c>
      <c r="F198" s="130">
        <v>165</v>
      </c>
      <c r="G198" s="112">
        <v>94</v>
      </c>
      <c r="H198" s="247">
        <v>11</v>
      </c>
      <c r="I198" s="130">
        <v>1020</v>
      </c>
      <c r="J198" s="112">
        <v>749</v>
      </c>
      <c r="K198" s="247">
        <v>124</v>
      </c>
      <c r="L198" s="130">
        <v>324</v>
      </c>
      <c r="M198" s="112">
        <v>195</v>
      </c>
      <c r="N198" s="247">
        <v>21</v>
      </c>
      <c r="O198" s="130">
        <v>861</v>
      </c>
      <c r="P198" s="112">
        <v>648</v>
      </c>
      <c r="Q198" s="247">
        <v>114</v>
      </c>
      <c r="R198" s="342">
        <v>71</v>
      </c>
      <c r="S198" s="376">
        <v>11</v>
      </c>
      <c r="T198" s="342">
        <v>57</v>
      </c>
      <c r="U198" s="376">
        <v>7</v>
      </c>
      <c r="V198" s="342">
        <v>73</v>
      </c>
      <c r="W198" s="376">
        <v>12</v>
      </c>
      <c r="X198" s="342">
        <v>60</v>
      </c>
      <c r="Y198" s="376">
        <v>6</v>
      </c>
      <c r="Z198" s="342">
        <v>75</v>
      </c>
      <c r="AA198" s="344">
        <v>13</v>
      </c>
    </row>
    <row r="199" spans="1:27" x14ac:dyDescent="0.2">
      <c r="A199" s="140" t="s">
        <v>408</v>
      </c>
      <c r="B199" s="141" t="s">
        <v>409</v>
      </c>
      <c r="C199" s="112">
        <v>2505</v>
      </c>
      <c r="D199" s="112">
        <v>1775</v>
      </c>
      <c r="E199" s="247">
        <v>359</v>
      </c>
      <c r="F199" s="130">
        <v>441</v>
      </c>
      <c r="G199" s="112">
        <v>238</v>
      </c>
      <c r="H199" s="247">
        <v>31</v>
      </c>
      <c r="I199" s="130">
        <v>2064</v>
      </c>
      <c r="J199" s="112">
        <v>1537</v>
      </c>
      <c r="K199" s="247">
        <v>328</v>
      </c>
      <c r="L199" s="130">
        <v>800</v>
      </c>
      <c r="M199" s="112">
        <v>467</v>
      </c>
      <c r="N199" s="247">
        <v>67</v>
      </c>
      <c r="O199" s="130">
        <v>1705</v>
      </c>
      <c r="P199" s="112">
        <v>1308</v>
      </c>
      <c r="Q199" s="247">
        <v>292</v>
      </c>
      <c r="R199" s="342">
        <v>71</v>
      </c>
      <c r="S199" s="376">
        <v>14</v>
      </c>
      <c r="T199" s="342">
        <v>54</v>
      </c>
      <c r="U199" s="376">
        <v>7</v>
      </c>
      <c r="V199" s="342">
        <v>74</v>
      </c>
      <c r="W199" s="376">
        <v>16</v>
      </c>
      <c r="X199" s="342">
        <v>58</v>
      </c>
      <c r="Y199" s="376">
        <v>8</v>
      </c>
      <c r="Z199" s="342">
        <v>77</v>
      </c>
      <c r="AA199" s="344">
        <v>17</v>
      </c>
    </row>
    <row r="200" spans="1:27" x14ac:dyDescent="0.2">
      <c r="A200" s="140" t="s">
        <v>410</v>
      </c>
      <c r="B200" s="141" t="s">
        <v>411</v>
      </c>
      <c r="C200" s="112">
        <v>1165</v>
      </c>
      <c r="D200" s="112">
        <v>918</v>
      </c>
      <c r="E200" s="247">
        <v>202</v>
      </c>
      <c r="F200" s="130">
        <v>56</v>
      </c>
      <c r="G200" s="112">
        <v>34</v>
      </c>
      <c r="H200" s="247" t="s">
        <v>1185</v>
      </c>
      <c r="I200" s="130">
        <v>1109</v>
      </c>
      <c r="J200" s="112">
        <v>884</v>
      </c>
      <c r="K200" s="247" t="s">
        <v>1185</v>
      </c>
      <c r="L200" s="130">
        <v>139</v>
      </c>
      <c r="M200" s="112">
        <v>86</v>
      </c>
      <c r="N200" s="247">
        <v>9</v>
      </c>
      <c r="O200" s="130">
        <v>1026</v>
      </c>
      <c r="P200" s="112">
        <v>832</v>
      </c>
      <c r="Q200" s="247">
        <v>193</v>
      </c>
      <c r="R200" s="342">
        <v>79</v>
      </c>
      <c r="S200" s="376">
        <v>17</v>
      </c>
      <c r="T200" s="342">
        <v>61</v>
      </c>
      <c r="U200" s="376" t="s">
        <v>1185</v>
      </c>
      <c r="V200" s="342">
        <v>80</v>
      </c>
      <c r="W200" s="376" t="s">
        <v>1185</v>
      </c>
      <c r="X200" s="342">
        <v>62</v>
      </c>
      <c r="Y200" s="376">
        <v>6</v>
      </c>
      <c r="Z200" s="342">
        <v>81</v>
      </c>
      <c r="AA200" s="344">
        <v>19</v>
      </c>
    </row>
    <row r="201" spans="1:27" x14ac:dyDescent="0.2">
      <c r="A201" s="140" t="s">
        <v>412</v>
      </c>
      <c r="B201" s="141" t="s">
        <v>413</v>
      </c>
      <c r="C201" s="112">
        <v>954</v>
      </c>
      <c r="D201" s="112">
        <v>648</v>
      </c>
      <c r="E201" s="247">
        <v>95</v>
      </c>
      <c r="F201" s="130">
        <v>160</v>
      </c>
      <c r="G201" s="112">
        <v>76</v>
      </c>
      <c r="H201" s="247" t="s">
        <v>1185</v>
      </c>
      <c r="I201" s="130">
        <v>794</v>
      </c>
      <c r="J201" s="112">
        <v>572</v>
      </c>
      <c r="K201" s="247" t="s">
        <v>1185</v>
      </c>
      <c r="L201" s="130">
        <v>309</v>
      </c>
      <c r="M201" s="112">
        <v>178</v>
      </c>
      <c r="N201" s="247">
        <v>18</v>
      </c>
      <c r="O201" s="130">
        <v>645</v>
      </c>
      <c r="P201" s="112">
        <v>470</v>
      </c>
      <c r="Q201" s="247">
        <v>77</v>
      </c>
      <c r="R201" s="342">
        <v>68</v>
      </c>
      <c r="S201" s="376">
        <v>10</v>
      </c>
      <c r="T201" s="342">
        <v>48</v>
      </c>
      <c r="U201" s="376" t="s">
        <v>1185</v>
      </c>
      <c r="V201" s="342">
        <v>72</v>
      </c>
      <c r="W201" s="376" t="s">
        <v>1185</v>
      </c>
      <c r="X201" s="342">
        <v>58</v>
      </c>
      <c r="Y201" s="376">
        <v>6</v>
      </c>
      <c r="Z201" s="342">
        <v>73</v>
      </c>
      <c r="AA201" s="344">
        <v>12</v>
      </c>
    </row>
    <row r="202" spans="1:27" x14ac:dyDescent="0.2">
      <c r="A202" s="140" t="s">
        <v>414</v>
      </c>
      <c r="B202" s="141" t="s">
        <v>415</v>
      </c>
      <c r="C202" s="112">
        <v>533</v>
      </c>
      <c r="D202" s="112">
        <v>414</v>
      </c>
      <c r="E202" s="247">
        <v>106</v>
      </c>
      <c r="F202" s="130">
        <v>30</v>
      </c>
      <c r="G202" s="112">
        <v>20</v>
      </c>
      <c r="H202" s="247" t="s">
        <v>1185</v>
      </c>
      <c r="I202" s="130">
        <v>503</v>
      </c>
      <c r="J202" s="112">
        <v>394</v>
      </c>
      <c r="K202" s="247" t="s">
        <v>1185</v>
      </c>
      <c r="L202" s="130">
        <v>83</v>
      </c>
      <c r="M202" s="112">
        <v>50</v>
      </c>
      <c r="N202" s="247">
        <v>7</v>
      </c>
      <c r="O202" s="130">
        <v>450</v>
      </c>
      <c r="P202" s="112">
        <v>364</v>
      </c>
      <c r="Q202" s="247">
        <v>99</v>
      </c>
      <c r="R202" s="342">
        <v>78</v>
      </c>
      <c r="S202" s="376">
        <v>20</v>
      </c>
      <c r="T202" s="342">
        <v>67</v>
      </c>
      <c r="U202" s="376" t="s">
        <v>1185</v>
      </c>
      <c r="V202" s="342">
        <v>78</v>
      </c>
      <c r="W202" s="376" t="s">
        <v>1185</v>
      </c>
      <c r="X202" s="342">
        <v>60</v>
      </c>
      <c r="Y202" s="376">
        <v>8</v>
      </c>
      <c r="Z202" s="342">
        <v>81</v>
      </c>
      <c r="AA202" s="344">
        <v>22</v>
      </c>
    </row>
    <row r="203" spans="1:27" x14ac:dyDescent="0.2">
      <c r="A203" s="140" t="s">
        <v>418</v>
      </c>
      <c r="B203" s="141" t="s">
        <v>419</v>
      </c>
      <c r="C203" s="112">
        <v>852</v>
      </c>
      <c r="D203" s="112">
        <v>572</v>
      </c>
      <c r="E203" s="247">
        <v>132</v>
      </c>
      <c r="F203" s="130">
        <v>69</v>
      </c>
      <c r="G203" s="112">
        <v>31</v>
      </c>
      <c r="H203" s="247">
        <v>4</v>
      </c>
      <c r="I203" s="130">
        <v>783</v>
      </c>
      <c r="J203" s="112">
        <v>541</v>
      </c>
      <c r="K203" s="247">
        <v>128</v>
      </c>
      <c r="L203" s="130">
        <v>161</v>
      </c>
      <c r="M203" s="112">
        <v>83</v>
      </c>
      <c r="N203" s="247">
        <v>15</v>
      </c>
      <c r="O203" s="130">
        <v>691</v>
      </c>
      <c r="P203" s="112">
        <v>489</v>
      </c>
      <c r="Q203" s="247">
        <v>117</v>
      </c>
      <c r="R203" s="342">
        <v>67</v>
      </c>
      <c r="S203" s="376">
        <v>15</v>
      </c>
      <c r="T203" s="342">
        <v>45</v>
      </c>
      <c r="U203" s="376">
        <v>6</v>
      </c>
      <c r="V203" s="342">
        <v>69</v>
      </c>
      <c r="W203" s="376">
        <v>16</v>
      </c>
      <c r="X203" s="342">
        <v>52</v>
      </c>
      <c r="Y203" s="376">
        <v>9</v>
      </c>
      <c r="Z203" s="342">
        <v>71</v>
      </c>
      <c r="AA203" s="344">
        <v>17</v>
      </c>
    </row>
    <row r="204" spans="1:27" x14ac:dyDescent="0.2">
      <c r="A204" s="140" t="s">
        <v>420</v>
      </c>
      <c r="B204" s="141" t="s">
        <v>421</v>
      </c>
      <c r="C204" s="112">
        <v>1629</v>
      </c>
      <c r="D204" s="112">
        <v>1229</v>
      </c>
      <c r="E204" s="247">
        <v>283</v>
      </c>
      <c r="F204" s="130">
        <v>81</v>
      </c>
      <c r="G204" s="112">
        <v>39</v>
      </c>
      <c r="H204" s="247">
        <v>3</v>
      </c>
      <c r="I204" s="130">
        <v>1548</v>
      </c>
      <c r="J204" s="112">
        <v>1190</v>
      </c>
      <c r="K204" s="247">
        <v>280</v>
      </c>
      <c r="L204" s="130">
        <v>234</v>
      </c>
      <c r="M204" s="112">
        <v>122</v>
      </c>
      <c r="N204" s="247">
        <v>15</v>
      </c>
      <c r="O204" s="130">
        <v>1395</v>
      </c>
      <c r="P204" s="112">
        <v>1107</v>
      </c>
      <c r="Q204" s="247">
        <v>268</v>
      </c>
      <c r="R204" s="342">
        <v>75</v>
      </c>
      <c r="S204" s="376">
        <v>17</v>
      </c>
      <c r="T204" s="342">
        <v>48</v>
      </c>
      <c r="U204" s="376">
        <v>4</v>
      </c>
      <c r="V204" s="342">
        <v>77</v>
      </c>
      <c r="W204" s="376">
        <v>18</v>
      </c>
      <c r="X204" s="342">
        <v>52</v>
      </c>
      <c r="Y204" s="376">
        <v>6</v>
      </c>
      <c r="Z204" s="342">
        <v>79</v>
      </c>
      <c r="AA204" s="344">
        <v>19</v>
      </c>
    </row>
    <row r="205" spans="1:27" x14ac:dyDescent="0.2">
      <c r="A205" s="140" t="s">
        <v>422</v>
      </c>
      <c r="B205" s="141" t="s">
        <v>423</v>
      </c>
      <c r="C205" s="112">
        <v>458</v>
      </c>
      <c r="D205" s="112">
        <v>326</v>
      </c>
      <c r="E205" s="247">
        <v>87</v>
      </c>
      <c r="F205" s="130">
        <v>32</v>
      </c>
      <c r="G205" s="112">
        <v>20</v>
      </c>
      <c r="H205" s="247">
        <v>4</v>
      </c>
      <c r="I205" s="130">
        <v>426</v>
      </c>
      <c r="J205" s="112">
        <v>306</v>
      </c>
      <c r="K205" s="247">
        <v>83</v>
      </c>
      <c r="L205" s="130">
        <v>85</v>
      </c>
      <c r="M205" s="112">
        <v>52</v>
      </c>
      <c r="N205" s="247">
        <v>14</v>
      </c>
      <c r="O205" s="130">
        <v>373</v>
      </c>
      <c r="P205" s="112">
        <v>274</v>
      </c>
      <c r="Q205" s="247">
        <v>73</v>
      </c>
      <c r="R205" s="342">
        <v>71</v>
      </c>
      <c r="S205" s="376">
        <v>19</v>
      </c>
      <c r="T205" s="342">
        <v>63</v>
      </c>
      <c r="U205" s="376">
        <v>13</v>
      </c>
      <c r="V205" s="342">
        <v>72</v>
      </c>
      <c r="W205" s="376">
        <v>19</v>
      </c>
      <c r="X205" s="342">
        <v>61</v>
      </c>
      <c r="Y205" s="376">
        <v>16</v>
      </c>
      <c r="Z205" s="342">
        <v>73</v>
      </c>
      <c r="AA205" s="344">
        <v>20</v>
      </c>
    </row>
    <row r="206" spans="1:27" x14ac:dyDescent="0.2">
      <c r="A206" s="140" t="s">
        <v>424</v>
      </c>
      <c r="B206" s="141" t="s">
        <v>425</v>
      </c>
      <c r="C206" s="112">
        <v>488</v>
      </c>
      <c r="D206" s="112">
        <v>368</v>
      </c>
      <c r="E206" s="247">
        <v>91</v>
      </c>
      <c r="F206" s="130">
        <v>39</v>
      </c>
      <c r="G206" s="112">
        <v>23</v>
      </c>
      <c r="H206" s="247" t="s">
        <v>1185</v>
      </c>
      <c r="I206" s="130">
        <v>449</v>
      </c>
      <c r="J206" s="112">
        <v>345</v>
      </c>
      <c r="K206" s="247" t="s">
        <v>1185</v>
      </c>
      <c r="L206" s="130">
        <v>93</v>
      </c>
      <c r="M206" s="112">
        <v>60</v>
      </c>
      <c r="N206" s="247">
        <v>7</v>
      </c>
      <c r="O206" s="130">
        <v>395</v>
      </c>
      <c r="P206" s="112">
        <v>308</v>
      </c>
      <c r="Q206" s="247">
        <v>84</v>
      </c>
      <c r="R206" s="342">
        <v>75</v>
      </c>
      <c r="S206" s="376">
        <v>19</v>
      </c>
      <c r="T206" s="342">
        <v>59</v>
      </c>
      <c r="U206" s="376" t="s">
        <v>1185</v>
      </c>
      <c r="V206" s="342">
        <v>77</v>
      </c>
      <c r="W206" s="376" t="s">
        <v>1185</v>
      </c>
      <c r="X206" s="342">
        <v>65</v>
      </c>
      <c r="Y206" s="376">
        <v>8</v>
      </c>
      <c r="Z206" s="342">
        <v>78</v>
      </c>
      <c r="AA206" s="344">
        <v>21</v>
      </c>
    </row>
    <row r="207" spans="1:27" x14ac:dyDescent="0.2">
      <c r="A207" s="140" t="s">
        <v>428</v>
      </c>
      <c r="B207" s="141" t="s">
        <v>429</v>
      </c>
      <c r="C207" s="112">
        <v>840</v>
      </c>
      <c r="D207" s="112">
        <v>614</v>
      </c>
      <c r="E207" s="247">
        <v>132</v>
      </c>
      <c r="F207" s="130">
        <v>59</v>
      </c>
      <c r="G207" s="112">
        <v>32</v>
      </c>
      <c r="H207" s="247">
        <v>4</v>
      </c>
      <c r="I207" s="130">
        <v>781</v>
      </c>
      <c r="J207" s="112">
        <v>582</v>
      </c>
      <c r="K207" s="247">
        <v>128</v>
      </c>
      <c r="L207" s="130">
        <v>168</v>
      </c>
      <c r="M207" s="112">
        <v>99</v>
      </c>
      <c r="N207" s="247">
        <v>16</v>
      </c>
      <c r="O207" s="130">
        <v>672</v>
      </c>
      <c r="P207" s="112">
        <v>515</v>
      </c>
      <c r="Q207" s="247">
        <v>116</v>
      </c>
      <c r="R207" s="342">
        <v>73</v>
      </c>
      <c r="S207" s="376">
        <v>16</v>
      </c>
      <c r="T207" s="342">
        <v>54</v>
      </c>
      <c r="U207" s="376">
        <v>7</v>
      </c>
      <c r="V207" s="342">
        <v>75</v>
      </c>
      <c r="W207" s="376">
        <v>16</v>
      </c>
      <c r="X207" s="342">
        <v>59</v>
      </c>
      <c r="Y207" s="376">
        <v>10</v>
      </c>
      <c r="Z207" s="342">
        <v>77</v>
      </c>
      <c r="AA207" s="344">
        <v>17</v>
      </c>
    </row>
    <row r="208" spans="1:27" x14ac:dyDescent="0.2">
      <c r="A208" s="140" t="s">
        <v>430</v>
      </c>
      <c r="B208" s="141" t="s">
        <v>431</v>
      </c>
      <c r="C208" s="112">
        <v>1334</v>
      </c>
      <c r="D208" s="112">
        <v>936</v>
      </c>
      <c r="E208" s="247">
        <v>140</v>
      </c>
      <c r="F208" s="130">
        <v>262</v>
      </c>
      <c r="G208" s="112">
        <v>132</v>
      </c>
      <c r="H208" s="247">
        <v>9</v>
      </c>
      <c r="I208" s="130">
        <v>1072</v>
      </c>
      <c r="J208" s="112">
        <v>804</v>
      </c>
      <c r="K208" s="247">
        <v>131</v>
      </c>
      <c r="L208" s="130">
        <v>493</v>
      </c>
      <c r="M208" s="112">
        <v>274</v>
      </c>
      <c r="N208" s="247">
        <v>29</v>
      </c>
      <c r="O208" s="130">
        <v>841</v>
      </c>
      <c r="P208" s="112">
        <v>662</v>
      </c>
      <c r="Q208" s="247">
        <v>111</v>
      </c>
      <c r="R208" s="342">
        <v>70</v>
      </c>
      <c r="S208" s="376">
        <v>10</v>
      </c>
      <c r="T208" s="342">
        <v>50</v>
      </c>
      <c r="U208" s="376">
        <v>3</v>
      </c>
      <c r="V208" s="342">
        <v>75</v>
      </c>
      <c r="W208" s="376">
        <v>12</v>
      </c>
      <c r="X208" s="342">
        <v>56</v>
      </c>
      <c r="Y208" s="376">
        <v>6</v>
      </c>
      <c r="Z208" s="342">
        <v>79</v>
      </c>
      <c r="AA208" s="344">
        <v>13</v>
      </c>
    </row>
    <row r="209" spans="1:27" x14ac:dyDescent="0.2">
      <c r="A209" s="140" t="s">
        <v>434</v>
      </c>
      <c r="B209" s="141" t="s">
        <v>435</v>
      </c>
      <c r="C209" s="112">
        <v>1175</v>
      </c>
      <c r="D209" s="112">
        <v>890</v>
      </c>
      <c r="E209" s="247">
        <v>193</v>
      </c>
      <c r="F209" s="130">
        <v>169</v>
      </c>
      <c r="G209" s="112">
        <v>98</v>
      </c>
      <c r="H209" s="247">
        <v>15</v>
      </c>
      <c r="I209" s="130">
        <v>1006</v>
      </c>
      <c r="J209" s="112">
        <v>792</v>
      </c>
      <c r="K209" s="247">
        <v>178</v>
      </c>
      <c r="L209" s="130">
        <v>356</v>
      </c>
      <c r="M209" s="112">
        <v>220</v>
      </c>
      <c r="N209" s="247">
        <v>36</v>
      </c>
      <c r="O209" s="130">
        <v>819</v>
      </c>
      <c r="P209" s="112">
        <v>670</v>
      </c>
      <c r="Q209" s="247">
        <v>157</v>
      </c>
      <c r="R209" s="342">
        <v>76</v>
      </c>
      <c r="S209" s="376">
        <v>16</v>
      </c>
      <c r="T209" s="342">
        <v>58</v>
      </c>
      <c r="U209" s="376">
        <v>9</v>
      </c>
      <c r="V209" s="342">
        <v>79</v>
      </c>
      <c r="W209" s="376">
        <v>18</v>
      </c>
      <c r="X209" s="342">
        <v>62</v>
      </c>
      <c r="Y209" s="376">
        <v>10</v>
      </c>
      <c r="Z209" s="342">
        <v>82</v>
      </c>
      <c r="AA209" s="344">
        <v>19</v>
      </c>
    </row>
    <row r="210" spans="1:27" x14ac:dyDescent="0.2">
      <c r="A210" s="140" t="s">
        <v>436</v>
      </c>
      <c r="B210" s="141" t="s">
        <v>437</v>
      </c>
      <c r="C210" s="112">
        <v>1073</v>
      </c>
      <c r="D210" s="112">
        <v>804</v>
      </c>
      <c r="E210" s="247">
        <v>135</v>
      </c>
      <c r="F210" s="130">
        <v>112</v>
      </c>
      <c r="G210" s="112">
        <v>59</v>
      </c>
      <c r="H210" s="247" t="s">
        <v>1185</v>
      </c>
      <c r="I210" s="130">
        <v>961</v>
      </c>
      <c r="J210" s="112">
        <v>745</v>
      </c>
      <c r="K210" s="247" t="s">
        <v>1185</v>
      </c>
      <c r="L210" s="130">
        <v>261</v>
      </c>
      <c r="M210" s="112">
        <v>163</v>
      </c>
      <c r="N210" s="247">
        <v>14</v>
      </c>
      <c r="O210" s="130">
        <v>812</v>
      </c>
      <c r="P210" s="112">
        <v>641</v>
      </c>
      <c r="Q210" s="247">
        <v>121</v>
      </c>
      <c r="R210" s="342">
        <v>75</v>
      </c>
      <c r="S210" s="376">
        <v>13</v>
      </c>
      <c r="T210" s="342">
        <v>53</v>
      </c>
      <c r="U210" s="376" t="s">
        <v>1185</v>
      </c>
      <c r="V210" s="342">
        <v>78</v>
      </c>
      <c r="W210" s="376" t="s">
        <v>1185</v>
      </c>
      <c r="X210" s="342">
        <v>62</v>
      </c>
      <c r="Y210" s="376">
        <v>5</v>
      </c>
      <c r="Z210" s="342">
        <v>79</v>
      </c>
      <c r="AA210" s="344">
        <v>15</v>
      </c>
    </row>
    <row r="211" spans="1:27" x14ac:dyDescent="0.2">
      <c r="A211" s="140" t="s">
        <v>438</v>
      </c>
      <c r="B211" s="141" t="s">
        <v>439</v>
      </c>
      <c r="C211" s="112">
        <v>1308</v>
      </c>
      <c r="D211" s="112">
        <v>1029</v>
      </c>
      <c r="E211" s="247">
        <v>141</v>
      </c>
      <c r="F211" s="130">
        <v>143</v>
      </c>
      <c r="G211" s="112">
        <v>91</v>
      </c>
      <c r="H211" s="247">
        <v>7</v>
      </c>
      <c r="I211" s="130">
        <v>1165</v>
      </c>
      <c r="J211" s="112">
        <v>938</v>
      </c>
      <c r="K211" s="247">
        <v>134</v>
      </c>
      <c r="L211" s="130">
        <v>337</v>
      </c>
      <c r="M211" s="112">
        <v>225</v>
      </c>
      <c r="N211" s="247">
        <v>17</v>
      </c>
      <c r="O211" s="130">
        <v>971</v>
      </c>
      <c r="P211" s="112">
        <v>804</v>
      </c>
      <c r="Q211" s="247">
        <v>124</v>
      </c>
      <c r="R211" s="342">
        <v>79</v>
      </c>
      <c r="S211" s="376">
        <v>11</v>
      </c>
      <c r="T211" s="342">
        <v>64</v>
      </c>
      <c r="U211" s="376">
        <v>5</v>
      </c>
      <c r="V211" s="342">
        <v>81</v>
      </c>
      <c r="W211" s="376">
        <v>12</v>
      </c>
      <c r="X211" s="342">
        <v>67</v>
      </c>
      <c r="Y211" s="376">
        <v>5</v>
      </c>
      <c r="Z211" s="342">
        <v>83</v>
      </c>
      <c r="AA211" s="344">
        <v>13</v>
      </c>
    </row>
    <row r="212" spans="1:27" x14ac:dyDescent="0.2">
      <c r="A212" s="140" t="s">
        <v>440</v>
      </c>
      <c r="B212" s="141" t="s">
        <v>441</v>
      </c>
      <c r="C212" s="112">
        <v>1096</v>
      </c>
      <c r="D212" s="112">
        <v>791</v>
      </c>
      <c r="E212" s="247">
        <v>171</v>
      </c>
      <c r="F212" s="130">
        <v>177</v>
      </c>
      <c r="G212" s="112">
        <v>90</v>
      </c>
      <c r="H212" s="247">
        <v>15</v>
      </c>
      <c r="I212" s="130">
        <v>919</v>
      </c>
      <c r="J212" s="112">
        <v>701</v>
      </c>
      <c r="K212" s="247">
        <v>156</v>
      </c>
      <c r="L212" s="130">
        <v>359</v>
      </c>
      <c r="M212" s="112">
        <v>206</v>
      </c>
      <c r="N212" s="247">
        <v>36</v>
      </c>
      <c r="O212" s="130">
        <v>737</v>
      </c>
      <c r="P212" s="112">
        <v>585</v>
      </c>
      <c r="Q212" s="247">
        <v>135</v>
      </c>
      <c r="R212" s="342">
        <v>72</v>
      </c>
      <c r="S212" s="376">
        <v>16</v>
      </c>
      <c r="T212" s="342">
        <v>51</v>
      </c>
      <c r="U212" s="376">
        <v>8</v>
      </c>
      <c r="V212" s="342">
        <v>76</v>
      </c>
      <c r="W212" s="376">
        <v>17</v>
      </c>
      <c r="X212" s="342">
        <v>57</v>
      </c>
      <c r="Y212" s="376">
        <v>10</v>
      </c>
      <c r="Z212" s="342">
        <v>79</v>
      </c>
      <c r="AA212" s="344">
        <v>18</v>
      </c>
    </row>
    <row r="213" spans="1:27" x14ac:dyDescent="0.2">
      <c r="A213" s="140" t="s">
        <v>442</v>
      </c>
      <c r="B213" s="141" t="s">
        <v>443</v>
      </c>
      <c r="C213" s="112">
        <v>1151</v>
      </c>
      <c r="D213" s="112">
        <v>845</v>
      </c>
      <c r="E213" s="247">
        <v>192</v>
      </c>
      <c r="F213" s="130">
        <v>160</v>
      </c>
      <c r="G213" s="112">
        <v>87</v>
      </c>
      <c r="H213" s="247">
        <v>13</v>
      </c>
      <c r="I213" s="130">
        <v>991</v>
      </c>
      <c r="J213" s="112">
        <v>758</v>
      </c>
      <c r="K213" s="247">
        <v>179</v>
      </c>
      <c r="L213" s="130">
        <v>317</v>
      </c>
      <c r="M213" s="112">
        <v>185</v>
      </c>
      <c r="N213" s="247">
        <v>27</v>
      </c>
      <c r="O213" s="130">
        <v>834</v>
      </c>
      <c r="P213" s="112">
        <v>660</v>
      </c>
      <c r="Q213" s="247">
        <v>165</v>
      </c>
      <c r="R213" s="342">
        <v>73</v>
      </c>
      <c r="S213" s="376">
        <v>17</v>
      </c>
      <c r="T213" s="342">
        <v>54</v>
      </c>
      <c r="U213" s="376">
        <v>8</v>
      </c>
      <c r="V213" s="342">
        <v>76</v>
      </c>
      <c r="W213" s="376">
        <v>18</v>
      </c>
      <c r="X213" s="342">
        <v>58</v>
      </c>
      <c r="Y213" s="376">
        <v>9</v>
      </c>
      <c r="Z213" s="342">
        <v>79</v>
      </c>
      <c r="AA213" s="344">
        <v>20</v>
      </c>
    </row>
    <row r="214" spans="1:27" x14ac:dyDescent="0.2">
      <c r="A214" s="140" t="s">
        <v>444</v>
      </c>
      <c r="B214" s="141" t="s">
        <v>445</v>
      </c>
      <c r="C214" s="112">
        <v>1270</v>
      </c>
      <c r="D214" s="112">
        <v>1014</v>
      </c>
      <c r="E214" s="247">
        <v>238</v>
      </c>
      <c r="F214" s="130">
        <v>79</v>
      </c>
      <c r="G214" s="112">
        <v>43</v>
      </c>
      <c r="H214" s="247" t="s">
        <v>1185</v>
      </c>
      <c r="I214" s="130">
        <v>1191</v>
      </c>
      <c r="J214" s="112">
        <v>971</v>
      </c>
      <c r="K214" s="247" t="s">
        <v>1185</v>
      </c>
      <c r="L214" s="130">
        <v>188</v>
      </c>
      <c r="M214" s="112">
        <v>109</v>
      </c>
      <c r="N214" s="247">
        <v>4</v>
      </c>
      <c r="O214" s="130">
        <v>1082</v>
      </c>
      <c r="P214" s="112">
        <v>905</v>
      </c>
      <c r="Q214" s="247">
        <v>234</v>
      </c>
      <c r="R214" s="342">
        <v>80</v>
      </c>
      <c r="S214" s="376">
        <v>19</v>
      </c>
      <c r="T214" s="342">
        <v>54</v>
      </c>
      <c r="U214" s="376" t="s">
        <v>1185</v>
      </c>
      <c r="V214" s="342">
        <v>82</v>
      </c>
      <c r="W214" s="376" t="s">
        <v>1185</v>
      </c>
      <c r="X214" s="342">
        <v>58</v>
      </c>
      <c r="Y214" s="376">
        <v>2</v>
      </c>
      <c r="Z214" s="342">
        <v>84</v>
      </c>
      <c r="AA214" s="344">
        <v>22</v>
      </c>
    </row>
    <row r="215" spans="1:27" x14ac:dyDescent="0.2">
      <c r="A215" s="140" t="s">
        <v>446</v>
      </c>
      <c r="B215" s="141" t="s">
        <v>447</v>
      </c>
      <c r="C215" s="112">
        <v>1618</v>
      </c>
      <c r="D215" s="112">
        <v>1151</v>
      </c>
      <c r="E215" s="247">
        <v>211</v>
      </c>
      <c r="F215" s="130">
        <v>168</v>
      </c>
      <c r="G215" s="112">
        <v>82</v>
      </c>
      <c r="H215" s="247">
        <v>12</v>
      </c>
      <c r="I215" s="130">
        <v>1450</v>
      </c>
      <c r="J215" s="112">
        <v>1069</v>
      </c>
      <c r="K215" s="247">
        <v>199</v>
      </c>
      <c r="L215" s="130">
        <v>364</v>
      </c>
      <c r="M215" s="112">
        <v>192</v>
      </c>
      <c r="N215" s="247">
        <v>21</v>
      </c>
      <c r="O215" s="130">
        <v>1254</v>
      </c>
      <c r="P215" s="112">
        <v>959</v>
      </c>
      <c r="Q215" s="247">
        <v>190</v>
      </c>
      <c r="R215" s="342">
        <v>71</v>
      </c>
      <c r="S215" s="376">
        <v>13</v>
      </c>
      <c r="T215" s="342">
        <v>49</v>
      </c>
      <c r="U215" s="376">
        <v>7</v>
      </c>
      <c r="V215" s="342">
        <v>74</v>
      </c>
      <c r="W215" s="376">
        <v>14</v>
      </c>
      <c r="X215" s="342">
        <v>53</v>
      </c>
      <c r="Y215" s="376">
        <v>6</v>
      </c>
      <c r="Z215" s="342">
        <v>76</v>
      </c>
      <c r="AA215" s="344">
        <v>15</v>
      </c>
    </row>
    <row r="216" spans="1:27" x14ac:dyDescent="0.2">
      <c r="A216" s="140" t="s">
        <v>450</v>
      </c>
      <c r="B216" s="141" t="s">
        <v>451</v>
      </c>
      <c r="C216" s="112">
        <v>1297</v>
      </c>
      <c r="D216" s="112">
        <v>755</v>
      </c>
      <c r="E216" s="247">
        <v>151</v>
      </c>
      <c r="F216" s="130">
        <v>228</v>
      </c>
      <c r="G216" s="112">
        <v>99</v>
      </c>
      <c r="H216" s="247">
        <v>16</v>
      </c>
      <c r="I216" s="130">
        <v>1069</v>
      </c>
      <c r="J216" s="112">
        <v>656</v>
      </c>
      <c r="K216" s="247">
        <v>135</v>
      </c>
      <c r="L216" s="130">
        <v>439</v>
      </c>
      <c r="M216" s="112">
        <v>199</v>
      </c>
      <c r="N216" s="247">
        <v>31</v>
      </c>
      <c r="O216" s="130">
        <v>858</v>
      </c>
      <c r="P216" s="112">
        <v>556</v>
      </c>
      <c r="Q216" s="247">
        <v>120</v>
      </c>
      <c r="R216" s="342">
        <v>58</v>
      </c>
      <c r="S216" s="376">
        <v>12</v>
      </c>
      <c r="T216" s="342">
        <v>43</v>
      </c>
      <c r="U216" s="376">
        <v>7</v>
      </c>
      <c r="V216" s="342">
        <v>61</v>
      </c>
      <c r="W216" s="376">
        <v>13</v>
      </c>
      <c r="X216" s="342">
        <v>45</v>
      </c>
      <c r="Y216" s="376">
        <v>7</v>
      </c>
      <c r="Z216" s="342">
        <v>65</v>
      </c>
      <c r="AA216" s="344">
        <v>14</v>
      </c>
    </row>
    <row r="217" spans="1:27" x14ac:dyDescent="0.2">
      <c r="A217" s="140" t="s">
        <v>452</v>
      </c>
      <c r="B217" s="141" t="s">
        <v>453</v>
      </c>
      <c r="C217" s="112">
        <v>1421</v>
      </c>
      <c r="D217" s="112">
        <v>962</v>
      </c>
      <c r="E217" s="247">
        <v>224</v>
      </c>
      <c r="F217" s="130">
        <v>90</v>
      </c>
      <c r="G217" s="112">
        <v>31</v>
      </c>
      <c r="H217" s="247">
        <v>3</v>
      </c>
      <c r="I217" s="130">
        <v>1331</v>
      </c>
      <c r="J217" s="112">
        <v>931</v>
      </c>
      <c r="K217" s="247">
        <v>221</v>
      </c>
      <c r="L217" s="130">
        <v>214</v>
      </c>
      <c r="M217" s="112">
        <v>81</v>
      </c>
      <c r="N217" s="247">
        <v>7</v>
      </c>
      <c r="O217" s="130">
        <v>1207</v>
      </c>
      <c r="P217" s="112">
        <v>881</v>
      </c>
      <c r="Q217" s="247">
        <v>217</v>
      </c>
      <c r="R217" s="342">
        <v>68</v>
      </c>
      <c r="S217" s="376">
        <v>16</v>
      </c>
      <c r="T217" s="342">
        <v>34</v>
      </c>
      <c r="U217" s="376">
        <v>3</v>
      </c>
      <c r="V217" s="342">
        <v>70</v>
      </c>
      <c r="W217" s="376">
        <v>17</v>
      </c>
      <c r="X217" s="342">
        <v>38</v>
      </c>
      <c r="Y217" s="376">
        <v>3</v>
      </c>
      <c r="Z217" s="342">
        <v>73</v>
      </c>
      <c r="AA217" s="344">
        <v>18</v>
      </c>
    </row>
    <row r="218" spans="1:27" x14ac:dyDescent="0.2">
      <c r="A218" s="140" t="s">
        <v>454</v>
      </c>
      <c r="B218" s="141" t="s">
        <v>455</v>
      </c>
      <c r="C218" s="112">
        <v>1269</v>
      </c>
      <c r="D218" s="112">
        <v>922</v>
      </c>
      <c r="E218" s="247">
        <v>182</v>
      </c>
      <c r="F218" s="130">
        <v>86</v>
      </c>
      <c r="G218" s="112">
        <v>40</v>
      </c>
      <c r="H218" s="247">
        <v>6</v>
      </c>
      <c r="I218" s="130">
        <v>1183</v>
      </c>
      <c r="J218" s="112">
        <v>882</v>
      </c>
      <c r="K218" s="247">
        <v>176</v>
      </c>
      <c r="L218" s="130">
        <v>218</v>
      </c>
      <c r="M218" s="112">
        <v>114</v>
      </c>
      <c r="N218" s="247">
        <v>17</v>
      </c>
      <c r="O218" s="130">
        <v>1051</v>
      </c>
      <c r="P218" s="112">
        <v>808</v>
      </c>
      <c r="Q218" s="247">
        <v>165</v>
      </c>
      <c r="R218" s="342">
        <v>73</v>
      </c>
      <c r="S218" s="376">
        <v>14</v>
      </c>
      <c r="T218" s="342">
        <v>47</v>
      </c>
      <c r="U218" s="376">
        <v>7</v>
      </c>
      <c r="V218" s="342">
        <v>75</v>
      </c>
      <c r="W218" s="376">
        <v>15</v>
      </c>
      <c r="X218" s="342">
        <v>52</v>
      </c>
      <c r="Y218" s="376">
        <v>8</v>
      </c>
      <c r="Z218" s="342">
        <v>77</v>
      </c>
      <c r="AA218" s="344">
        <v>16</v>
      </c>
    </row>
    <row r="219" spans="1:27" x14ac:dyDescent="0.2">
      <c r="A219" s="140" t="s">
        <v>456</v>
      </c>
      <c r="B219" s="141" t="s">
        <v>457</v>
      </c>
      <c r="C219" s="112">
        <v>1087</v>
      </c>
      <c r="D219" s="112">
        <v>795</v>
      </c>
      <c r="E219" s="247">
        <v>185</v>
      </c>
      <c r="F219" s="130">
        <v>89</v>
      </c>
      <c r="G219" s="112">
        <v>50</v>
      </c>
      <c r="H219" s="247">
        <v>8</v>
      </c>
      <c r="I219" s="130">
        <v>998</v>
      </c>
      <c r="J219" s="112">
        <v>745</v>
      </c>
      <c r="K219" s="247">
        <v>177</v>
      </c>
      <c r="L219" s="130">
        <v>204</v>
      </c>
      <c r="M219" s="112">
        <v>122</v>
      </c>
      <c r="N219" s="247">
        <v>24</v>
      </c>
      <c r="O219" s="130">
        <v>883</v>
      </c>
      <c r="P219" s="112">
        <v>673</v>
      </c>
      <c r="Q219" s="247">
        <v>161</v>
      </c>
      <c r="R219" s="342">
        <v>73</v>
      </c>
      <c r="S219" s="376">
        <v>17</v>
      </c>
      <c r="T219" s="342">
        <v>56</v>
      </c>
      <c r="U219" s="376">
        <v>9</v>
      </c>
      <c r="V219" s="342">
        <v>75</v>
      </c>
      <c r="W219" s="376">
        <v>18</v>
      </c>
      <c r="X219" s="342">
        <v>60</v>
      </c>
      <c r="Y219" s="376">
        <v>12</v>
      </c>
      <c r="Z219" s="342">
        <v>76</v>
      </c>
      <c r="AA219" s="344">
        <v>18</v>
      </c>
    </row>
    <row r="220" spans="1:27" x14ac:dyDescent="0.2">
      <c r="A220" s="140" t="s">
        <v>458</v>
      </c>
      <c r="B220" s="141" t="s">
        <v>459</v>
      </c>
      <c r="C220" s="112">
        <v>1176</v>
      </c>
      <c r="D220" s="112">
        <v>869</v>
      </c>
      <c r="E220" s="247">
        <v>145</v>
      </c>
      <c r="F220" s="130">
        <v>116</v>
      </c>
      <c r="G220" s="112">
        <v>66</v>
      </c>
      <c r="H220" s="247">
        <v>4</v>
      </c>
      <c r="I220" s="130">
        <v>1060</v>
      </c>
      <c r="J220" s="112">
        <v>803</v>
      </c>
      <c r="K220" s="247">
        <v>141</v>
      </c>
      <c r="L220" s="130">
        <v>260</v>
      </c>
      <c r="M220" s="112">
        <v>159</v>
      </c>
      <c r="N220" s="247" t="s">
        <v>1185</v>
      </c>
      <c r="O220" s="130">
        <v>916</v>
      </c>
      <c r="P220" s="112">
        <v>710</v>
      </c>
      <c r="Q220" s="247" t="s">
        <v>1185</v>
      </c>
      <c r="R220" s="342">
        <v>74</v>
      </c>
      <c r="S220" s="376">
        <v>12</v>
      </c>
      <c r="T220" s="342">
        <v>57</v>
      </c>
      <c r="U220" s="376">
        <v>3</v>
      </c>
      <c r="V220" s="342">
        <v>76</v>
      </c>
      <c r="W220" s="376">
        <v>13</v>
      </c>
      <c r="X220" s="342">
        <v>61</v>
      </c>
      <c r="Y220" s="376" t="s">
        <v>1185</v>
      </c>
      <c r="Z220" s="342">
        <v>78</v>
      </c>
      <c r="AA220" s="344" t="s">
        <v>1185</v>
      </c>
    </row>
    <row r="221" spans="1:27" x14ac:dyDescent="0.2">
      <c r="A221" s="140" t="s">
        <v>462</v>
      </c>
      <c r="B221" s="141" t="s">
        <v>463</v>
      </c>
      <c r="C221" s="112">
        <v>1299</v>
      </c>
      <c r="D221" s="112">
        <v>1014</v>
      </c>
      <c r="E221" s="247">
        <v>218</v>
      </c>
      <c r="F221" s="130">
        <v>162</v>
      </c>
      <c r="G221" s="112">
        <v>93</v>
      </c>
      <c r="H221" s="247">
        <v>9</v>
      </c>
      <c r="I221" s="130">
        <v>1137</v>
      </c>
      <c r="J221" s="112">
        <v>921</v>
      </c>
      <c r="K221" s="247">
        <v>209</v>
      </c>
      <c r="L221" s="130">
        <v>367</v>
      </c>
      <c r="M221" s="112">
        <v>252</v>
      </c>
      <c r="N221" s="247">
        <v>36</v>
      </c>
      <c r="O221" s="130">
        <v>932</v>
      </c>
      <c r="P221" s="112">
        <v>762</v>
      </c>
      <c r="Q221" s="247">
        <v>182</v>
      </c>
      <c r="R221" s="342">
        <v>78</v>
      </c>
      <c r="S221" s="376">
        <v>17</v>
      </c>
      <c r="T221" s="342">
        <v>57</v>
      </c>
      <c r="U221" s="376">
        <v>6</v>
      </c>
      <c r="V221" s="342">
        <v>81</v>
      </c>
      <c r="W221" s="376">
        <v>18</v>
      </c>
      <c r="X221" s="342">
        <v>69</v>
      </c>
      <c r="Y221" s="376">
        <v>10</v>
      </c>
      <c r="Z221" s="342">
        <v>82</v>
      </c>
      <c r="AA221" s="344">
        <v>20</v>
      </c>
    </row>
    <row r="222" spans="1:27" x14ac:dyDescent="0.2">
      <c r="A222" s="140" t="s">
        <v>464</v>
      </c>
      <c r="B222" s="141" t="s">
        <v>465</v>
      </c>
      <c r="C222" s="112">
        <v>1607</v>
      </c>
      <c r="D222" s="112">
        <v>1160</v>
      </c>
      <c r="E222" s="247">
        <v>246</v>
      </c>
      <c r="F222" s="130">
        <v>155</v>
      </c>
      <c r="G222" s="112">
        <v>82</v>
      </c>
      <c r="H222" s="247">
        <v>9</v>
      </c>
      <c r="I222" s="130">
        <v>1452</v>
      </c>
      <c r="J222" s="112">
        <v>1078</v>
      </c>
      <c r="K222" s="247">
        <v>237</v>
      </c>
      <c r="L222" s="130">
        <v>381</v>
      </c>
      <c r="M222" s="112">
        <v>227</v>
      </c>
      <c r="N222" s="247">
        <v>25</v>
      </c>
      <c r="O222" s="130">
        <v>1226</v>
      </c>
      <c r="P222" s="112">
        <v>933</v>
      </c>
      <c r="Q222" s="247">
        <v>221</v>
      </c>
      <c r="R222" s="342">
        <v>72</v>
      </c>
      <c r="S222" s="376">
        <v>15</v>
      </c>
      <c r="T222" s="342">
        <v>53</v>
      </c>
      <c r="U222" s="376">
        <v>6</v>
      </c>
      <c r="V222" s="342">
        <v>74</v>
      </c>
      <c r="W222" s="376">
        <v>16</v>
      </c>
      <c r="X222" s="342">
        <v>60</v>
      </c>
      <c r="Y222" s="376">
        <v>7</v>
      </c>
      <c r="Z222" s="342">
        <v>76</v>
      </c>
      <c r="AA222" s="344">
        <v>18</v>
      </c>
    </row>
    <row r="223" spans="1:27" x14ac:dyDescent="0.2">
      <c r="A223" s="140" t="s">
        <v>466</v>
      </c>
      <c r="B223" s="141" t="s">
        <v>467</v>
      </c>
      <c r="C223" s="112">
        <v>1147</v>
      </c>
      <c r="D223" s="112">
        <v>818</v>
      </c>
      <c r="E223" s="247">
        <v>142</v>
      </c>
      <c r="F223" s="130">
        <v>117</v>
      </c>
      <c r="G223" s="112">
        <v>60</v>
      </c>
      <c r="H223" s="247">
        <v>7</v>
      </c>
      <c r="I223" s="130">
        <v>1030</v>
      </c>
      <c r="J223" s="112">
        <v>758</v>
      </c>
      <c r="K223" s="247">
        <v>135</v>
      </c>
      <c r="L223" s="130">
        <v>277</v>
      </c>
      <c r="M223" s="112">
        <v>147</v>
      </c>
      <c r="N223" s="247">
        <v>16</v>
      </c>
      <c r="O223" s="130">
        <v>870</v>
      </c>
      <c r="P223" s="112">
        <v>671</v>
      </c>
      <c r="Q223" s="247">
        <v>126</v>
      </c>
      <c r="R223" s="342">
        <v>71</v>
      </c>
      <c r="S223" s="376">
        <v>12</v>
      </c>
      <c r="T223" s="342">
        <v>51</v>
      </c>
      <c r="U223" s="376">
        <v>6</v>
      </c>
      <c r="V223" s="342">
        <v>74</v>
      </c>
      <c r="W223" s="376">
        <v>13</v>
      </c>
      <c r="X223" s="342">
        <v>53</v>
      </c>
      <c r="Y223" s="376">
        <v>6</v>
      </c>
      <c r="Z223" s="342">
        <v>77</v>
      </c>
      <c r="AA223" s="344">
        <v>14</v>
      </c>
    </row>
    <row r="224" spans="1:27" x14ac:dyDescent="0.2">
      <c r="A224" s="140" t="s">
        <v>470</v>
      </c>
      <c r="B224" s="141" t="s">
        <v>471</v>
      </c>
      <c r="C224" s="112">
        <v>966</v>
      </c>
      <c r="D224" s="112">
        <v>704</v>
      </c>
      <c r="E224" s="247">
        <v>154</v>
      </c>
      <c r="F224" s="130">
        <v>125</v>
      </c>
      <c r="G224" s="112">
        <v>61</v>
      </c>
      <c r="H224" s="247">
        <v>6</v>
      </c>
      <c r="I224" s="130">
        <v>841</v>
      </c>
      <c r="J224" s="112">
        <v>643</v>
      </c>
      <c r="K224" s="247">
        <v>148</v>
      </c>
      <c r="L224" s="130">
        <v>286</v>
      </c>
      <c r="M224" s="112">
        <v>165</v>
      </c>
      <c r="N224" s="247">
        <v>28</v>
      </c>
      <c r="O224" s="130">
        <v>680</v>
      </c>
      <c r="P224" s="112">
        <v>539</v>
      </c>
      <c r="Q224" s="247">
        <v>126</v>
      </c>
      <c r="R224" s="342">
        <v>73</v>
      </c>
      <c r="S224" s="376">
        <v>16</v>
      </c>
      <c r="T224" s="342">
        <v>49</v>
      </c>
      <c r="U224" s="376">
        <v>5</v>
      </c>
      <c r="V224" s="342">
        <v>76</v>
      </c>
      <c r="W224" s="376">
        <v>18</v>
      </c>
      <c r="X224" s="342">
        <v>58</v>
      </c>
      <c r="Y224" s="376">
        <v>10</v>
      </c>
      <c r="Z224" s="342">
        <v>79</v>
      </c>
      <c r="AA224" s="344">
        <v>19</v>
      </c>
    </row>
    <row r="225" spans="1:27" x14ac:dyDescent="0.2">
      <c r="A225" s="140" t="s">
        <v>474</v>
      </c>
      <c r="B225" s="141" t="s">
        <v>475</v>
      </c>
      <c r="C225" s="112">
        <v>1301</v>
      </c>
      <c r="D225" s="112">
        <v>1008</v>
      </c>
      <c r="E225" s="247">
        <v>233</v>
      </c>
      <c r="F225" s="130">
        <v>140</v>
      </c>
      <c r="G225" s="112">
        <v>90</v>
      </c>
      <c r="H225" s="247">
        <v>11</v>
      </c>
      <c r="I225" s="130">
        <v>1161</v>
      </c>
      <c r="J225" s="112">
        <v>918</v>
      </c>
      <c r="K225" s="247">
        <v>222</v>
      </c>
      <c r="L225" s="130">
        <v>357</v>
      </c>
      <c r="M225" s="112">
        <v>233</v>
      </c>
      <c r="N225" s="247">
        <v>31</v>
      </c>
      <c r="O225" s="130">
        <v>944</v>
      </c>
      <c r="P225" s="112">
        <v>775</v>
      </c>
      <c r="Q225" s="247">
        <v>202</v>
      </c>
      <c r="R225" s="342">
        <v>77</v>
      </c>
      <c r="S225" s="376">
        <v>18</v>
      </c>
      <c r="T225" s="342">
        <v>64</v>
      </c>
      <c r="U225" s="376">
        <v>8</v>
      </c>
      <c r="V225" s="342">
        <v>79</v>
      </c>
      <c r="W225" s="376">
        <v>19</v>
      </c>
      <c r="X225" s="342">
        <v>65</v>
      </c>
      <c r="Y225" s="376">
        <v>9</v>
      </c>
      <c r="Z225" s="342">
        <v>82</v>
      </c>
      <c r="AA225" s="344">
        <v>21</v>
      </c>
    </row>
    <row r="226" spans="1:27" x14ac:dyDescent="0.2">
      <c r="A226" s="140" t="s">
        <v>476</v>
      </c>
      <c r="B226" s="141" t="s">
        <v>477</v>
      </c>
      <c r="C226" s="112">
        <v>1137</v>
      </c>
      <c r="D226" s="112">
        <v>822</v>
      </c>
      <c r="E226" s="247">
        <v>114</v>
      </c>
      <c r="F226" s="130">
        <v>108</v>
      </c>
      <c r="G226" s="112">
        <v>58</v>
      </c>
      <c r="H226" s="247">
        <v>6</v>
      </c>
      <c r="I226" s="130">
        <v>1029</v>
      </c>
      <c r="J226" s="112">
        <v>764</v>
      </c>
      <c r="K226" s="247">
        <v>108</v>
      </c>
      <c r="L226" s="130">
        <v>264</v>
      </c>
      <c r="M226" s="112">
        <v>149</v>
      </c>
      <c r="N226" s="247">
        <v>15</v>
      </c>
      <c r="O226" s="130">
        <v>873</v>
      </c>
      <c r="P226" s="112">
        <v>673</v>
      </c>
      <c r="Q226" s="247">
        <v>99</v>
      </c>
      <c r="R226" s="342">
        <v>72</v>
      </c>
      <c r="S226" s="376">
        <v>10</v>
      </c>
      <c r="T226" s="342">
        <v>54</v>
      </c>
      <c r="U226" s="376">
        <v>6</v>
      </c>
      <c r="V226" s="342">
        <v>74</v>
      </c>
      <c r="W226" s="376">
        <v>10</v>
      </c>
      <c r="X226" s="342">
        <v>56</v>
      </c>
      <c r="Y226" s="376">
        <v>6</v>
      </c>
      <c r="Z226" s="342">
        <v>77</v>
      </c>
      <c r="AA226" s="344">
        <v>11</v>
      </c>
    </row>
    <row r="227" spans="1:27" x14ac:dyDescent="0.2">
      <c r="A227" s="140" t="s">
        <v>478</v>
      </c>
      <c r="B227" s="141" t="s">
        <v>479</v>
      </c>
      <c r="C227" s="112">
        <v>1291</v>
      </c>
      <c r="D227" s="112">
        <v>970</v>
      </c>
      <c r="E227" s="247">
        <v>167</v>
      </c>
      <c r="F227" s="130">
        <v>158</v>
      </c>
      <c r="G227" s="112">
        <v>86</v>
      </c>
      <c r="H227" s="247">
        <v>9</v>
      </c>
      <c r="I227" s="130">
        <v>1133</v>
      </c>
      <c r="J227" s="112">
        <v>884</v>
      </c>
      <c r="K227" s="247">
        <v>158</v>
      </c>
      <c r="L227" s="130">
        <v>363</v>
      </c>
      <c r="M227" s="112">
        <v>208</v>
      </c>
      <c r="N227" s="247">
        <v>22</v>
      </c>
      <c r="O227" s="130">
        <v>928</v>
      </c>
      <c r="P227" s="112">
        <v>762</v>
      </c>
      <c r="Q227" s="247">
        <v>145</v>
      </c>
      <c r="R227" s="342">
        <v>75</v>
      </c>
      <c r="S227" s="376">
        <v>13</v>
      </c>
      <c r="T227" s="342">
        <v>54</v>
      </c>
      <c r="U227" s="376">
        <v>6</v>
      </c>
      <c r="V227" s="342">
        <v>78</v>
      </c>
      <c r="W227" s="376">
        <v>14</v>
      </c>
      <c r="X227" s="342">
        <v>57</v>
      </c>
      <c r="Y227" s="376">
        <v>6</v>
      </c>
      <c r="Z227" s="342">
        <v>82</v>
      </c>
      <c r="AA227" s="344">
        <v>16</v>
      </c>
    </row>
    <row r="228" spans="1:27" x14ac:dyDescent="0.2">
      <c r="A228" s="140" t="s">
        <v>480</v>
      </c>
      <c r="B228" s="141" t="s">
        <v>481</v>
      </c>
      <c r="C228" s="112">
        <v>1180</v>
      </c>
      <c r="D228" s="112">
        <v>872</v>
      </c>
      <c r="E228" s="247">
        <v>138</v>
      </c>
      <c r="F228" s="130">
        <v>88</v>
      </c>
      <c r="G228" s="112">
        <v>45</v>
      </c>
      <c r="H228" s="247" t="s">
        <v>1185</v>
      </c>
      <c r="I228" s="130">
        <v>1092</v>
      </c>
      <c r="J228" s="112">
        <v>827</v>
      </c>
      <c r="K228" s="247" t="s">
        <v>1185</v>
      </c>
      <c r="L228" s="130">
        <v>227</v>
      </c>
      <c r="M228" s="112">
        <v>127</v>
      </c>
      <c r="N228" s="247">
        <v>10</v>
      </c>
      <c r="O228" s="130">
        <v>953</v>
      </c>
      <c r="P228" s="112">
        <v>745</v>
      </c>
      <c r="Q228" s="247">
        <v>128</v>
      </c>
      <c r="R228" s="342">
        <v>74</v>
      </c>
      <c r="S228" s="376">
        <v>12</v>
      </c>
      <c r="T228" s="342">
        <v>51</v>
      </c>
      <c r="U228" s="376" t="s">
        <v>1185</v>
      </c>
      <c r="V228" s="342">
        <v>76</v>
      </c>
      <c r="W228" s="376" t="s">
        <v>1185</v>
      </c>
      <c r="X228" s="342">
        <v>56</v>
      </c>
      <c r="Y228" s="376">
        <v>4</v>
      </c>
      <c r="Z228" s="342">
        <v>78</v>
      </c>
      <c r="AA228" s="344">
        <v>13</v>
      </c>
    </row>
    <row r="229" spans="1:27" x14ac:dyDescent="0.2">
      <c r="A229" s="140" t="s">
        <v>482</v>
      </c>
      <c r="B229" s="141" t="s">
        <v>483</v>
      </c>
      <c r="C229" s="112">
        <v>1300</v>
      </c>
      <c r="D229" s="112">
        <v>988</v>
      </c>
      <c r="E229" s="247">
        <v>188</v>
      </c>
      <c r="F229" s="130">
        <v>113</v>
      </c>
      <c r="G229" s="112">
        <v>57</v>
      </c>
      <c r="H229" s="247" t="s">
        <v>1185</v>
      </c>
      <c r="I229" s="130">
        <v>1187</v>
      </c>
      <c r="J229" s="112">
        <v>931</v>
      </c>
      <c r="K229" s="247" t="s">
        <v>1185</v>
      </c>
      <c r="L229" s="130">
        <v>292</v>
      </c>
      <c r="M229" s="112">
        <v>160</v>
      </c>
      <c r="N229" s="247">
        <v>13</v>
      </c>
      <c r="O229" s="130">
        <v>1008</v>
      </c>
      <c r="P229" s="112">
        <v>828</v>
      </c>
      <c r="Q229" s="247">
        <v>175</v>
      </c>
      <c r="R229" s="342">
        <v>76</v>
      </c>
      <c r="S229" s="376">
        <v>14</v>
      </c>
      <c r="T229" s="342">
        <v>50</v>
      </c>
      <c r="U229" s="376" t="s">
        <v>1185</v>
      </c>
      <c r="V229" s="342">
        <v>78</v>
      </c>
      <c r="W229" s="376" t="s">
        <v>1185</v>
      </c>
      <c r="X229" s="342">
        <v>55</v>
      </c>
      <c r="Y229" s="376">
        <v>4</v>
      </c>
      <c r="Z229" s="342">
        <v>82</v>
      </c>
      <c r="AA229" s="344">
        <v>17</v>
      </c>
    </row>
    <row r="230" spans="1:27" x14ac:dyDescent="0.2">
      <c r="A230" s="140" t="s">
        <v>484</v>
      </c>
      <c r="B230" s="141" t="s">
        <v>485</v>
      </c>
      <c r="C230" s="112">
        <v>1075</v>
      </c>
      <c r="D230" s="112">
        <v>772</v>
      </c>
      <c r="E230" s="247">
        <v>149</v>
      </c>
      <c r="F230" s="130">
        <v>103</v>
      </c>
      <c r="G230" s="112">
        <v>46</v>
      </c>
      <c r="H230" s="247">
        <v>8</v>
      </c>
      <c r="I230" s="130">
        <v>972</v>
      </c>
      <c r="J230" s="112">
        <v>726</v>
      </c>
      <c r="K230" s="247">
        <v>141</v>
      </c>
      <c r="L230" s="130">
        <v>233</v>
      </c>
      <c r="M230" s="112">
        <v>110</v>
      </c>
      <c r="N230" s="247">
        <v>12</v>
      </c>
      <c r="O230" s="130">
        <v>842</v>
      </c>
      <c r="P230" s="112">
        <v>662</v>
      </c>
      <c r="Q230" s="247">
        <v>137</v>
      </c>
      <c r="R230" s="342">
        <v>72</v>
      </c>
      <c r="S230" s="376">
        <v>14</v>
      </c>
      <c r="T230" s="342">
        <v>45</v>
      </c>
      <c r="U230" s="376">
        <v>8</v>
      </c>
      <c r="V230" s="342">
        <v>75</v>
      </c>
      <c r="W230" s="376">
        <v>15</v>
      </c>
      <c r="X230" s="342">
        <v>47</v>
      </c>
      <c r="Y230" s="376">
        <v>5</v>
      </c>
      <c r="Z230" s="342">
        <v>79</v>
      </c>
      <c r="AA230" s="344">
        <v>16</v>
      </c>
    </row>
    <row r="231" spans="1:27" x14ac:dyDescent="0.2">
      <c r="A231" s="140" t="s">
        <v>486</v>
      </c>
      <c r="B231" s="141" t="s">
        <v>487</v>
      </c>
      <c r="C231" s="112">
        <v>819</v>
      </c>
      <c r="D231" s="112">
        <v>547</v>
      </c>
      <c r="E231" s="247">
        <v>88</v>
      </c>
      <c r="F231" s="130">
        <v>126</v>
      </c>
      <c r="G231" s="112">
        <v>66</v>
      </c>
      <c r="H231" s="247">
        <v>6</v>
      </c>
      <c r="I231" s="130">
        <v>693</v>
      </c>
      <c r="J231" s="112">
        <v>481</v>
      </c>
      <c r="K231" s="247">
        <v>82</v>
      </c>
      <c r="L231" s="130">
        <v>275</v>
      </c>
      <c r="M231" s="112">
        <v>154</v>
      </c>
      <c r="N231" s="247">
        <v>18</v>
      </c>
      <c r="O231" s="130">
        <v>544</v>
      </c>
      <c r="P231" s="112">
        <v>393</v>
      </c>
      <c r="Q231" s="247">
        <v>70</v>
      </c>
      <c r="R231" s="342">
        <v>67</v>
      </c>
      <c r="S231" s="376">
        <v>11</v>
      </c>
      <c r="T231" s="342">
        <v>52</v>
      </c>
      <c r="U231" s="376">
        <v>5</v>
      </c>
      <c r="V231" s="342">
        <v>69</v>
      </c>
      <c r="W231" s="376">
        <v>12</v>
      </c>
      <c r="X231" s="342">
        <v>56</v>
      </c>
      <c r="Y231" s="376">
        <v>7</v>
      </c>
      <c r="Z231" s="342">
        <v>72</v>
      </c>
      <c r="AA231" s="344">
        <v>13</v>
      </c>
    </row>
    <row r="232" spans="1:27" x14ac:dyDescent="0.2">
      <c r="A232" s="140" t="s">
        <v>488</v>
      </c>
      <c r="B232" s="141" t="s">
        <v>489</v>
      </c>
      <c r="C232" s="112">
        <v>888</v>
      </c>
      <c r="D232" s="112">
        <v>634</v>
      </c>
      <c r="E232" s="247">
        <v>134</v>
      </c>
      <c r="F232" s="130">
        <v>87</v>
      </c>
      <c r="G232" s="112">
        <v>44</v>
      </c>
      <c r="H232" s="247">
        <v>4</v>
      </c>
      <c r="I232" s="130">
        <v>801</v>
      </c>
      <c r="J232" s="112">
        <v>590</v>
      </c>
      <c r="K232" s="247">
        <v>130</v>
      </c>
      <c r="L232" s="130">
        <v>222</v>
      </c>
      <c r="M232" s="112">
        <v>126</v>
      </c>
      <c r="N232" s="247">
        <v>15</v>
      </c>
      <c r="O232" s="130">
        <v>666</v>
      </c>
      <c r="P232" s="112">
        <v>508</v>
      </c>
      <c r="Q232" s="247">
        <v>119</v>
      </c>
      <c r="R232" s="342">
        <v>71</v>
      </c>
      <c r="S232" s="376">
        <v>15</v>
      </c>
      <c r="T232" s="342">
        <v>51</v>
      </c>
      <c r="U232" s="376">
        <v>5</v>
      </c>
      <c r="V232" s="342">
        <v>74</v>
      </c>
      <c r="W232" s="376">
        <v>16</v>
      </c>
      <c r="X232" s="342">
        <v>57</v>
      </c>
      <c r="Y232" s="376">
        <v>7</v>
      </c>
      <c r="Z232" s="342">
        <v>76</v>
      </c>
      <c r="AA232" s="344">
        <v>18</v>
      </c>
    </row>
    <row r="233" spans="1:27" x14ac:dyDescent="0.2">
      <c r="A233" s="140" t="s">
        <v>492</v>
      </c>
      <c r="B233" s="141" t="s">
        <v>493</v>
      </c>
      <c r="C233" s="112">
        <v>471</v>
      </c>
      <c r="D233" s="112">
        <v>329</v>
      </c>
      <c r="E233" s="247">
        <v>66</v>
      </c>
      <c r="F233" s="130">
        <v>60</v>
      </c>
      <c r="G233" s="112">
        <v>36</v>
      </c>
      <c r="H233" s="247">
        <v>4</v>
      </c>
      <c r="I233" s="130">
        <v>411</v>
      </c>
      <c r="J233" s="112">
        <v>293</v>
      </c>
      <c r="K233" s="247">
        <v>62</v>
      </c>
      <c r="L233" s="130">
        <v>131</v>
      </c>
      <c r="M233" s="112">
        <v>84</v>
      </c>
      <c r="N233" s="247">
        <v>12</v>
      </c>
      <c r="O233" s="130">
        <v>340</v>
      </c>
      <c r="P233" s="112">
        <v>245</v>
      </c>
      <c r="Q233" s="247">
        <v>54</v>
      </c>
      <c r="R233" s="342">
        <v>70</v>
      </c>
      <c r="S233" s="376">
        <v>14</v>
      </c>
      <c r="T233" s="342">
        <v>60</v>
      </c>
      <c r="U233" s="376">
        <v>7</v>
      </c>
      <c r="V233" s="342">
        <v>71</v>
      </c>
      <c r="W233" s="376">
        <v>15</v>
      </c>
      <c r="X233" s="342">
        <v>64</v>
      </c>
      <c r="Y233" s="376">
        <v>9</v>
      </c>
      <c r="Z233" s="342">
        <v>72</v>
      </c>
      <c r="AA233" s="344">
        <v>16</v>
      </c>
    </row>
    <row r="234" spans="1:27" x14ac:dyDescent="0.2">
      <c r="A234" s="140" t="s">
        <v>496</v>
      </c>
      <c r="B234" s="141" t="s">
        <v>497</v>
      </c>
      <c r="C234" s="112">
        <v>979</v>
      </c>
      <c r="D234" s="112">
        <v>692</v>
      </c>
      <c r="E234" s="247">
        <v>162</v>
      </c>
      <c r="F234" s="130">
        <v>93</v>
      </c>
      <c r="G234" s="112">
        <v>44</v>
      </c>
      <c r="H234" s="247">
        <v>7</v>
      </c>
      <c r="I234" s="130">
        <v>886</v>
      </c>
      <c r="J234" s="112">
        <v>648</v>
      </c>
      <c r="K234" s="247">
        <v>155</v>
      </c>
      <c r="L234" s="130">
        <v>192</v>
      </c>
      <c r="M234" s="112">
        <v>102</v>
      </c>
      <c r="N234" s="247">
        <v>15</v>
      </c>
      <c r="O234" s="130">
        <v>787</v>
      </c>
      <c r="P234" s="112">
        <v>590</v>
      </c>
      <c r="Q234" s="247">
        <v>147</v>
      </c>
      <c r="R234" s="342">
        <v>71</v>
      </c>
      <c r="S234" s="376">
        <v>17</v>
      </c>
      <c r="T234" s="342">
        <v>47</v>
      </c>
      <c r="U234" s="376">
        <v>8</v>
      </c>
      <c r="V234" s="342">
        <v>73</v>
      </c>
      <c r="W234" s="376">
        <v>17</v>
      </c>
      <c r="X234" s="342">
        <v>53</v>
      </c>
      <c r="Y234" s="376">
        <v>8</v>
      </c>
      <c r="Z234" s="342">
        <v>75</v>
      </c>
      <c r="AA234" s="344">
        <v>19</v>
      </c>
    </row>
    <row r="235" spans="1:27" x14ac:dyDescent="0.2">
      <c r="A235" s="140" t="s">
        <v>498</v>
      </c>
      <c r="B235" s="141" t="s">
        <v>499</v>
      </c>
      <c r="C235" s="112">
        <v>1216</v>
      </c>
      <c r="D235" s="112">
        <v>901</v>
      </c>
      <c r="E235" s="247">
        <v>218</v>
      </c>
      <c r="F235" s="130">
        <v>103</v>
      </c>
      <c r="G235" s="112">
        <v>48</v>
      </c>
      <c r="H235" s="247">
        <v>7</v>
      </c>
      <c r="I235" s="130">
        <v>1113</v>
      </c>
      <c r="J235" s="112">
        <v>853</v>
      </c>
      <c r="K235" s="247">
        <v>211</v>
      </c>
      <c r="L235" s="130">
        <v>255</v>
      </c>
      <c r="M235" s="112">
        <v>143</v>
      </c>
      <c r="N235" s="247">
        <v>20</v>
      </c>
      <c r="O235" s="130">
        <v>961</v>
      </c>
      <c r="P235" s="112">
        <v>758</v>
      </c>
      <c r="Q235" s="247">
        <v>198</v>
      </c>
      <c r="R235" s="342">
        <v>74</v>
      </c>
      <c r="S235" s="376">
        <v>18</v>
      </c>
      <c r="T235" s="342">
        <v>47</v>
      </c>
      <c r="U235" s="376">
        <v>7</v>
      </c>
      <c r="V235" s="342">
        <v>77</v>
      </c>
      <c r="W235" s="376">
        <v>19</v>
      </c>
      <c r="X235" s="342">
        <v>56</v>
      </c>
      <c r="Y235" s="376">
        <v>8</v>
      </c>
      <c r="Z235" s="342">
        <v>79</v>
      </c>
      <c r="AA235" s="344">
        <v>21</v>
      </c>
    </row>
    <row r="236" spans="1:27" x14ac:dyDescent="0.2">
      <c r="A236" s="140" t="s">
        <v>500</v>
      </c>
      <c r="B236" s="141" t="s">
        <v>501</v>
      </c>
      <c r="C236" s="112">
        <v>1269</v>
      </c>
      <c r="D236" s="112">
        <v>905</v>
      </c>
      <c r="E236" s="247">
        <v>210</v>
      </c>
      <c r="F236" s="130">
        <v>129</v>
      </c>
      <c r="G236" s="112">
        <v>59</v>
      </c>
      <c r="H236" s="247">
        <v>7</v>
      </c>
      <c r="I236" s="130">
        <v>1140</v>
      </c>
      <c r="J236" s="112">
        <v>846</v>
      </c>
      <c r="K236" s="247">
        <v>203</v>
      </c>
      <c r="L236" s="130">
        <v>276</v>
      </c>
      <c r="M236" s="112">
        <v>143</v>
      </c>
      <c r="N236" s="247">
        <v>17</v>
      </c>
      <c r="O236" s="130">
        <v>993</v>
      </c>
      <c r="P236" s="112">
        <v>762</v>
      </c>
      <c r="Q236" s="247">
        <v>193</v>
      </c>
      <c r="R236" s="342">
        <v>71</v>
      </c>
      <c r="S236" s="376">
        <v>17</v>
      </c>
      <c r="T236" s="342">
        <v>46</v>
      </c>
      <c r="U236" s="376">
        <v>5</v>
      </c>
      <c r="V236" s="342">
        <v>74</v>
      </c>
      <c r="W236" s="376">
        <v>18</v>
      </c>
      <c r="X236" s="342">
        <v>52</v>
      </c>
      <c r="Y236" s="376">
        <v>6</v>
      </c>
      <c r="Z236" s="342">
        <v>77</v>
      </c>
      <c r="AA236" s="344">
        <v>19</v>
      </c>
    </row>
    <row r="237" spans="1:27" x14ac:dyDescent="0.2">
      <c r="A237" s="140" t="s">
        <v>502</v>
      </c>
      <c r="B237" s="141" t="s">
        <v>503</v>
      </c>
      <c r="C237" s="112">
        <v>1113</v>
      </c>
      <c r="D237" s="112">
        <v>734</v>
      </c>
      <c r="E237" s="247">
        <v>132</v>
      </c>
      <c r="F237" s="130">
        <v>243</v>
      </c>
      <c r="G237" s="112">
        <v>121</v>
      </c>
      <c r="H237" s="247">
        <v>16</v>
      </c>
      <c r="I237" s="130">
        <v>870</v>
      </c>
      <c r="J237" s="112">
        <v>613</v>
      </c>
      <c r="K237" s="247">
        <v>116</v>
      </c>
      <c r="L237" s="130">
        <v>411</v>
      </c>
      <c r="M237" s="112">
        <v>228</v>
      </c>
      <c r="N237" s="247">
        <v>24</v>
      </c>
      <c r="O237" s="130">
        <v>702</v>
      </c>
      <c r="P237" s="112">
        <v>506</v>
      </c>
      <c r="Q237" s="247">
        <v>108</v>
      </c>
      <c r="R237" s="342">
        <v>66</v>
      </c>
      <c r="S237" s="376">
        <v>12</v>
      </c>
      <c r="T237" s="342">
        <v>50</v>
      </c>
      <c r="U237" s="376">
        <v>7</v>
      </c>
      <c r="V237" s="342">
        <v>70</v>
      </c>
      <c r="W237" s="376">
        <v>13</v>
      </c>
      <c r="X237" s="342">
        <v>55</v>
      </c>
      <c r="Y237" s="376">
        <v>6</v>
      </c>
      <c r="Z237" s="342">
        <v>72</v>
      </c>
      <c r="AA237" s="344">
        <v>15</v>
      </c>
    </row>
    <row r="238" spans="1:27" x14ac:dyDescent="0.2">
      <c r="A238" s="140" t="s">
        <v>504</v>
      </c>
      <c r="B238" s="141" t="s">
        <v>505</v>
      </c>
      <c r="C238" s="112">
        <v>1268</v>
      </c>
      <c r="D238" s="112">
        <v>992</v>
      </c>
      <c r="E238" s="247">
        <v>274</v>
      </c>
      <c r="F238" s="130">
        <v>91</v>
      </c>
      <c r="G238" s="112">
        <v>48</v>
      </c>
      <c r="H238" s="247">
        <v>5</v>
      </c>
      <c r="I238" s="130">
        <v>1177</v>
      </c>
      <c r="J238" s="112">
        <v>944</v>
      </c>
      <c r="K238" s="247">
        <v>269</v>
      </c>
      <c r="L238" s="130">
        <v>207</v>
      </c>
      <c r="M238" s="112">
        <v>115</v>
      </c>
      <c r="N238" s="247">
        <v>21</v>
      </c>
      <c r="O238" s="130">
        <v>1061</v>
      </c>
      <c r="P238" s="112">
        <v>877</v>
      </c>
      <c r="Q238" s="247">
        <v>253</v>
      </c>
      <c r="R238" s="342">
        <v>78</v>
      </c>
      <c r="S238" s="376">
        <v>22</v>
      </c>
      <c r="T238" s="342">
        <v>53</v>
      </c>
      <c r="U238" s="376">
        <v>5</v>
      </c>
      <c r="V238" s="342">
        <v>80</v>
      </c>
      <c r="W238" s="376">
        <v>23</v>
      </c>
      <c r="X238" s="342">
        <v>56</v>
      </c>
      <c r="Y238" s="376">
        <v>10</v>
      </c>
      <c r="Z238" s="342">
        <v>83</v>
      </c>
      <c r="AA238" s="344">
        <v>24</v>
      </c>
    </row>
    <row r="239" spans="1:27" x14ac:dyDescent="0.2">
      <c r="A239" s="140" t="s">
        <v>508</v>
      </c>
      <c r="B239" s="141" t="s">
        <v>509</v>
      </c>
      <c r="C239" s="112">
        <v>806</v>
      </c>
      <c r="D239" s="112">
        <v>642</v>
      </c>
      <c r="E239" s="247">
        <v>179</v>
      </c>
      <c r="F239" s="130">
        <v>51</v>
      </c>
      <c r="G239" s="112">
        <v>23</v>
      </c>
      <c r="H239" s="247">
        <v>3</v>
      </c>
      <c r="I239" s="130">
        <v>755</v>
      </c>
      <c r="J239" s="112">
        <v>619</v>
      </c>
      <c r="K239" s="247">
        <v>176</v>
      </c>
      <c r="L239" s="130">
        <v>132</v>
      </c>
      <c r="M239" s="112">
        <v>73</v>
      </c>
      <c r="N239" s="247">
        <v>15</v>
      </c>
      <c r="O239" s="130">
        <v>674</v>
      </c>
      <c r="P239" s="112">
        <v>569</v>
      </c>
      <c r="Q239" s="247">
        <v>164</v>
      </c>
      <c r="R239" s="342">
        <v>80</v>
      </c>
      <c r="S239" s="376">
        <v>22</v>
      </c>
      <c r="T239" s="342">
        <v>45</v>
      </c>
      <c r="U239" s="376">
        <v>6</v>
      </c>
      <c r="V239" s="342">
        <v>82</v>
      </c>
      <c r="W239" s="376">
        <v>23</v>
      </c>
      <c r="X239" s="342">
        <v>55</v>
      </c>
      <c r="Y239" s="376">
        <v>11</v>
      </c>
      <c r="Z239" s="342">
        <v>84</v>
      </c>
      <c r="AA239" s="344">
        <v>24</v>
      </c>
    </row>
    <row r="240" spans="1:27" x14ac:dyDescent="0.2">
      <c r="A240" s="140" t="s">
        <v>510</v>
      </c>
      <c r="B240" s="141" t="s">
        <v>511</v>
      </c>
      <c r="C240" s="112">
        <v>1243</v>
      </c>
      <c r="D240" s="112">
        <v>928</v>
      </c>
      <c r="E240" s="247">
        <v>206</v>
      </c>
      <c r="F240" s="130">
        <v>107</v>
      </c>
      <c r="G240" s="112">
        <v>51</v>
      </c>
      <c r="H240" s="247" t="s">
        <v>1185</v>
      </c>
      <c r="I240" s="130">
        <v>1136</v>
      </c>
      <c r="J240" s="112">
        <v>877</v>
      </c>
      <c r="K240" s="247" t="s">
        <v>1185</v>
      </c>
      <c r="L240" s="130">
        <v>261</v>
      </c>
      <c r="M240" s="112">
        <v>141</v>
      </c>
      <c r="N240" s="247">
        <v>12</v>
      </c>
      <c r="O240" s="130">
        <v>982</v>
      </c>
      <c r="P240" s="112">
        <v>787</v>
      </c>
      <c r="Q240" s="247">
        <v>194</v>
      </c>
      <c r="R240" s="342">
        <v>75</v>
      </c>
      <c r="S240" s="376">
        <v>17</v>
      </c>
      <c r="T240" s="342">
        <v>48</v>
      </c>
      <c r="U240" s="376" t="s">
        <v>1185</v>
      </c>
      <c r="V240" s="342">
        <v>77</v>
      </c>
      <c r="W240" s="376" t="s">
        <v>1185</v>
      </c>
      <c r="X240" s="342">
        <v>54</v>
      </c>
      <c r="Y240" s="376">
        <v>5</v>
      </c>
      <c r="Z240" s="342">
        <v>80</v>
      </c>
      <c r="AA240" s="344">
        <v>20</v>
      </c>
    </row>
    <row r="241" spans="1:27" x14ac:dyDescent="0.2">
      <c r="A241" s="140" t="s">
        <v>512</v>
      </c>
      <c r="B241" s="141" t="s">
        <v>513</v>
      </c>
      <c r="C241" s="112">
        <v>760</v>
      </c>
      <c r="D241" s="112">
        <v>559</v>
      </c>
      <c r="E241" s="247">
        <v>139</v>
      </c>
      <c r="F241" s="130">
        <v>54</v>
      </c>
      <c r="G241" s="112">
        <v>20</v>
      </c>
      <c r="H241" s="247" t="s">
        <v>1185</v>
      </c>
      <c r="I241" s="130">
        <v>706</v>
      </c>
      <c r="J241" s="112">
        <v>539</v>
      </c>
      <c r="K241" s="247" t="s">
        <v>1185</v>
      </c>
      <c r="L241" s="130">
        <v>118</v>
      </c>
      <c r="M241" s="112">
        <v>54</v>
      </c>
      <c r="N241" s="247">
        <v>8</v>
      </c>
      <c r="O241" s="130">
        <v>642</v>
      </c>
      <c r="P241" s="112">
        <v>505</v>
      </c>
      <c r="Q241" s="247">
        <v>131</v>
      </c>
      <c r="R241" s="342">
        <v>74</v>
      </c>
      <c r="S241" s="376">
        <v>18</v>
      </c>
      <c r="T241" s="342">
        <v>37</v>
      </c>
      <c r="U241" s="376" t="s">
        <v>1185</v>
      </c>
      <c r="V241" s="342">
        <v>76</v>
      </c>
      <c r="W241" s="376" t="s">
        <v>1185</v>
      </c>
      <c r="X241" s="342">
        <v>46</v>
      </c>
      <c r="Y241" s="376">
        <v>7</v>
      </c>
      <c r="Z241" s="342">
        <v>79</v>
      </c>
      <c r="AA241" s="344">
        <v>20</v>
      </c>
    </row>
    <row r="242" spans="1:27" x14ac:dyDescent="0.2">
      <c r="A242" s="140" t="s">
        <v>514</v>
      </c>
      <c r="B242" s="141" t="s">
        <v>515</v>
      </c>
      <c r="C242" s="112">
        <v>1361</v>
      </c>
      <c r="D242" s="112">
        <v>1025</v>
      </c>
      <c r="E242" s="247">
        <v>202</v>
      </c>
      <c r="F242" s="130">
        <v>113</v>
      </c>
      <c r="G242" s="112">
        <v>74</v>
      </c>
      <c r="H242" s="247">
        <v>8</v>
      </c>
      <c r="I242" s="130">
        <v>1248</v>
      </c>
      <c r="J242" s="112">
        <v>951</v>
      </c>
      <c r="K242" s="247">
        <v>194</v>
      </c>
      <c r="L242" s="130">
        <v>272</v>
      </c>
      <c r="M242" s="112">
        <v>176</v>
      </c>
      <c r="N242" s="247">
        <v>19</v>
      </c>
      <c r="O242" s="130">
        <v>1089</v>
      </c>
      <c r="P242" s="112">
        <v>849</v>
      </c>
      <c r="Q242" s="247">
        <v>183</v>
      </c>
      <c r="R242" s="342">
        <v>75</v>
      </c>
      <c r="S242" s="376">
        <v>15</v>
      </c>
      <c r="T242" s="342">
        <v>65</v>
      </c>
      <c r="U242" s="376">
        <v>7</v>
      </c>
      <c r="V242" s="342">
        <v>76</v>
      </c>
      <c r="W242" s="376">
        <v>16</v>
      </c>
      <c r="X242" s="342">
        <v>65</v>
      </c>
      <c r="Y242" s="376">
        <v>7</v>
      </c>
      <c r="Z242" s="342">
        <v>78</v>
      </c>
      <c r="AA242" s="344">
        <v>17</v>
      </c>
    </row>
    <row r="243" spans="1:27" x14ac:dyDescent="0.2">
      <c r="A243" s="140" t="s">
        <v>516</v>
      </c>
      <c r="B243" s="141" t="s">
        <v>517</v>
      </c>
      <c r="C243" s="112">
        <v>688</v>
      </c>
      <c r="D243" s="112">
        <v>516</v>
      </c>
      <c r="E243" s="247">
        <v>116</v>
      </c>
      <c r="F243" s="130">
        <v>72</v>
      </c>
      <c r="G243" s="112">
        <v>39</v>
      </c>
      <c r="H243" s="247" t="s">
        <v>1185</v>
      </c>
      <c r="I243" s="130">
        <v>616</v>
      </c>
      <c r="J243" s="112">
        <v>477</v>
      </c>
      <c r="K243" s="247" t="s">
        <v>1185</v>
      </c>
      <c r="L243" s="130">
        <v>163</v>
      </c>
      <c r="M243" s="112">
        <v>92</v>
      </c>
      <c r="N243" s="247">
        <v>11</v>
      </c>
      <c r="O243" s="130">
        <v>525</v>
      </c>
      <c r="P243" s="112">
        <v>424</v>
      </c>
      <c r="Q243" s="247">
        <v>105</v>
      </c>
      <c r="R243" s="342">
        <v>75</v>
      </c>
      <c r="S243" s="376">
        <v>17</v>
      </c>
      <c r="T243" s="342">
        <v>54</v>
      </c>
      <c r="U243" s="376" t="s">
        <v>1185</v>
      </c>
      <c r="V243" s="342">
        <v>77</v>
      </c>
      <c r="W243" s="376" t="s">
        <v>1185</v>
      </c>
      <c r="X243" s="342">
        <v>56</v>
      </c>
      <c r="Y243" s="376">
        <v>7</v>
      </c>
      <c r="Z243" s="342">
        <v>81</v>
      </c>
      <c r="AA243" s="344">
        <v>20</v>
      </c>
    </row>
    <row r="244" spans="1:27" x14ac:dyDescent="0.2">
      <c r="A244" s="140" t="s">
        <v>518</v>
      </c>
      <c r="B244" s="141" t="s">
        <v>519</v>
      </c>
      <c r="C244" s="112">
        <v>982</v>
      </c>
      <c r="D244" s="112">
        <v>734</v>
      </c>
      <c r="E244" s="247">
        <v>163</v>
      </c>
      <c r="F244" s="130">
        <v>99</v>
      </c>
      <c r="G244" s="112">
        <v>47</v>
      </c>
      <c r="H244" s="247">
        <v>4</v>
      </c>
      <c r="I244" s="130">
        <v>883</v>
      </c>
      <c r="J244" s="112">
        <v>687</v>
      </c>
      <c r="K244" s="247">
        <v>159</v>
      </c>
      <c r="L244" s="130">
        <v>191</v>
      </c>
      <c r="M244" s="112">
        <v>112</v>
      </c>
      <c r="N244" s="247">
        <v>14</v>
      </c>
      <c r="O244" s="130">
        <v>791</v>
      </c>
      <c r="P244" s="112">
        <v>622</v>
      </c>
      <c r="Q244" s="247">
        <v>149</v>
      </c>
      <c r="R244" s="342">
        <v>75</v>
      </c>
      <c r="S244" s="376">
        <v>17</v>
      </c>
      <c r="T244" s="342">
        <v>47</v>
      </c>
      <c r="U244" s="376">
        <v>4</v>
      </c>
      <c r="V244" s="342">
        <v>78</v>
      </c>
      <c r="W244" s="376">
        <v>18</v>
      </c>
      <c r="X244" s="342">
        <v>59</v>
      </c>
      <c r="Y244" s="376">
        <v>7</v>
      </c>
      <c r="Z244" s="342">
        <v>79</v>
      </c>
      <c r="AA244" s="344">
        <v>19</v>
      </c>
    </row>
    <row r="245" spans="1:27" x14ac:dyDescent="0.2">
      <c r="A245" s="140" t="s">
        <v>520</v>
      </c>
      <c r="B245" s="141" t="s">
        <v>521</v>
      </c>
      <c r="C245" s="112">
        <v>947</v>
      </c>
      <c r="D245" s="112">
        <v>723</v>
      </c>
      <c r="E245" s="247">
        <v>230</v>
      </c>
      <c r="F245" s="130">
        <v>55</v>
      </c>
      <c r="G245" s="112">
        <v>35</v>
      </c>
      <c r="H245" s="247">
        <v>5</v>
      </c>
      <c r="I245" s="130">
        <v>892</v>
      </c>
      <c r="J245" s="112">
        <v>688</v>
      </c>
      <c r="K245" s="247">
        <v>225</v>
      </c>
      <c r="L245" s="130">
        <v>158</v>
      </c>
      <c r="M245" s="112">
        <v>96</v>
      </c>
      <c r="N245" s="247">
        <v>23</v>
      </c>
      <c r="O245" s="130">
        <v>789</v>
      </c>
      <c r="P245" s="112">
        <v>627</v>
      </c>
      <c r="Q245" s="247">
        <v>207</v>
      </c>
      <c r="R245" s="342">
        <v>76</v>
      </c>
      <c r="S245" s="376">
        <v>24</v>
      </c>
      <c r="T245" s="342">
        <v>64</v>
      </c>
      <c r="U245" s="376">
        <v>9</v>
      </c>
      <c r="V245" s="342">
        <v>77</v>
      </c>
      <c r="W245" s="376">
        <v>25</v>
      </c>
      <c r="X245" s="342">
        <v>61</v>
      </c>
      <c r="Y245" s="376">
        <v>15</v>
      </c>
      <c r="Z245" s="342">
        <v>79</v>
      </c>
      <c r="AA245" s="344">
        <v>26</v>
      </c>
    </row>
    <row r="246" spans="1:27" x14ac:dyDescent="0.2">
      <c r="A246" s="140" t="s">
        <v>522</v>
      </c>
      <c r="B246" s="141" t="s">
        <v>523</v>
      </c>
      <c r="C246" s="112">
        <v>823</v>
      </c>
      <c r="D246" s="112">
        <v>641</v>
      </c>
      <c r="E246" s="247">
        <v>117</v>
      </c>
      <c r="F246" s="130">
        <v>68</v>
      </c>
      <c r="G246" s="112">
        <v>40</v>
      </c>
      <c r="H246" s="247">
        <v>3</v>
      </c>
      <c r="I246" s="130">
        <v>755</v>
      </c>
      <c r="J246" s="112">
        <v>601</v>
      </c>
      <c r="K246" s="247">
        <v>114</v>
      </c>
      <c r="L246" s="130">
        <v>160</v>
      </c>
      <c r="M246" s="112">
        <v>98</v>
      </c>
      <c r="N246" s="247">
        <v>12</v>
      </c>
      <c r="O246" s="130">
        <v>663</v>
      </c>
      <c r="P246" s="112">
        <v>543</v>
      </c>
      <c r="Q246" s="247">
        <v>105</v>
      </c>
      <c r="R246" s="342">
        <v>78</v>
      </c>
      <c r="S246" s="376">
        <v>14</v>
      </c>
      <c r="T246" s="342">
        <v>59</v>
      </c>
      <c r="U246" s="376">
        <v>4</v>
      </c>
      <c r="V246" s="342">
        <v>80</v>
      </c>
      <c r="W246" s="376">
        <v>15</v>
      </c>
      <c r="X246" s="342">
        <v>61</v>
      </c>
      <c r="Y246" s="376">
        <v>8</v>
      </c>
      <c r="Z246" s="342">
        <v>82</v>
      </c>
      <c r="AA246" s="344">
        <v>16</v>
      </c>
    </row>
    <row r="247" spans="1:27" x14ac:dyDescent="0.2">
      <c r="A247" s="140" t="s">
        <v>524</v>
      </c>
      <c r="B247" s="141" t="s">
        <v>525</v>
      </c>
      <c r="C247" s="112">
        <v>1221</v>
      </c>
      <c r="D247" s="112">
        <v>980</v>
      </c>
      <c r="E247" s="247">
        <v>351</v>
      </c>
      <c r="F247" s="130">
        <v>80</v>
      </c>
      <c r="G247" s="112">
        <v>46</v>
      </c>
      <c r="H247" s="247">
        <v>6</v>
      </c>
      <c r="I247" s="130">
        <v>1141</v>
      </c>
      <c r="J247" s="112">
        <v>934</v>
      </c>
      <c r="K247" s="247">
        <v>345</v>
      </c>
      <c r="L247" s="130">
        <v>201</v>
      </c>
      <c r="M247" s="112">
        <v>116</v>
      </c>
      <c r="N247" s="247">
        <v>23</v>
      </c>
      <c r="O247" s="130">
        <v>1020</v>
      </c>
      <c r="P247" s="112">
        <v>864</v>
      </c>
      <c r="Q247" s="247">
        <v>328</v>
      </c>
      <c r="R247" s="342">
        <v>80</v>
      </c>
      <c r="S247" s="376">
        <v>29</v>
      </c>
      <c r="T247" s="342">
        <v>58</v>
      </c>
      <c r="U247" s="376">
        <v>8</v>
      </c>
      <c r="V247" s="342">
        <v>82</v>
      </c>
      <c r="W247" s="376">
        <v>30</v>
      </c>
      <c r="X247" s="342">
        <v>58</v>
      </c>
      <c r="Y247" s="376">
        <v>11</v>
      </c>
      <c r="Z247" s="342">
        <v>85</v>
      </c>
      <c r="AA247" s="344">
        <v>32</v>
      </c>
    </row>
    <row r="248" spans="1:27" x14ac:dyDescent="0.2">
      <c r="A248" s="140" t="s">
        <v>526</v>
      </c>
      <c r="B248" s="141" t="s">
        <v>527</v>
      </c>
      <c r="C248" s="112">
        <v>987</v>
      </c>
      <c r="D248" s="112">
        <v>721</v>
      </c>
      <c r="E248" s="247">
        <v>177</v>
      </c>
      <c r="F248" s="130">
        <v>84</v>
      </c>
      <c r="G248" s="112">
        <v>46</v>
      </c>
      <c r="H248" s="247">
        <v>7</v>
      </c>
      <c r="I248" s="130">
        <v>903</v>
      </c>
      <c r="J248" s="112">
        <v>675</v>
      </c>
      <c r="K248" s="247">
        <v>170</v>
      </c>
      <c r="L248" s="130">
        <v>191</v>
      </c>
      <c r="M248" s="112">
        <v>109</v>
      </c>
      <c r="N248" s="247">
        <v>14</v>
      </c>
      <c r="O248" s="130">
        <v>796</v>
      </c>
      <c r="P248" s="112">
        <v>612</v>
      </c>
      <c r="Q248" s="247">
        <v>163</v>
      </c>
      <c r="R248" s="342">
        <v>73</v>
      </c>
      <c r="S248" s="376">
        <v>18</v>
      </c>
      <c r="T248" s="342">
        <v>55</v>
      </c>
      <c r="U248" s="376">
        <v>8</v>
      </c>
      <c r="V248" s="342">
        <v>75</v>
      </c>
      <c r="W248" s="376">
        <v>19</v>
      </c>
      <c r="X248" s="342">
        <v>57</v>
      </c>
      <c r="Y248" s="376">
        <v>7</v>
      </c>
      <c r="Z248" s="342">
        <v>77</v>
      </c>
      <c r="AA248" s="344">
        <v>20</v>
      </c>
    </row>
    <row r="249" spans="1:27" x14ac:dyDescent="0.2">
      <c r="A249" s="140" t="s">
        <v>528</v>
      </c>
      <c r="B249" s="141" t="s">
        <v>529</v>
      </c>
      <c r="C249" s="112">
        <v>776</v>
      </c>
      <c r="D249" s="112">
        <v>598</v>
      </c>
      <c r="E249" s="247">
        <v>165</v>
      </c>
      <c r="F249" s="130">
        <v>77</v>
      </c>
      <c r="G249" s="112">
        <v>45</v>
      </c>
      <c r="H249" s="247">
        <v>8</v>
      </c>
      <c r="I249" s="130">
        <v>699</v>
      </c>
      <c r="J249" s="112">
        <v>553</v>
      </c>
      <c r="K249" s="247">
        <v>157</v>
      </c>
      <c r="L249" s="130">
        <v>194</v>
      </c>
      <c r="M249" s="112">
        <v>124</v>
      </c>
      <c r="N249" s="247">
        <v>23</v>
      </c>
      <c r="O249" s="130">
        <v>582</v>
      </c>
      <c r="P249" s="112">
        <v>474</v>
      </c>
      <c r="Q249" s="247">
        <v>142</v>
      </c>
      <c r="R249" s="342">
        <v>77</v>
      </c>
      <c r="S249" s="376">
        <v>21</v>
      </c>
      <c r="T249" s="342">
        <v>58</v>
      </c>
      <c r="U249" s="376">
        <v>10</v>
      </c>
      <c r="V249" s="342">
        <v>79</v>
      </c>
      <c r="W249" s="376">
        <v>22</v>
      </c>
      <c r="X249" s="342">
        <v>64</v>
      </c>
      <c r="Y249" s="376">
        <v>12</v>
      </c>
      <c r="Z249" s="342">
        <v>81</v>
      </c>
      <c r="AA249" s="344">
        <v>24</v>
      </c>
    </row>
    <row r="250" spans="1:27" x14ac:dyDescent="0.2">
      <c r="A250" s="140" t="s">
        <v>532</v>
      </c>
      <c r="B250" s="141" t="s">
        <v>533</v>
      </c>
      <c r="C250" s="112">
        <v>1296</v>
      </c>
      <c r="D250" s="112">
        <v>983</v>
      </c>
      <c r="E250" s="247">
        <v>299</v>
      </c>
      <c r="F250" s="130">
        <v>204</v>
      </c>
      <c r="G250" s="112">
        <v>114</v>
      </c>
      <c r="H250" s="247">
        <v>28</v>
      </c>
      <c r="I250" s="130">
        <v>1092</v>
      </c>
      <c r="J250" s="112">
        <v>869</v>
      </c>
      <c r="K250" s="247">
        <v>271</v>
      </c>
      <c r="L250" s="130">
        <v>425</v>
      </c>
      <c r="M250" s="112">
        <v>258</v>
      </c>
      <c r="N250" s="247">
        <v>50</v>
      </c>
      <c r="O250" s="130">
        <v>871</v>
      </c>
      <c r="P250" s="112">
        <v>725</v>
      </c>
      <c r="Q250" s="247">
        <v>249</v>
      </c>
      <c r="R250" s="342">
        <v>76</v>
      </c>
      <c r="S250" s="376">
        <v>23</v>
      </c>
      <c r="T250" s="342">
        <v>56</v>
      </c>
      <c r="U250" s="376">
        <v>14</v>
      </c>
      <c r="V250" s="342">
        <v>80</v>
      </c>
      <c r="W250" s="376">
        <v>25</v>
      </c>
      <c r="X250" s="342">
        <v>61</v>
      </c>
      <c r="Y250" s="376">
        <v>12</v>
      </c>
      <c r="Z250" s="342">
        <v>83</v>
      </c>
      <c r="AA250" s="344">
        <v>29</v>
      </c>
    </row>
    <row r="251" spans="1:27" x14ac:dyDescent="0.2">
      <c r="A251" s="140" t="s">
        <v>534</v>
      </c>
      <c r="B251" s="141" t="s">
        <v>535</v>
      </c>
      <c r="C251" s="112">
        <v>1163</v>
      </c>
      <c r="D251" s="112">
        <v>896</v>
      </c>
      <c r="E251" s="247">
        <v>237</v>
      </c>
      <c r="F251" s="130">
        <v>122</v>
      </c>
      <c r="G251" s="112">
        <v>72</v>
      </c>
      <c r="H251" s="247">
        <v>16</v>
      </c>
      <c r="I251" s="130">
        <v>1041</v>
      </c>
      <c r="J251" s="112">
        <v>824</v>
      </c>
      <c r="K251" s="247">
        <v>221</v>
      </c>
      <c r="L251" s="130">
        <v>291</v>
      </c>
      <c r="M251" s="112">
        <v>185</v>
      </c>
      <c r="N251" s="247">
        <v>37</v>
      </c>
      <c r="O251" s="130">
        <v>872</v>
      </c>
      <c r="P251" s="112">
        <v>711</v>
      </c>
      <c r="Q251" s="247">
        <v>200</v>
      </c>
      <c r="R251" s="342">
        <v>77</v>
      </c>
      <c r="S251" s="376">
        <v>20</v>
      </c>
      <c r="T251" s="342">
        <v>59</v>
      </c>
      <c r="U251" s="376">
        <v>13</v>
      </c>
      <c r="V251" s="342">
        <v>79</v>
      </c>
      <c r="W251" s="376">
        <v>21</v>
      </c>
      <c r="X251" s="342">
        <v>64</v>
      </c>
      <c r="Y251" s="376">
        <v>13</v>
      </c>
      <c r="Z251" s="342">
        <v>82</v>
      </c>
      <c r="AA251" s="344">
        <v>23</v>
      </c>
    </row>
    <row r="252" spans="1:27" x14ac:dyDescent="0.2">
      <c r="A252" s="140" t="s">
        <v>536</v>
      </c>
      <c r="B252" s="141" t="s">
        <v>537</v>
      </c>
      <c r="C252" s="112">
        <v>1261</v>
      </c>
      <c r="D252" s="112">
        <v>937</v>
      </c>
      <c r="E252" s="247">
        <v>282</v>
      </c>
      <c r="F252" s="130">
        <v>104</v>
      </c>
      <c r="G252" s="112">
        <v>43</v>
      </c>
      <c r="H252" s="247">
        <v>8</v>
      </c>
      <c r="I252" s="130">
        <v>1157</v>
      </c>
      <c r="J252" s="112">
        <v>894</v>
      </c>
      <c r="K252" s="247">
        <v>274</v>
      </c>
      <c r="L252" s="130">
        <v>237</v>
      </c>
      <c r="M252" s="112">
        <v>131</v>
      </c>
      <c r="N252" s="247">
        <v>27</v>
      </c>
      <c r="O252" s="130">
        <v>1024</v>
      </c>
      <c r="P252" s="112">
        <v>806</v>
      </c>
      <c r="Q252" s="247">
        <v>255</v>
      </c>
      <c r="R252" s="342">
        <v>74</v>
      </c>
      <c r="S252" s="376">
        <v>22</v>
      </c>
      <c r="T252" s="342">
        <v>41</v>
      </c>
      <c r="U252" s="376">
        <v>8</v>
      </c>
      <c r="V252" s="342">
        <v>77</v>
      </c>
      <c r="W252" s="376">
        <v>24</v>
      </c>
      <c r="X252" s="342">
        <v>55</v>
      </c>
      <c r="Y252" s="376">
        <v>11</v>
      </c>
      <c r="Z252" s="342">
        <v>79</v>
      </c>
      <c r="AA252" s="344">
        <v>25</v>
      </c>
    </row>
    <row r="253" spans="1:27" x14ac:dyDescent="0.2">
      <c r="A253" s="140" t="s">
        <v>538</v>
      </c>
      <c r="B253" s="141" t="s">
        <v>539</v>
      </c>
      <c r="C253" s="112">
        <v>1334</v>
      </c>
      <c r="D253" s="112">
        <v>1087</v>
      </c>
      <c r="E253" s="247">
        <v>288</v>
      </c>
      <c r="F253" s="130">
        <v>96</v>
      </c>
      <c r="G253" s="112">
        <v>60</v>
      </c>
      <c r="H253" s="247">
        <v>6</v>
      </c>
      <c r="I253" s="130">
        <v>1238</v>
      </c>
      <c r="J253" s="112">
        <v>1027</v>
      </c>
      <c r="K253" s="247">
        <v>282</v>
      </c>
      <c r="L253" s="130">
        <v>231</v>
      </c>
      <c r="M253" s="112">
        <v>147</v>
      </c>
      <c r="N253" s="247">
        <v>18</v>
      </c>
      <c r="O253" s="130">
        <v>1103</v>
      </c>
      <c r="P253" s="112">
        <v>940</v>
      </c>
      <c r="Q253" s="247">
        <v>270</v>
      </c>
      <c r="R253" s="342">
        <v>81</v>
      </c>
      <c r="S253" s="376">
        <v>22</v>
      </c>
      <c r="T253" s="342">
        <v>63</v>
      </c>
      <c r="U253" s="376">
        <v>6</v>
      </c>
      <c r="V253" s="342">
        <v>83</v>
      </c>
      <c r="W253" s="376">
        <v>23</v>
      </c>
      <c r="X253" s="342">
        <v>64</v>
      </c>
      <c r="Y253" s="376">
        <v>8</v>
      </c>
      <c r="Z253" s="342">
        <v>85</v>
      </c>
      <c r="AA253" s="344">
        <v>24</v>
      </c>
    </row>
    <row r="254" spans="1:27" x14ac:dyDescent="0.2">
      <c r="A254" s="140" t="s">
        <v>540</v>
      </c>
      <c r="B254" s="141" t="s">
        <v>541</v>
      </c>
      <c r="C254" s="112">
        <v>587</v>
      </c>
      <c r="D254" s="112">
        <v>401</v>
      </c>
      <c r="E254" s="247">
        <v>31</v>
      </c>
      <c r="F254" s="130">
        <v>67</v>
      </c>
      <c r="G254" s="112">
        <v>35</v>
      </c>
      <c r="H254" s="247" t="s">
        <v>1185</v>
      </c>
      <c r="I254" s="130">
        <v>520</v>
      </c>
      <c r="J254" s="112">
        <v>366</v>
      </c>
      <c r="K254" s="247" t="s">
        <v>1185</v>
      </c>
      <c r="L254" s="130">
        <v>160</v>
      </c>
      <c r="M254" s="112">
        <v>78</v>
      </c>
      <c r="N254" s="247">
        <v>3</v>
      </c>
      <c r="O254" s="130">
        <v>427</v>
      </c>
      <c r="P254" s="112">
        <v>323</v>
      </c>
      <c r="Q254" s="247">
        <v>28</v>
      </c>
      <c r="R254" s="342">
        <v>68</v>
      </c>
      <c r="S254" s="376">
        <v>5</v>
      </c>
      <c r="T254" s="342">
        <v>52</v>
      </c>
      <c r="U254" s="376" t="s">
        <v>1185</v>
      </c>
      <c r="V254" s="342">
        <v>70</v>
      </c>
      <c r="W254" s="376" t="s">
        <v>1185</v>
      </c>
      <c r="X254" s="342">
        <v>49</v>
      </c>
      <c r="Y254" s="376">
        <v>2</v>
      </c>
      <c r="Z254" s="342">
        <v>76</v>
      </c>
      <c r="AA254" s="344">
        <v>7</v>
      </c>
    </row>
    <row r="255" spans="1:27" x14ac:dyDescent="0.2">
      <c r="A255" s="140" t="s">
        <v>544</v>
      </c>
      <c r="B255" s="141" t="s">
        <v>545</v>
      </c>
      <c r="C255" s="112">
        <v>1395</v>
      </c>
      <c r="D255" s="112">
        <v>764</v>
      </c>
      <c r="E255" s="247">
        <v>66</v>
      </c>
      <c r="F255" s="130">
        <v>143</v>
      </c>
      <c r="G255" s="112">
        <v>55</v>
      </c>
      <c r="H255" s="247">
        <v>4</v>
      </c>
      <c r="I255" s="130">
        <v>1252</v>
      </c>
      <c r="J255" s="112">
        <v>709</v>
      </c>
      <c r="K255" s="247">
        <v>62</v>
      </c>
      <c r="L255" s="130">
        <v>323</v>
      </c>
      <c r="M255" s="112">
        <v>135</v>
      </c>
      <c r="N255" s="247">
        <v>6</v>
      </c>
      <c r="O255" s="130">
        <v>1072</v>
      </c>
      <c r="P255" s="112">
        <v>629</v>
      </c>
      <c r="Q255" s="247">
        <v>60</v>
      </c>
      <c r="R255" s="342">
        <v>55</v>
      </c>
      <c r="S255" s="376">
        <v>5</v>
      </c>
      <c r="T255" s="342">
        <v>38</v>
      </c>
      <c r="U255" s="376">
        <v>3</v>
      </c>
      <c r="V255" s="342">
        <v>57</v>
      </c>
      <c r="W255" s="376">
        <v>5</v>
      </c>
      <c r="X255" s="342">
        <v>42</v>
      </c>
      <c r="Y255" s="376">
        <v>2</v>
      </c>
      <c r="Z255" s="342">
        <v>59</v>
      </c>
      <c r="AA255" s="344">
        <v>6</v>
      </c>
    </row>
    <row r="256" spans="1:27" x14ac:dyDescent="0.2">
      <c r="A256" s="140" t="s">
        <v>546</v>
      </c>
      <c r="B256" s="141" t="s">
        <v>547</v>
      </c>
      <c r="C256" s="112">
        <v>1077</v>
      </c>
      <c r="D256" s="112">
        <v>584</v>
      </c>
      <c r="E256" s="247">
        <v>59</v>
      </c>
      <c r="F256" s="130">
        <v>98</v>
      </c>
      <c r="G256" s="112">
        <v>29</v>
      </c>
      <c r="H256" s="247" t="s">
        <v>1185</v>
      </c>
      <c r="I256" s="130">
        <v>979</v>
      </c>
      <c r="J256" s="112">
        <v>555</v>
      </c>
      <c r="K256" s="247" t="s">
        <v>1185</v>
      </c>
      <c r="L256" s="130">
        <v>222</v>
      </c>
      <c r="M256" s="112">
        <v>70</v>
      </c>
      <c r="N256" s="247" t="s">
        <v>1185</v>
      </c>
      <c r="O256" s="130">
        <v>855</v>
      </c>
      <c r="P256" s="112">
        <v>514</v>
      </c>
      <c r="Q256" s="247" t="s">
        <v>1185</v>
      </c>
      <c r="R256" s="342">
        <v>54</v>
      </c>
      <c r="S256" s="376">
        <v>5</v>
      </c>
      <c r="T256" s="342">
        <v>30</v>
      </c>
      <c r="U256" s="376" t="s">
        <v>1185</v>
      </c>
      <c r="V256" s="342">
        <v>57</v>
      </c>
      <c r="W256" s="376" t="s">
        <v>1185</v>
      </c>
      <c r="X256" s="342">
        <v>32</v>
      </c>
      <c r="Y256" s="376" t="s">
        <v>1185</v>
      </c>
      <c r="Z256" s="342">
        <v>60</v>
      </c>
      <c r="AA256" s="344" t="s">
        <v>1185</v>
      </c>
    </row>
    <row r="257" spans="1:27" x14ac:dyDescent="0.2">
      <c r="A257" s="140" t="s">
        <v>548</v>
      </c>
      <c r="B257" s="141" t="s">
        <v>549</v>
      </c>
      <c r="C257" s="112">
        <v>1253</v>
      </c>
      <c r="D257" s="112">
        <v>859</v>
      </c>
      <c r="E257" s="247">
        <v>93</v>
      </c>
      <c r="F257" s="130">
        <v>139</v>
      </c>
      <c r="G257" s="112">
        <v>70</v>
      </c>
      <c r="H257" s="247">
        <v>6</v>
      </c>
      <c r="I257" s="130">
        <v>1114</v>
      </c>
      <c r="J257" s="112">
        <v>789</v>
      </c>
      <c r="K257" s="247">
        <v>87</v>
      </c>
      <c r="L257" s="130">
        <v>324</v>
      </c>
      <c r="M257" s="112">
        <v>182</v>
      </c>
      <c r="N257" s="247">
        <v>13</v>
      </c>
      <c r="O257" s="130">
        <v>929</v>
      </c>
      <c r="P257" s="112">
        <v>677</v>
      </c>
      <c r="Q257" s="247">
        <v>80</v>
      </c>
      <c r="R257" s="342">
        <v>69</v>
      </c>
      <c r="S257" s="376">
        <v>7</v>
      </c>
      <c r="T257" s="342">
        <v>50</v>
      </c>
      <c r="U257" s="376">
        <v>4</v>
      </c>
      <c r="V257" s="342">
        <v>71</v>
      </c>
      <c r="W257" s="376">
        <v>8</v>
      </c>
      <c r="X257" s="342">
        <v>56</v>
      </c>
      <c r="Y257" s="376">
        <v>4</v>
      </c>
      <c r="Z257" s="342">
        <v>73</v>
      </c>
      <c r="AA257" s="344">
        <v>9</v>
      </c>
    </row>
    <row r="258" spans="1:27" x14ac:dyDescent="0.2">
      <c r="A258" s="140" t="s">
        <v>550</v>
      </c>
      <c r="B258" s="141" t="s">
        <v>551</v>
      </c>
      <c r="C258" s="112">
        <v>1364</v>
      </c>
      <c r="D258" s="112">
        <v>781</v>
      </c>
      <c r="E258" s="247">
        <v>49</v>
      </c>
      <c r="F258" s="130">
        <v>69</v>
      </c>
      <c r="G258" s="112">
        <v>24</v>
      </c>
      <c r="H258" s="247" t="s">
        <v>1185</v>
      </c>
      <c r="I258" s="130">
        <v>1295</v>
      </c>
      <c r="J258" s="112">
        <v>757</v>
      </c>
      <c r="K258" s="247" t="s">
        <v>1185</v>
      </c>
      <c r="L258" s="130">
        <v>189</v>
      </c>
      <c r="M258" s="112">
        <v>65</v>
      </c>
      <c r="N258" s="247" t="s">
        <v>1185</v>
      </c>
      <c r="O258" s="130">
        <v>1175</v>
      </c>
      <c r="P258" s="112">
        <v>716</v>
      </c>
      <c r="Q258" s="247" t="s">
        <v>1185</v>
      </c>
      <c r="R258" s="342">
        <v>57</v>
      </c>
      <c r="S258" s="376">
        <v>4</v>
      </c>
      <c r="T258" s="342">
        <v>35</v>
      </c>
      <c r="U258" s="376" t="s">
        <v>1185</v>
      </c>
      <c r="V258" s="342">
        <v>58</v>
      </c>
      <c r="W258" s="376" t="s">
        <v>1185</v>
      </c>
      <c r="X258" s="342">
        <v>34</v>
      </c>
      <c r="Y258" s="376" t="s">
        <v>1185</v>
      </c>
      <c r="Z258" s="342">
        <v>61</v>
      </c>
      <c r="AA258" s="344" t="s">
        <v>1185</v>
      </c>
    </row>
    <row r="259" spans="1:27" x14ac:dyDescent="0.2">
      <c r="A259" s="140" t="s">
        <v>552</v>
      </c>
      <c r="B259" s="141" t="s">
        <v>553</v>
      </c>
      <c r="C259" s="112">
        <v>1471</v>
      </c>
      <c r="D259" s="112">
        <v>982</v>
      </c>
      <c r="E259" s="247">
        <v>94</v>
      </c>
      <c r="F259" s="130">
        <v>88</v>
      </c>
      <c r="G259" s="112">
        <v>39</v>
      </c>
      <c r="H259" s="247" t="s">
        <v>1185</v>
      </c>
      <c r="I259" s="130">
        <v>1383</v>
      </c>
      <c r="J259" s="112">
        <v>943</v>
      </c>
      <c r="K259" s="247" t="s">
        <v>1185</v>
      </c>
      <c r="L259" s="130">
        <v>202</v>
      </c>
      <c r="M259" s="112">
        <v>87</v>
      </c>
      <c r="N259" s="247" t="s">
        <v>1185</v>
      </c>
      <c r="O259" s="130">
        <v>1269</v>
      </c>
      <c r="P259" s="112">
        <v>895</v>
      </c>
      <c r="Q259" s="247" t="s">
        <v>1185</v>
      </c>
      <c r="R259" s="342">
        <v>67</v>
      </c>
      <c r="S259" s="376">
        <v>6</v>
      </c>
      <c r="T259" s="342">
        <v>44</v>
      </c>
      <c r="U259" s="376" t="s">
        <v>1185</v>
      </c>
      <c r="V259" s="342">
        <v>68</v>
      </c>
      <c r="W259" s="376" t="s">
        <v>1185</v>
      </c>
      <c r="X259" s="342">
        <v>43</v>
      </c>
      <c r="Y259" s="376" t="s">
        <v>1185</v>
      </c>
      <c r="Z259" s="342">
        <v>71</v>
      </c>
      <c r="AA259" s="344" t="s">
        <v>1185</v>
      </c>
    </row>
    <row r="260" spans="1:27" x14ac:dyDescent="0.2">
      <c r="A260" s="140" t="s">
        <v>554</v>
      </c>
      <c r="B260" s="141" t="s">
        <v>555</v>
      </c>
      <c r="C260" s="112">
        <v>1092</v>
      </c>
      <c r="D260" s="112">
        <v>660</v>
      </c>
      <c r="E260" s="247">
        <v>48</v>
      </c>
      <c r="F260" s="130">
        <v>109</v>
      </c>
      <c r="G260" s="112">
        <v>39</v>
      </c>
      <c r="H260" s="247" t="s">
        <v>1185</v>
      </c>
      <c r="I260" s="130">
        <v>983</v>
      </c>
      <c r="J260" s="112">
        <v>621</v>
      </c>
      <c r="K260" s="247" t="s">
        <v>1185</v>
      </c>
      <c r="L260" s="130">
        <v>254</v>
      </c>
      <c r="M260" s="112">
        <v>103</v>
      </c>
      <c r="N260" s="247">
        <v>5</v>
      </c>
      <c r="O260" s="130">
        <v>838</v>
      </c>
      <c r="P260" s="112">
        <v>557</v>
      </c>
      <c r="Q260" s="247">
        <v>43</v>
      </c>
      <c r="R260" s="342">
        <v>60</v>
      </c>
      <c r="S260" s="376">
        <v>4</v>
      </c>
      <c r="T260" s="342">
        <v>36</v>
      </c>
      <c r="U260" s="376" t="s">
        <v>1185</v>
      </c>
      <c r="V260" s="342">
        <v>63</v>
      </c>
      <c r="W260" s="376" t="s">
        <v>1185</v>
      </c>
      <c r="X260" s="342">
        <v>41</v>
      </c>
      <c r="Y260" s="376">
        <v>2</v>
      </c>
      <c r="Z260" s="342">
        <v>66</v>
      </c>
      <c r="AA260" s="344">
        <v>5</v>
      </c>
    </row>
    <row r="261" spans="1:27" x14ac:dyDescent="0.2">
      <c r="A261" s="140" t="s">
        <v>556</v>
      </c>
      <c r="B261" s="141" t="s">
        <v>557</v>
      </c>
      <c r="C261" s="112">
        <v>1028</v>
      </c>
      <c r="D261" s="112">
        <v>853</v>
      </c>
      <c r="E261" s="247">
        <v>258</v>
      </c>
      <c r="F261" s="130">
        <v>71</v>
      </c>
      <c r="G261" s="112">
        <v>44</v>
      </c>
      <c r="H261" s="247">
        <v>10</v>
      </c>
      <c r="I261" s="130">
        <v>957</v>
      </c>
      <c r="J261" s="112">
        <v>809</v>
      </c>
      <c r="K261" s="247">
        <v>248</v>
      </c>
      <c r="L261" s="130">
        <v>169</v>
      </c>
      <c r="M261" s="112">
        <v>123</v>
      </c>
      <c r="N261" s="247">
        <v>22</v>
      </c>
      <c r="O261" s="130">
        <v>859</v>
      </c>
      <c r="P261" s="112">
        <v>730</v>
      </c>
      <c r="Q261" s="247">
        <v>236</v>
      </c>
      <c r="R261" s="342">
        <v>83</v>
      </c>
      <c r="S261" s="376">
        <v>25</v>
      </c>
      <c r="T261" s="342">
        <v>62</v>
      </c>
      <c r="U261" s="376">
        <v>14</v>
      </c>
      <c r="V261" s="342">
        <v>85</v>
      </c>
      <c r="W261" s="376">
        <v>26</v>
      </c>
      <c r="X261" s="342">
        <v>73</v>
      </c>
      <c r="Y261" s="376">
        <v>13</v>
      </c>
      <c r="Z261" s="342">
        <v>85</v>
      </c>
      <c r="AA261" s="344">
        <v>27</v>
      </c>
    </row>
    <row r="262" spans="1:27" x14ac:dyDescent="0.2">
      <c r="A262" s="140" t="s">
        <v>560</v>
      </c>
      <c r="B262" s="141" t="s">
        <v>561</v>
      </c>
      <c r="C262" s="112">
        <v>761</v>
      </c>
      <c r="D262" s="112">
        <v>550</v>
      </c>
      <c r="E262" s="247">
        <v>101</v>
      </c>
      <c r="F262" s="130">
        <v>69</v>
      </c>
      <c r="G262" s="112">
        <v>37</v>
      </c>
      <c r="H262" s="247">
        <v>5</v>
      </c>
      <c r="I262" s="130">
        <v>692</v>
      </c>
      <c r="J262" s="112">
        <v>513</v>
      </c>
      <c r="K262" s="247">
        <v>96</v>
      </c>
      <c r="L262" s="130">
        <v>164</v>
      </c>
      <c r="M262" s="112">
        <v>104</v>
      </c>
      <c r="N262" s="247">
        <v>16</v>
      </c>
      <c r="O262" s="130">
        <v>597</v>
      </c>
      <c r="P262" s="112">
        <v>446</v>
      </c>
      <c r="Q262" s="247">
        <v>85</v>
      </c>
      <c r="R262" s="342">
        <v>72</v>
      </c>
      <c r="S262" s="376">
        <v>13</v>
      </c>
      <c r="T262" s="342">
        <v>54</v>
      </c>
      <c r="U262" s="376">
        <v>7</v>
      </c>
      <c r="V262" s="342">
        <v>74</v>
      </c>
      <c r="W262" s="376">
        <v>14</v>
      </c>
      <c r="X262" s="342">
        <v>63</v>
      </c>
      <c r="Y262" s="376">
        <v>10</v>
      </c>
      <c r="Z262" s="342">
        <v>75</v>
      </c>
      <c r="AA262" s="344">
        <v>14</v>
      </c>
    </row>
    <row r="263" spans="1:27" x14ac:dyDescent="0.2">
      <c r="A263" s="140" t="s">
        <v>562</v>
      </c>
      <c r="B263" s="141" t="s">
        <v>563</v>
      </c>
      <c r="C263" s="112">
        <v>947</v>
      </c>
      <c r="D263" s="112">
        <v>623</v>
      </c>
      <c r="E263" s="247">
        <v>36</v>
      </c>
      <c r="F263" s="130">
        <v>128</v>
      </c>
      <c r="G263" s="112">
        <v>56</v>
      </c>
      <c r="H263" s="247">
        <v>0</v>
      </c>
      <c r="I263" s="130">
        <v>819</v>
      </c>
      <c r="J263" s="112">
        <v>567</v>
      </c>
      <c r="K263" s="247">
        <v>36</v>
      </c>
      <c r="L263" s="130">
        <v>304</v>
      </c>
      <c r="M263" s="112">
        <v>155</v>
      </c>
      <c r="N263" s="247">
        <v>3</v>
      </c>
      <c r="O263" s="130">
        <v>643</v>
      </c>
      <c r="P263" s="112">
        <v>468</v>
      </c>
      <c r="Q263" s="247">
        <v>33</v>
      </c>
      <c r="R263" s="342">
        <v>66</v>
      </c>
      <c r="S263" s="376">
        <v>4</v>
      </c>
      <c r="T263" s="342">
        <v>44</v>
      </c>
      <c r="U263" s="376">
        <v>0</v>
      </c>
      <c r="V263" s="342">
        <v>69</v>
      </c>
      <c r="W263" s="376">
        <v>4</v>
      </c>
      <c r="X263" s="342">
        <v>51</v>
      </c>
      <c r="Y263" s="376">
        <v>1</v>
      </c>
      <c r="Z263" s="342">
        <v>73</v>
      </c>
      <c r="AA263" s="344">
        <v>5</v>
      </c>
    </row>
    <row r="264" spans="1:27" x14ac:dyDescent="0.2">
      <c r="A264" s="140" t="s">
        <v>564</v>
      </c>
      <c r="B264" s="141" t="s">
        <v>565</v>
      </c>
      <c r="C264" s="112">
        <v>1034</v>
      </c>
      <c r="D264" s="112">
        <v>715</v>
      </c>
      <c r="E264" s="247">
        <v>126</v>
      </c>
      <c r="F264" s="130">
        <v>164</v>
      </c>
      <c r="G264" s="112">
        <v>82</v>
      </c>
      <c r="H264" s="247">
        <v>6</v>
      </c>
      <c r="I264" s="130">
        <v>870</v>
      </c>
      <c r="J264" s="112">
        <v>633</v>
      </c>
      <c r="K264" s="247">
        <v>120</v>
      </c>
      <c r="L264" s="130">
        <v>330</v>
      </c>
      <c r="M264" s="112">
        <v>176</v>
      </c>
      <c r="N264" s="247">
        <v>15</v>
      </c>
      <c r="O264" s="130">
        <v>704</v>
      </c>
      <c r="P264" s="112">
        <v>539</v>
      </c>
      <c r="Q264" s="247">
        <v>111</v>
      </c>
      <c r="R264" s="342">
        <v>69</v>
      </c>
      <c r="S264" s="376">
        <v>12</v>
      </c>
      <c r="T264" s="342">
        <v>50</v>
      </c>
      <c r="U264" s="376">
        <v>4</v>
      </c>
      <c r="V264" s="342">
        <v>73</v>
      </c>
      <c r="W264" s="376">
        <v>14</v>
      </c>
      <c r="X264" s="342">
        <v>53</v>
      </c>
      <c r="Y264" s="376">
        <v>5</v>
      </c>
      <c r="Z264" s="342">
        <v>77</v>
      </c>
      <c r="AA264" s="344">
        <v>16</v>
      </c>
    </row>
    <row r="265" spans="1:27" x14ac:dyDescent="0.2">
      <c r="A265" s="140" t="s">
        <v>566</v>
      </c>
      <c r="B265" s="141" t="s">
        <v>567</v>
      </c>
      <c r="C265" s="112">
        <v>1196</v>
      </c>
      <c r="D265" s="112">
        <v>786</v>
      </c>
      <c r="E265" s="247">
        <v>181</v>
      </c>
      <c r="F265" s="130">
        <v>103</v>
      </c>
      <c r="G265" s="112">
        <v>39</v>
      </c>
      <c r="H265" s="247">
        <v>4</v>
      </c>
      <c r="I265" s="130">
        <v>1093</v>
      </c>
      <c r="J265" s="112">
        <v>747</v>
      </c>
      <c r="K265" s="247">
        <v>177</v>
      </c>
      <c r="L265" s="130">
        <v>241</v>
      </c>
      <c r="M265" s="112">
        <v>105</v>
      </c>
      <c r="N265" s="247">
        <v>12</v>
      </c>
      <c r="O265" s="130">
        <v>955</v>
      </c>
      <c r="P265" s="112">
        <v>681</v>
      </c>
      <c r="Q265" s="247">
        <v>169</v>
      </c>
      <c r="R265" s="342">
        <v>66</v>
      </c>
      <c r="S265" s="376">
        <v>15</v>
      </c>
      <c r="T265" s="342">
        <v>38</v>
      </c>
      <c r="U265" s="376">
        <v>4</v>
      </c>
      <c r="V265" s="342">
        <v>68</v>
      </c>
      <c r="W265" s="376">
        <v>16</v>
      </c>
      <c r="X265" s="342">
        <v>44</v>
      </c>
      <c r="Y265" s="376">
        <v>5</v>
      </c>
      <c r="Z265" s="342">
        <v>71</v>
      </c>
      <c r="AA265" s="344">
        <v>18</v>
      </c>
    </row>
    <row r="266" spans="1:27" x14ac:dyDescent="0.2">
      <c r="A266" s="140" t="s">
        <v>568</v>
      </c>
      <c r="B266" s="141" t="s">
        <v>569</v>
      </c>
      <c r="C266" s="112">
        <v>976</v>
      </c>
      <c r="D266" s="112">
        <v>625</v>
      </c>
      <c r="E266" s="247">
        <v>99</v>
      </c>
      <c r="F266" s="130">
        <v>125</v>
      </c>
      <c r="G266" s="112">
        <v>49</v>
      </c>
      <c r="H266" s="247">
        <v>3</v>
      </c>
      <c r="I266" s="130">
        <v>851</v>
      </c>
      <c r="J266" s="112">
        <v>576</v>
      </c>
      <c r="K266" s="247">
        <v>96</v>
      </c>
      <c r="L266" s="130">
        <v>295</v>
      </c>
      <c r="M266" s="112">
        <v>146</v>
      </c>
      <c r="N266" s="247">
        <v>18</v>
      </c>
      <c r="O266" s="130">
        <v>681</v>
      </c>
      <c r="P266" s="112">
        <v>479</v>
      </c>
      <c r="Q266" s="247">
        <v>81</v>
      </c>
      <c r="R266" s="342">
        <v>64</v>
      </c>
      <c r="S266" s="376">
        <v>10</v>
      </c>
      <c r="T266" s="342">
        <v>39</v>
      </c>
      <c r="U266" s="376">
        <v>2</v>
      </c>
      <c r="V266" s="342">
        <v>68</v>
      </c>
      <c r="W266" s="376">
        <v>11</v>
      </c>
      <c r="X266" s="342">
        <v>49</v>
      </c>
      <c r="Y266" s="376">
        <v>6</v>
      </c>
      <c r="Z266" s="342">
        <v>70</v>
      </c>
      <c r="AA266" s="344">
        <v>12</v>
      </c>
    </row>
    <row r="267" spans="1:27" x14ac:dyDescent="0.2">
      <c r="A267" s="140" t="s">
        <v>570</v>
      </c>
      <c r="B267" s="141" t="s">
        <v>571</v>
      </c>
      <c r="C267" s="112">
        <v>1776</v>
      </c>
      <c r="D267" s="112">
        <v>1439</v>
      </c>
      <c r="E267" s="247">
        <v>410</v>
      </c>
      <c r="F267" s="130">
        <v>110</v>
      </c>
      <c r="G267" s="112">
        <v>59</v>
      </c>
      <c r="H267" s="247">
        <v>4</v>
      </c>
      <c r="I267" s="130">
        <v>1666</v>
      </c>
      <c r="J267" s="112">
        <v>1380</v>
      </c>
      <c r="K267" s="247">
        <v>406</v>
      </c>
      <c r="L267" s="130">
        <v>266</v>
      </c>
      <c r="M267" s="112">
        <v>169</v>
      </c>
      <c r="N267" s="247">
        <v>26</v>
      </c>
      <c r="O267" s="130">
        <v>1510</v>
      </c>
      <c r="P267" s="112">
        <v>1270</v>
      </c>
      <c r="Q267" s="247">
        <v>384</v>
      </c>
      <c r="R267" s="342">
        <v>81</v>
      </c>
      <c r="S267" s="376">
        <v>23</v>
      </c>
      <c r="T267" s="342">
        <v>54</v>
      </c>
      <c r="U267" s="376">
        <v>4</v>
      </c>
      <c r="V267" s="342">
        <v>83</v>
      </c>
      <c r="W267" s="376">
        <v>24</v>
      </c>
      <c r="X267" s="342">
        <v>64</v>
      </c>
      <c r="Y267" s="376">
        <v>10</v>
      </c>
      <c r="Z267" s="342">
        <v>84</v>
      </c>
      <c r="AA267" s="344">
        <v>25</v>
      </c>
    </row>
    <row r="268" spans="1:27" x14ac:dyDescent="0.2">
      <c r="A268" s="140" t="s">
        <v>572</v>
      </c>
      <c r="B268" s="141" t="s">
        <v>573</v>
      </c>
      <c r="C268" s="112">
        <v>1207</v>
      </c>
      <c r="D268" s="112">
        <v>941</v>
      </c>
      <c r="E268" s="247">
        <v>248</v>
      </c>
      <c r="F268" s="130">
        <v>135</v>
      </c>
      <c r="G268" s="112">
        <v>85</v>
      </c>
      <c r="H268" s="247">
        <v>14</v>
      </c>
      <c r="I268" s="130">
        <v>1072</v>
      </c>
      <c r="J268" s="112">
        <v>856</v>
      </c>
      <c r="K268" s="247">
        <v>234</v>
      </c>
      <c r="L268" s="130">
        <v>299</v>
      </c>
      <c r="M268" s="112">
        <v>200</v>
      </c>
      <c r="N268" s="247">
        <v>33</v>
      </c>
      <c r="O268" s="130">
        <v>908</v>
      </c>
      <c r="P268" s="112">
        <v>741</v>
      </c>
      <c r="Q268" s="247">
        <v>215</v>
      </c>
      <c r="R268" s="342">
        <v>78</v>
      </c>
      <c r="S268" s="376">
        <v>21</v>
      </c>
      <c r="T268" s="342">
        <v>63</v>
      </c>
      <c r="U268" s="376">
        <v>10</v>
      </c>
      <c r="V268" s="342">
        <v>80</v>
      </c>
      <c r="W268" s="376">
        <v>22</v>
      </c>
      <c r="X268" s="342">
        <v>67</v>
      </c>
      <c r="Y268" s="376">
        <v>11</v>
      </c>
      <c r="Z268" s="342">
        <v>82</v>
      </c>
      <c r="AA268" s="344">
        <v>24</v>
      </c>
    </row>
    <row r="269" spans="1:27" x14ac:dyDescent="0.2">
      <c r="A269" s="140" t="s">
        <v>574</v>
      </c>
      <c r="B269" s="141" t="s">
        <v>575</v>
      </c>
      <c r="C269" s="112">
        <v>1711</v>
      </c>
      <c r="D269" s="112">
        <v>1333</v>
      </c>
      <c r="E269" s="247">
        <v>358</v>
      </c>
      <c r="F269" s="130">
        <v>116</v>
      </c>
      <c r="G269" s="112">
        <v>67</v>
      </c>
      <c r="H269" s="247">
        <v>11</v>
      </c>
      <c r="I269" s="130">
        <v>1595</v>
      </c>
      <c r="J269" s="112">
        <v>1266</v>
      </c>
      <c r="K269" s="247">
        <v>347</v>
      </c>
      <c r="L269" s="130">
        <v>294</v>
      </c>
      <c r="M269" s="112">
        <v>185</v>
      </c>
      <c r="N269" s="247">
        <v>37</v>
      </c>
      <c r="O269" s="130">
        <v>1417</v>
      </c>
      <c r="P269" s="112">
        <v>1148</v>
      </c>
      <c r="Q269" s="247">
        <v>321</v>
      </c>
      <c r="R269" s="342">
        <v>78</v>
      </c>
      <c r="S269" s="376">
        <v>21</v>
      </c>
      <c r="T269" s="342">
        <v>58</v>
      </c>
      <c r="U269" s="376">
        <v>9</v>
      </c>
      <c r="V269" s="342">
        <v>79</v>
      </c>
      <c r="W269" s="376">
        <v>22</v>
      </c>
      <c r="X269" s="342">
        <v>63</v>
      </c>
      <c r="Y269" s="376">
        <v>13</v>
      </c>
      <c r="Z269" s="342">
        <v>81</v>
      </c>
      <c r="AA269" s="344">
        <v>23</v>
      </c>
    </row>
    <row r="270" spans="1:27" x14ac:dyDescent="0.2">
      <c r="A270" s="140" t="s">
        <v>576</v>
      </c>
      <c r="B270" s="141" t="s">
        <v>577</v>
      </c>
      <c r="C270" s="112">
        <v>961</v>
      </c>
      <c r="D270" s="112">
        <v>747</v>
      </c>
      <c r="E270" s="247">
        <v>190</v>
      </c>
      <c r="F270" s="130">
        <v>128</v>
      </c>
      <c r="G270" s="112">
        <v>76</v>
      </c>
      <c r="H270" s="247">
        <v>6</v>
      </c>
      <c r="I270" s="130">
        <v>833</v>
      </c>
      <c r="J270" s="112">
        <v>671</v>
      </c>
      <c r="K270" s="247">
        <v>184</v>
      </c>
      <c r="L270" s="130">
        <v>323</v>
      </c>
      <c r="M270" s="112">
        <v>218</v>
      </c>
      <c r="N270" s="247">
        <v>33</v>
      </c>
      <c r="O270" s="130">
        <v>638</v>
      </c>
      <c r="P270" s="112">
        <v>529</v>
      </c>
      <c r="Q270" s="247">
        <v>157</v>
      </c>
      <c r="R270" s="342">
        <v>78</v>
      </c>
      <c r="S270" s="376">
        <v>20</v>
      </c>
      <c r="T270" s="342">
        <v>59</v>
      </c>
      <c r="U270" s="376">
        <v>5</v>
      </c>
      <c r="V270" s="342">
        <v>81</v>
      </c>
      <c r="W270" s="376">
        <v>22</v>
      </c>
      <c r="X270" s="342">
        <v>67</v>
      </c>
      <c r="Y270" s="376">
        <v>10</v>
      </c>
      <c r="Z270" s="342">
        <v>83</v>
      </c>
      <c r="AA270" s="344">
        <v>25</v>
      </c>
    </row>
    <row r="271" spans="1:27" x14ac:dyDescent="0.2">
      <c r="A271" s="140" t="s">
        <v>578</v>
      </c>
      <c r="B271" s="141" t="s">
        <v>579</v>
      </c>
      <c r="C271" s="112">
        <v>3540</v>
      </c>
      <c r="D271" s="112">
        <v>2717</v>
      </c>
      <c r="E271" s="247">
        <v>506</v>
      </c>
      <c r="F271" s="130">
        <v>581</v>
      </c>
      <c r="G271" s="112">
        <v>345</v>
      </c>
      <c r="H271" s="247">
        <v>38</v>
      </c>
      <c r="I271" s="130">
        <v>2959</v>
      </c>
      <c r="J271" s="112">
        <v>2372</v>
      </c>
      <c r="K271" s="247">
        <v>468</v>
      </c>
      <c r="L271" s="130">
        <v>1266</v>
      </c>
      <c r="M271" s="112">
        <v>837</v>
      </c>
      <c r="N271" s="247">
        <v>102</v>
      </c>
      <c r="O271" s="130">
        <v>2274</v>
      </c>
      <c r="P271" s="112">
        <v>1880</v>
      </c>
      <c r="Q271" s="247">
        <v>404</v>
      </c>
      <c r="R271" s="342">
        <v>77</v>
      </c>
      <c r="S271" s="376">
        <v>14</v>
      </c>
      <c r="T271" s="342">
        <v>59</v>
      </c>
      <c r="U271" s="376">
        <v>7</v>
      </c>
      <c r="V271" s="342">
        <v>80</v>
      </c>
      <c r="W271" s="376">
        <v>16</v>
      </c>
      <c r="X271" s="342">
        <v>66</v>
      </c>
      <c r="Y271" s="376">
        <v>8</v>
      </c>
      <c r="Z271" s="342">
        <v>83</v>
      </c>
      <c r="AA271" s="344">
        <v>18</v>
      </c>
    </row>
    <row r="272" spans="1:27" x14ac:dyDescent="0.2">
      <c r="A272" s="140" t="s">
        <v>580</v>
      </c>
      <c r="B272" s="141" t="s">
        <v>581</v>
      </c>
      <c r="C272" s="112">
        <v>2240</v>
      </c>
      <c r="D272" s="112">
        <v>1667</v>
      </c>
      <c r="E272" s="247">
        <v>253</v>
      </c>
      <c r="F272" s="130">
        <v>348</v>
      </c>
      <c r="G272" s="112">
        <v>199</v>
      </c>
      <c r="H272" s="247">
        <v>14</v>
      </c>
      <c r="I272" s="130">
        <v>1892</v>
      </c>
      <c r="J272" s="112">
        <v>1468</v>
      </c>
      <c r="K272" s="247">
        <v>239</v>
      </c>
      <c r="L272" s="130">
        <v>668</v>
      </c>
      <c r="M272" s="112">
        <v>403</v>
      </c>
      <c r="N272" s="247">
        <v>35</v>
      </c>
      <c r="O272" s="130">
        <v>1572</v>
      </c>
      <c r="P272" s="112">
        <v>1264</v>
      </c>
      <c r="Q272" s="247">
        <v>218</v>
      </c>
      <c r="R272" s="342">
        <v>74</v>
      </c>
      <c r="S272" s="376">
        <v>11</v>
      </c>
      <c r="T272" s="342">
        <v>57</v>
      </c>
      <c r="U272" s="376">
        <v>4</v>
      </c>
      <c r="V272" s="342">
        <v>78</v>
      </c>
      <c r="W272" s="376">
        <v>13</v>
      </c>
      <c r="X272" s="342">
        <v>60</v>
      </c>
      <c r="Y272" s="376">
        <v>5</v>
      </c>
      <c r="Z272" s="342">
        <v>80</v>
      </c>
      <c r="AA272" s="344">
        <v>14</v>
      </c>
    </row>
    <row r="273" spans="1:27" x14ac:dyDescent="0.2">
      <c r="A273" s="140" t="s">
        <v>582</v>
      </c>
      <c r="B273" s="141" t="s">
        <v>583</v>
      </c>
      <c r="C273" s="112">
        <v>5834</v>
      </c>
      <c r="D273" s="112">
        <v>4255</v>
      </c>
      <c r="E273" s="247">
        <v>693</v>
      </c>
      <c r="F273" s="130">
        <v>1685</v>
      </c>
      <c r="G273" s="112">
        <v>1077</v>
      </c>
      <c r="H273" s="247">
        <v>118</v>
      </c>
      <c r="I273" s="130">
        <v>4149</v>
      </c>
      <c r="J273" s="112">
        <v>3178</v>
      </c>
      <c r="K273" s="247">
        <v>575</v>
      </c>
      <c r="L273" s="130">
        <v>3154</v>
      </c>
      <c r="M273" s="112">
        <v>2130</v>
      </c>
      <c r="N273" s="247">
        <v>256</v>
      </c>
      <c r="O273" s="130">
        <v>2680</v>
      </c>
      <c r="P273" s="112">
        <v>2125</v>
      </c>
      <c r="Q273" s="247">
        <v>437</v>
      </c>
      <c r="R273" s="342">
        <v>73</v>
      </c>
      <c r="S273" s="376">
        <v>12</v>
      </c>
      <c r="T273" s="342">
        <v>64</v>
      </c>
      <c r="U273" s="376">
        <v>7</v>
      </c>
      <c r="V273" s="342">
        <v>77</v>
      </c>
      <c r="W273" s="376">
        <v>14</v>
      </c>
      <c r="X273" s="342">
        <v>68</v>
      </c>
      <c r="Y273" s="376">
        <v>8</v>
      </c>
      <c r="Z273" s="342">
        <v>79</v>
      </c>
      <c r="AA273" s="344">
        <v>16</v>
      </c>
    </row>
    <row r="274" spans="1:27" x14ac:dyDescent="0.2">
      <c r="A274" s="140" t="s">
        <v>586</v>
      </c>
      <c r="B274" s="141" t="s">
        <v>587</v>
      </c>
      <c r="C274" s="112">
        <v>2680</v>
      </c>
      <c r="D274" s="112">
        <v>1962</v>
      </c>
      <c r="E274" s="247">
        <v>288</v>
      </c>
      <c r="F274" s="130">
        <v>547</v>
      </c>
      <c r="G274" s="112">
        <v>344</v>
      </c>
      <c r="H274" s="247">
        <v>37</v>
      </c>
      <c r="I274" s="130">
        <v>2133</v>
      </c>
      <c r="J274" s="112">
        <v>1618</v>
      </c>
      <c r="K274" s="247">
        <v>251</v>
      </c>
      <c r="L274" s="130">
        <v>1065</v>
      </c>
      <c r="M274" s="112">
        <v>693</v>
      </c>
      <c r="N274" s="247">
        <v>74</v>
      </c>
      <c r="O274" s="130">
        <v>1615</v>
      </c>
      <c r="P274" s="112">
        <v>1269</v>
      </c>
      <c r="Q274" s="247">
        <v>214</v>
      </c>
      <c r="R274" s="342">
        <v>73</v>
      </c>
      <c r="S274" s="376">
        <v>11</v>
      </c>
      <c r="T274" s="342">
        <v>63</v>
      </c>
      <c r="U274" s="376">
        <v>7</v>
      </c>
      <c r="V274" s="342">
        <v>76</v>
      </c>
      <c r="W274" s="376">
        <v>12</v>
      </c>
      <c r="X274" s="342">
        <v>65</v>
      </c>
      <c r="Y274" s="376">
        <v>7</v>
      </c>
      <c r="Z274" s="342">
        <v>79</v>
      </c>
      <c r="AA274" s="344">
        <v>13</v>
      </c>
    </row>
    <row r="275" spans="1:27" x14ac:dyDescent="0.2">
      <c r="A275" s="140" t="s">
        <v>588</v>
      </c>
      <c r="B275" s="141" t="s">
        <v>589</v>
      </c>
      <c r="C275" s="112">
        <v>2637</v>
      </c>
      <c r="D275" s="112">
        <v>2106</v>
      </c>
      <c r="E275" s="247">
        <v>409</v>
      </c>
      <c r="F275" s="130">
        <v>571</v>
      </c>
      <c r="G275" s="112">
        <v>377</v>
      </c>
      <c r="H275" s="247">
        <v>43</v>
      </c>
      <c r="I275" s="130">
        <v>2066</v>
      </c>
      <c r="J275" s="112">
        <v>1729</v>
      </c>
      <c r="K275" s="247">
        <v>366</v>
      </c>
      <c r="L275" s="130">
        <v>1180</v>
      </c>
      <c r="M275" s="112">
        <v>845</v>
      </c>
      <c r="N275" s="247">
        <v>106</v>
      </c>
      <c r="O275" s="130">
        <v>1457</v>
      </c>
      <c r="P275" s="112">
        <v>1261</v>
      </c>
      <c r="Q275" s="247">
        <v>303</v>
      </c>
      <c r="R275" s="342">
        <v>80</v>
      </c>
      <c r="S275" s="376">
        <v>16</v>
      </c>
      <c r="T275" s="342">
        <v>66</v>
      </c>
      <c r="U275" s="376">
        <v>8</v>
      </c>
      <c r="V275" s="342">
        <v>84</v>
      </c>
      <c r="W275" s="376">
        <v>18</v>
      </c>
      <c r="X275" s="342">
        <v>72</v>
      </c>
      <c r="Y275" s="376">
        <v>9</v>
      </c>
      <c r="Z275" s="342">
        <v>87</v>
      </c>
      <c r="AA275" s="344">
        <v>21</v>
      </c>
    </row>
    <row r="276" spans="1:27" x14ac:dyDescent="0.2">
      <c r="A276" s="140" t="s">
        <v>590</v>
      </c>
      <c r="B276" s="141" t="s">
        <v>591</v>
      </c>
      <c r="C276" s="112">
        <v>3197</v>
      </c>
      <c r="D276" s="112">
        <v>2444</v>
      </c>
      <c r="E276" s="247">
        <v>521</v>
      </c>
      <c r="F276" s="130">
        <v>404</v>
      </c>
      <c r="G276" s="112">
        <v>223</v>
      </c>
      <c r="H276" s="247">
        <v>32</v>
      </c>
      <c r="I276" s="130">
        <v>2793</v>
      </c>
      <c r="J276" s="112">
        <v>2221</v>
      </c>
      <c r="K276" s="247">
        <v>489</v>
      </c>
      <c r="L276" s="130">
        <v>849</v>
      </c>
      <c r="M276" s="112">
        <v>501</v>
      </c>
      <c r="N276" s="247">
        <v>58</v>
      </c>
      <c r="O276" s="130">
        <v>2348</v>
      </c>
      <c r="P276" s="112">
        <v>1943</v>
      </c>
      <c r="Q276" s="247">
        <v>463</v>
      </c>
      <c r="R276" s="342">
        <v>76</v>
      </c>
      <c r="S276" s="376">
        <v>16</v>
      </c>
      <c r="T276" s="342">
        <v>55</v>
      </c>
      <c r="U276" s="376">
        <v>8</v>
      </c>
      <c r="V276" s="342">
        <v>80</v>
      </c>
      <c r="W276" s="376">
        <v>18</v>
      </c>
      <c r="X276" s="342">
        <v>59</v>
      </c>
      <c r="Y276" s="376">
        <v>7</v>
      </c>
      <c r="Z276" s="342">
        <v>83</v>
      </c>
      <c r="AA276" s="344">
        <v>20</v>
      </c>
    </row>
    <row r="277" spans="1:27" x14ac:dyDescent="0.2">
      <c r="A277" s="140" t="s">
        <v>592</v>
      </c>
      <c r="B277" s="141" t="s">
        <v>593</v>
      </c>
      <c r="C277" s="112">
        <v>2569</v>
      </c>
      <c r="D277" s="112">
        <v>1884</v>
      </c>
      <c r="E277" s="247">
        <v>328</v>
      </c>
      <c r="F277" s="130">
        <v>508</v>
      </c>
      <c r="G277" s="112">
        <v>290</v>
      </c>
      <c r="H277" s="247">
        <v>24</v>
      </c>
      <c r="I277" s="130">
        <v>2061</v>
      </c>
      <c r="J277" s="112">
        <v>1594</v>
      </c>
      <c r="K277" s="247">
        <v>304</v>
      </c>
      <c r="L277" s="130">
        <v>948</v>
      </c>
      <c r="M277" s="112">
        <v>596</v>
      </c>
      <c r="N277" s="247">
        <v>68</v>
      </c>
      <c r="O277" s="130">
        <v>1621</v>
      </c>
      <c r="P277" s="112">
        <v>1288</v>
      </c>
      <c r="Q277" s="247">
        <v>260</v>
      </c>
      <c r="R277" s="342">
        <v>73</v>
      </c>
      <c r="S277" s="376">
        <v>13</v>
      </c>
      <c r="T277" s="342">
        <v>57</v>
      </c>
      <c r="U277" s="376">
        <v>5</v>
      </c>
      <c r="V277" s="342">
        <v>77</v>
      </c>
      <c r="W277" s="376">
        <v>15</v>
      </c>
      <c r="X277" s="342">
        <v>63</v>
      </c>
      <c r="Y277" s="376">
        <v>7</v>
      </c>
      <c r="Z277" s="342">
        <v>79</v>
      </c>
      <c r="AA277" s="344">
        <v>16</v>
      </c>
    </row>
    <row r="278" spans="1:27" x14ac:dyDescent="0.2">
      <c r="A278" s="140" t="s">
        <v>594</v>
      </c>
      <c r="B278" s="141" t="s">
        <v>595</v>
      </c>
      <c r="C278" s="112">
        <v>2701</v>
      </c>
      <c r="D278" s="112">
        <v>2194</v>
      </c>
      <c r="E278" s="247">
        <v>463</v>
      </c>
      <c r="F278" s="130">
        <v>306</v>
      </c>
      <c r="G278" s="112">
        <v>186</v>
      </c>
      <c r="H278" s="247">
        <v>17</v>
      </c>
      <c r="I278" s="130">
        <v>2395</v>
      </c>
      <c r="J278" s="112">
        <v>2008</v>
      </c>
      <c r="K278" s="247">
        <v>446</v>
      </c>
      <c r="L278" s="130">
        <v>630</v>
      </c>
      <c r="M278" s="112">
        <v>424</v>
      </c>
      <c r="N278" s="247">
        <v>35</v>
      </c>
      <c r="O278" s="130">
        <v>2071</v>
      </c>
      <c r="P278" s="112">
        <v>1770</v>
      </c>
      <c r="Q278" s="247">
        <v>428</v>
      </c>
      <c r="R278" s="342">
        <v>81</v>
      </c>
      <c r="S278" s="376">
        <v>17</v>
      </c>
      <c r="T278" s="342">
        <v>61</v>
      </c>
      <c r="U278" s="376">
        <v>6</v>
      </c>
      <c r="V278" s="342">
        <v>84</v>
      </c>
      <c r="W278" s="376">
        <v>19</v>
      </c>
      <c r="X278" s="342">
        <v>67</v>
      </c>
      <c r="Y278" s="376">
        <v>6</v>
      </c>
      <c r="Z278" s="342">
        <v>85</v>
      </c>
      <c r="AA278" s="344">
        <v>21</v>
      </c>
    </row>
    <row r="279" spans="1:27" x14ac:dyDescent="0.2">
      <c r="A279" s="140" t="s">
        <v>596</v>
      </c>
      <c r="B279" s="141" t="s">
        <v>597</v>
      </c>
      <c r="C279" s="112">
        <v>3575</v>
      </c>
      <c r="D279" s="112">
        <v>2760</v>
      </c>
      <c r="E279" s="247">
        <v>616</v>
      </c>
      <c r="F279" s="130">
        <v>527</v>
      </c>
      <c r="G279" s="112">
        <v>326</v>
      </c>
      <c r="H279" s="247">
        <v>33</v>
      </c>
      <c r="I279" s="130">
        <v>3048</v>
      </c>
      <c r="J279" s="112">
        <v>2434</v>
      </c>
      <c r="K279" s="247">
        <v>583</v>
      </c>
      <c r="L279" s="130">
        <v>1185</v>
      </c>
      <c r="M279" s="112">
        <v>789</v>
      </c>
      <c r="N279" s="247">
        <v>107</v>
      </c>
      <c r="O279" s="130">
        <v>2390</v>
      </c>
      <c r="P279" s="112">
        <v>1971</v>
      </c>
      <c r="Q279" s="247">
        <v>509</v>
      </c>
      <c r="R279" s="342">
        <v>77</v>
      </c>
      <c r="S279" s="376">
        <v>17</v>
      </c>
      <c r="T279" s="342">
        <v>62</v>
      </c>
      <c r="U279" s="376">
        <v>6</v>
      </c>
      <c r="V279" s="342">
        <v>80</v>
      </c>
      <c r="W279" s="376">
        <v>19</v>
      </c>
      <c r="X279" s="342">
        <v>67</v>
      </c>
      <c r="Y279" s="376">
        <v>9</v>
      </c>
      <c r="Z279" s="342">
        <v>82</v>
      </c>
      <c r="AA279" s="344">
        <v>21</v>
      </c>
    </row>
    <row r="280" spans="1:27" x14ac:dyDescent="0.2">
      <c r="A280" s="140" t="s">
        <v>598</v>
      </c>
      <c r="B280" s="141" t="s">
        <v>599</v>
      </c>
      <c r="C280" s="112">
        <v>1762</v>
      </c>
      <c r="D280" s="112">
        <v>1198</v>
      </c>
      <c r="E280" s="247">
        <v>144</v>
      </c>
      <c r="F280" s="130">
        <v>541</v>
      </c>
      <c r="G280" s="112">
        <v>305</v>
      </c>
      <c r="H280" s="247">
        <v>22</v>
      </c>
      <c r="I280" s="130">
        <v>1221</v>
      </c>
      <c r="J280" s="112">
        <v>893</v>
      </c>
      <c r="K280" s="247">
        <v>122</v>
      </c>
      <c r="L280" s="130">
        <v>834</v>
      </c>
      <c r="M280" s="112">
        <v>494</v>
      </c>
      <c r="N280" s="247">
        <v>39</v>
      </c>
      <c r="O280" s="130">
        <v>928</v>
      </c>
      <c r="P280" s="112">
        <v>704</v>
      </c>
      <c r="Q280" s="247">
        <v>105</v>
      </c>
      <c r="R280" s="342">
        <v>68</v>
      </c>
      <c r="S280" s="376">
        <v>8</v>
      </c>
      <c r="T280" s="342">
        <v>56</v>
      </c>
      <c r="U280" s="376">
        <v>4</v>
      </c>
      <c r="V280" s="342">
        <v>73</v>
      </c>
      <c r="W280" s="376">
        <v>10</v>
      </c>
      <c r="X280" s="342">
        <v>59</v>
      </c>
      <c r="Y280" s="376">
        <v>5</v>
      </c>
      <c r="Z280" s="342">
        <v>76</v>
      </c>
      <c r="AA280" s="344">
        <v>11</v>
      </c>
    </row>
    <row r="281" spans="1:27" x14ac:dyDescent="0.2">
      <c r="A281" s="140" t="s">
        <v>600</v>
      </c>
      <c r="B281" s="141" t="s">
        <v>601</v>
      </c>
      <c r="C281" s="112">
        <v>4679</v>
      </c>
      <c r="D281" s="112">
        <v>2937</v>
      </c>
      <c r="E281" s="247">
        <v>351</v>
      </c>
      <c r="F281" s="130">
        <v>1301</v>
      </c>
      <c r="G281" s="112">
        <v>651</v>
      </c>
      <c r="H281" s="247">
        <v>52</v>
      </c>
      <c r="I281" s="130">
        <v>3378</v>
      </c>
      <c r="J281" s="112">
        <v>2286</v>
      </c>
      <c r="K281" s="247">
        <v>299</v>
      </c>
      <c r="L281" s="130">
        <v>2166</v>
      </c>
      <c r="M281" s="112">
        <v>1138</v>
      </c>
      <c r="N281" s="247">
        <v>89</v>
      </c>
      <c r="O281" s="130">
        <v>2513</v>
      </c>
      <c r="P281" s="112">
        <v>1799</v>
      </c>
      <c r="Q281" s="247">
        <v>262</v>
      </c>
      <c r="R281" s="342">
        <v>63</v>
      </c>
      <c r="S281" s="376">
        <v>8</v>
      </c>
      <c r="T281" s="342">
        <v>50</v>
      </c>
      <c r="U281" s="376">
        <v>4</v>
      </c>
      <c r="V281" s="342">
        <v>68</v>
      </c>
      <c r="W281" s="376">
        <v>9</v>
      </c>
      <c r="X281" s="342">
        <v>53</v>
      </c>
      <c r="Y281" s="376">
        <v>4</v>
      </c>
      <c r="Z281" s="342">
        <v>72</v>
      </c>
      <c r="AA281" s="344">
        <v>10</v>
      </c>
    </row>
    <row r="282" spans="1:27" x14ac:dyDescent="0.2">
      <c r="A282" s="140" t="s">
        <v>602</v>
      </c>
      <c r="B282" s="141" t="s">
        <v>603</v>
      </c>
      <c r="C282" s="112">
        <v>1960</v>
      </c>
      <c r="D282" s="112">
        <v>1430</v>
      </c>
      <c r="E282" s="247">
        <v>259</v>
      </c>
      <c r="F282" s="130">
        <v>375</v>
      </c>
      <c r="G282" s="112">
        <v>224</v>
      </c>
      <c r="H282" s="247">
        <v>27</v>
      </c>
      <c r="I282" s="130">
        <v>1585</v>
      </c>
      <c r="J282" s="112">
        <v>1206</v>
      </c>
      <c r="K282" s="247">
        <v>232</v>
      </c>
      <c r="L282" s="130">
        <v>730</v>
      </c>
      <c r="M282" s="112">
        <v>460</v>
      </c>
      <c r="N282" s="247">
        <v>57</v>
      </c>
      <c r="O282" s="130">
        <v>1230</v>
      </c>
      <c r="P282" s="112">
        <v>970</v>
      </c>
      <c r="Q282" s="247">
        <v>202</v>
      </c>
      <c r="R282" s="342">
        <v>73</v>
      </c>
      <c r="S282" s="376">
        <v>13</v>
      </c>
      <c r="T282" s="342">
        <v>60</v>
      </c>
      <c r="U282" s="376">
        <v>7</v>
      </c>
      <c r="V282" s="342">
        <v>76</v>
      </c>
      <c r="W282" s="376">
        <v>15</v>
      </c>
      <c r="X282" s="342">
        <v>63</v>
      </c>
      <c r="Y282" s="376">
        <v>8</v>
      </c>
      <c r="Z282" s="342">
        <v>79</v>
      </c>
      <c r="AA282" s="344">
        <v>16</v>
      </c>
    </row>
    <row r="283" spans="1:27" x14ac:dyDescent="0.2">
      <c r="A283" s="140" t="s">
        <v>604</v>
      </c>
      <c r="B283" s="141" t="s">
        <v>605</v>
      </c>
      <c r="C283" s="112">
        <v>2769</v>
      </c>
      <c r="D283" s="112">
        <v>2074</v>
      </c>
      <c r="E283" s="247">
        <v>234</v>
      </c>
      <c r="F283" s="130">
        <v>426</v>
      </c>
      <c r="G283" s="112">
        <v>242</v>
      </c>
      <c r="H283" s="247">
        <v>24</v>
      </c>
      <c r="I283" s="130">
        <v>2343</v>
      </c>
      <c r="J283" s="112">
        <v>1832</v>
      </c>
      <c r="K283" s="247">
        <v>210</v>
      </c>
      <c r="L283" s="130">
        <v>818</v>
      </c>
      <c r="M283" s="112">
        <v>512</v>
      </c>
      <c r="N283" s="247">
        <v>52</v>
      </c>
      <c r="O283" s="130">
        <v>1951</v>
      </c>
      <c r="P283" s="112">
        <v>1562</v>
      </c>
      <c r="Q283" s="247">
        <v>182</v>
      </c>
      <c r="R283" s="342">
        <v>75</v>
      </c>
      <c r="S283" s="376">
        <v>8</v>
      </c>
      <c r="T283" s="342">
        <v>57</v>
      </c>
      <c r="U283" s="376">
        <v>6</v>
      </c>
      <c r="V283" s="342">
        <v>78</v>
      </c>
      <c r="W283" s="376">
        <v>9</v>
      </c>
      <c r="X283" s="342">
        <v>63</v>
      </c>
      <c r="Y283" s="376">
        <v>6</v>
      </c>
      <c r="Z283" s="342">
        <v>80</v>
      </c>
      <c r="AA283" s="344">
        <v>9</v>
      </c>
    </row>
    <row r="284" spans="1:27" x14ac:dyDescent="0.2">
      <c r="A284" s="140" t="s">
        <v>606</v>
      </c>
      <c r="B284" s="141" t="s">
        <v>607</v>
      </c>
      <c r="C284" s="112">
        <v>3599</v>
      </c>
      <c r="D284" s="112">
        <v>2590</v>
      </c>
      <c r="E284" s="247">
        <v>367</v>
      </c>
      <c r="F284" s="130">
        <v>638</v>
      </c>
      <c r="G284" s="112">
        <v>350</v>
      </c>
      <c r="H284" s="247">
        <v>24</v>
      </c>
      <c r="I284" s="130">
        <v>2961</v>
      </c>
      <c r="J284" s="112">
        <v>2240</v>
      </c>
      <c r="K284" s="247">
        <v>343</v>
      </c>
      <c r="L284" s="130">
        <v>1310</v>
      </c>
      <c r="M284" s="112">
        <v>795</v>
      </c>
      <c r="N284" s="247">
        <v>65</v>
      </c>
      <c r="O284" s="130">
        <v>2289</v>
      </c>
      <c r="P284" s="112">
        <v>1795</v>
      </c>
      <c r="Q284" s="247">
        <v>302</v>
      </c>
      <c r="R284" s="342">
        <v>72</v>
      </c>
      <c r="S284" s="376">
        <v>10</v>
      </c>
      <c r="T284" s="342">
        <v>55</v>
      </c>
      <c r="U284" s="376">
        <v>4</v>
      </c>
      <c r="V284" s="342">
        <v>76</v>
      </c>
      <c r="W284" s="376">
        <v>12</v>
      </c>
      <c r="X284" s="342">
        <v>61</v>
      </c>
      <c r="Y284" s="376">
        <v>5</v>
      </c>
      <c r="Z284" s="342">
        <v>78</v>
      </c>
      <c r="AA284" s="344">
        <v>13</v>
      </c>
    </row>
    <row r="285" spans="1:27" x14ac:dyDescent="0.2">
      <c r="A285" s="140" t="s">
        <v>608</v>
      </c>
      <c r="B285" s="141" t="s">
        <v>609</v>
      </c>
      <c r="C285" s="112">
        <v>2581</v>
      </c>
      <c r="D285" s="112">
        <v>1954</v>
      </c>
      <c r="E285" s="247">
        <v>402</v>
      </c>
      <c r="F285" s="130">
        <v>528</v>
      </c>
      <c r="G285" s="112">
        <v>317</v>
      </c>
      <c r="H285" s="247">
        <v>41</v>
      </c>
      <c r="I285" s="130">
        <v>2053</v>
      </c>
      <c r="J285" s="112">
        <v>1637</v>
      </c>
      <c r="K285" s="247">
        <v>361</v>
      </c>
      <c r="L285" s="130">
        <v>975</v>
      </c>
      <c r="M285" s="112">
        <v>637</v>
      </c>
      <c r="N285" s="247">
        <v>82</v>
      </c>
      <c r="O285" s="130">
        <v>1606</v>
      </c>
      <c r="P285" s="112">
        <v>1317</v>
      </c>
      <c r="Q285" s="247">
        <v>320</v>
      </c>
      <c r="R285" s="342">
        <v>76</v>
      </c>
      <c r="S285" s="376">
        <v>16</v>
      </c>
      <c r="T285" s="342">
        <v>60</v>
      </c>
      <c r="U285" s="376">
        <v>8</v>
      </c>
      <c r="V285" s="342">
        <v>80</v>
      </c>
      <c r="W285" s="376">
        <v>18</v>
      </c>
      <c r="X285" s="342">
        <v>65</v>
      </c>
      <c r="Y285" s="376">
        <v>8</v>
      </c>
      <c r="Z285" s="342">
        <v>82</v>
      </c>
      <c r="AA285" s="344">
        <v>20</v>
      </c>
    </row>
    <row r="286" spans="1:27" x14ac:dyDescent="0.2">
      <c r="A286" s="140" t="s">
        <v>612</v>
      </c>
      <c r="B286" s="141" t="s">
        <v>613</v>
      </c>
      <c r="C286" s="112">
        <v>3057</v>
      </c>
      <c r="D286" s="112">
        <v>2373</v>
      </c>
      <c r="E286" s="247">
        <v>422</v>
      </c>
      <c r="F286" s="130">
        <v>530</v>
      </c>
      <c r="G286" s="112">
        <v>334</v>
      </c>
      <c r="H286" s="247">
        <v>27</v>
      </c>
      <c r="I286" s="130">
        <v>2527</v>
      </c>
      <c r="J286" s="112">
        <v>2039</v>
      </c>
      <c r="K286" s="247">
        <v>395</v>
      </c>
      <c r="L286" s="130">
        <v>1111</v>
      </c>
      <c r="M286" s="112">
        <v>755</v>
      </c>
      <c r="N286" s="247">
        <v>73</v>
      </c>
      <c r="O286" s="130">
        <v>1946</v>
      </c>
      <c r="P286" s="112">
        <v>1618</v>
      </c>
      <c r="Q286" s="247">
        <v>349</v>
      </c>
      <c r="R286" s="342">
        <v>78</v>
      </c>
      <c r="S286" s="376">
        <v>14</v>
      </c>
      <c r="T286" s="342">
        <v>63</v>
      </c>
      <c r="U286" s="376">
        <v>5</v>
      </c>
      <c r="V286" s="342">
        <v>81</v>
      </c>
      <c r="W286" s="376">
        <v>16</v>
      </c>
      <c r="X286" s="342">
        <v>68</v>
      </c>
      <c r="Y286" s="376">
        <v>7</v>
      </c>
      <c r="Z286" s="342">
        <v>83</v>
      </c>
      <c r="AA286" s="344">
        <v>18</v>
      </c>
    </row>
    <row r="287" spans="1:27" x14ac:dyDescent="0.2">
      <c r="A287" s="140" t="s">
        <v>614</v>
      </c>
      <c r="B287" s="141" t="s">
        <v>615</v>
      </c>
      <c r="C287" s="112">
        <v>5825</v>
      </c>
      <c r="D287" s="112">
        <v>4288</v>
      </c>
      <c r="E287" s="247">
        <v>884</v>
      </c>
      <c r="F287" s="130">
        <v>1173</v>
      </c>
      <c r="G287" s="112">
        <v>665</v>
      </c>
      <c r="H287" s="247">
        <v>78</v>
      </c>
      <c r="I287" s="130">
        <v>4652</v>
      </c>
      <c r="J287" s="112">
        <v>3623</v>
      </c>
      <c r="K287" s="247">
        <v>806</v>
      </c>
      <c r="L287" s="130">
        <v>2114</v>
      </c>
      <c r="M287" s="112">
        <v>1281</v>
      </c>
      <c r="N287" s="247">
        <v>166</v>
      </c>
      <c r="O287" s="130">
        <v>3711</v>
      </c>
      <c r="P287" s="112">
        <v>3007</v>
      </c>
      <c r="Q287" s="247">
        <v>718</v>
      </c>
      <c r="R287" s="342">
        <v>74</v>
      </c>
      <c r="S287" s="376">
        <v>15</v>
      </c>
      <c r="T287" s="342">
        <v>57</v>
      </c>
      <c r="U287" s="376">
        <v>7</v>
      </c>
      <c r="V287" s="342">
        <v>78</v>
      </c>
      <c r="W287" s="376">
        <v>17</v>
      </c>
      <c r="X287" s="342">
        <v>61</v>
      </c>
      <c r="Y287" s="376">
        <v>8</v>
      </c>
      <c r="Z287" s="342">
        <v>81</v>
      </c>
      <c r="AA287" s="344">
        <v>19</v>
      </c>
    </row>
    <row r="288" spans="1:27" x14ac:dyDescent="0.2">
      <c r="A288" s="140" t="s">
        <v>616</v>
      </c>
      <c r="B288" s="141" t="s">
        <v>617</v>
      </c>
      <c r="C288" s="112">
        <v>2587</v>
      </c>
      <c r="D288" s="112">
        <v>2022</v>
      </c>
      <c r="E288" s="247">
        <v>461</v>
      </c>
      <c r="F288" s="130">
        <v>629</v>
      </c>
      <c r="G288" s="112">
        <v>420</v>
      </c>
      <c r="H288" s="247">
        <v>62</v>
      </c>
      <c r="I288" s="130">
        <v>1958</v>
      </c>
      <c r="J288" s="112">
        <v>1602</v>
      </c>
      <c r="K288" s="247">
        <v>399</v>
      </c>
      <c r="L288" s="130">
        <v>1142</v>
      </c>
      <c r="M288" s="112">
        <v>797</v>
      </c>
      <c r="N288" s="247">
        <v>126</v>
      </c>
      <c r="O288" s="130">
        <v>1445</v>
      </c>
      <c r="P288" s="112">
        <v>1225</v>
      </c>
      <c r="Q288" s="247">
        <v>335</v>
      </c>
      <c r="R288" s="342">
        <v>78</v>
      </c>
      <c r="S288" s="376">
        <v>18</v>
      </c>
      <c r="T288" s="342">
        <v>67</v>
      </c>
      <c r="U288" s="376">
        <v>10</v>
      </c>
      <c r="V288" s="342">
        <v>82</v>
      </c>
      <c r="W288" s="376">
        <v>20</v>
      </c>
      <c r="X288" s="342">
        <v>70</v>
      </c>
      <c r="Y288" s="376">
        <v>11</v>
      </c>
      <c r="Z288" s="342">
        <v>85</v>
      </c>
      <c r="AA288" s="344">
        <v>23</v>
      </c>
    </row>
    <row r="289" spans="1:27" x14ac:dyDescent="0.2">
      <c r="A289" s="140" t="s">
        <v>618</v>
      </c>
      <c r="B289" s="141" t="s">
        <v>619</v>
      </c>
      <c r="C289" s="112">
        <v>2241</v>
      </c>
      <c r="D289" s="112">
        <v>1706</v>
      </c>
      <c r="E289" s="247">
        <v>471</v>
      </c>
      <c r="F289" s="130">
        <v>324</v>
      </c>
      <c r="G289" s="112">
        <v>191</v>
      </c>
      <c r="H289" s="247">
        <v>22</v>
      </c>
      <c r="I289" s="130">
        <v>1917</v>
      </c>
      <c r="J289" s="112">
        <v>1515</v>
      </c>
      <c r="K289" s="247">
        <v>449</v>
      </c>
      <c r="L289" s="130">
        <v>731</v>
      </c>
      <c r="M289" s="112">
        <v>472</v>
      </c>
      <c r="N289" s="247">
        <v>65</v>
      </c>
      <c r="O289" s="130">
        <v>1510</v>
      </c>
      <c r="P289" s="112">
        <v>1234</v>
      </c>
      <c r="Q289" s="247">
        <v>406</v>
      </c>
      <c r="R289" s="342">
        <v>76</v>
      </c>
      <c r="S289" s="376">
        <v>21</v>
      </c>
      <c r="T289" s="342">
        <v>59</v>
      </c>
      <c r="U289" s="376">
        <v>7</v>
      </c>
      <c r="V289" s="342">
        <v>79</v>
      </c>
      <c r="W289" s="376">
        <v>23</v>
      </c>
      <c r="X289" s="342">
        <v>65</v>
      </c>
      <c r="Y289" s="376">
        <v>9</v>
      </c>
      <c r="Z289" s="342">
        <v>82</v>
      </c>
      <c r="AA289" s="344">
        <v>27</v>
      </c>
    </row>
    <row r="290" spans="1:27" x14ac:dyDescent="0.2">
      <c r="A290" s="140" t="s">
        <v>620</v>
      </c>
      <c r="B290" s="141" t="s">
        <v>621</v>
      </c>
      <c r="C290" s="112">
        <v>1534</v>
      </c>
      <c r="D290" s="112">
        <v>1250</v>
      </c>
      <c r="E290" s="247">
        <v>393</v>
      </c>
      <c r="F290" s="130">
        <v>329</v>
      </c>
      <c r="G290" s="112">
        <v>226</v>
      </c>
      <c r="H290" s="247">
        <v>56</v>
      </c>
      <c r="I290" s="130">
        <v>1205</v>
      </c>
      <c r="J290" s="112">
        <v>1024</v>
      </c>
      <c r="K290" s="247">
        <v>337</v>
      </c>
      <c r="L290" s="130">
        <v>677</v>
      </c>
      <c r="M290" s="112">
        <v>506</v>
      </c>
      <c r="N290" s="247">
        <v>130</v>
      </c>
      <c r="O290" s="130">
        <v>857</v>
      </c>
      <c r="P290" s="112">
        <v>744</v>
      </c>
      <c r="Q290" s="247">
        <v>263</v>
      </c>
      <c r="R290" s="342">
        <v>81</v>
      </c>
      <c r="S290" s="376">
        <v>26</v>
      </c>
      <c r="T290" s="342">
        <v>69</v>
      </c>
      <c r="U290" s="376">
        <v>17</v>
      </c>
      <c r="V290" s="342">
        <v>85</v>
      </c>
      <c r="W290" s="376">
        <v>28</v>
      </c>
      <c r="X290" s="342">
        <v>75</v>
      </c>
      <c r="Y290" s="376">
        <v>19</v>
      </c>
      <c r="Z290" s="342">
        <v>87</v>
      </c>
      <c r="AA290" s="344">
        <v>31</v>
      </c>
    </row>
    <row r="291" spans="1:27" x14ac:dyDescent="0.2">
      <c r="A291" s="140" t="s">
        <v>622</v>
      </c>
      <c r="B291" s="141" t="s">
        <v>623</v>
      </c>
      <c r="C291" s="112">
        <v>2977</v>
      </c>
      <c r="D291" s="112">
        <v>2390</v>
      </c>
      <c r="E291" s="247">
        <v>577</v>
      </c>
      <c r="F291" s="130">
        <v>657</v>
      </c>
      <c r="G291" s="112">
        <v>451</v>
      </c>
      <c r="H291" s="247">
        <v>62</v>
      </c>
      <c r="I291" s="130">
        <v>2320</v>
      </c>
      <c r="J291" s="112">
        <v>1939</v>
      </c>
      <c r="K291" s="247">
        <v>515</v>
      </c>
      <c r="L291" s="130">
        <v>1165</v>
      </c>
      <c r="M291" s="112">
        <v>838</v>
      </c>
      <c r="N291" s="247">
        <v>132</v>
      </c>
      <c r="O291" s="130">
        <v>1812</v>
      </c>
      <c r="P291" s="112">
        <v>1552</v>
      </c>
      <c r="Q291" s="247">
        <v>445</v>
      </c>
      <c r="R291" s="342">
        <v>80</v>
      </c>
      <c r="S291" s="376">
        <v>19</v>
      </c>
      <c r="T291" s="342">
        <v>69</v>
      </c>
      <c r="U291" s="376">
        <v>9</v>
      </c>
      <c r="V291" s="342">
        <v>84</v>
      </c>
      <c r="W291" s="376">
        <v>22</v>
      </c>
      <c r="X291" s="342">
        <v>72</v>
      </c>
      <c r="Y291" s="376">
        <v>11</v>
      </c>
      <c r="Z291" s="342">
        <v>86</v>
      </c>
      <c r="AA291" s="344">
        <v>25</v>
      </c>
    </row>
    <row r="292" spans="1:27" x14ac:dyDescent="0.2">
      <c r="A292" s="140" t="s">
        <v>624</v>
      </c>
      <c r="B292" s="141" t="s">
        <v>625</v>
      </c>
      <c r="C292" s="112">
        <v>14522</v>
      </c>
      <c r="D292" s="112">
        <v>10122</v>
      </c>
      <c r="E292" s="247">
        <v>916</v>
      </c>
      <c r="F292" s="130">
        <v>4028</v>
      </c>
      <c r="G292" s="112">
        <v>2429</v>
      </c>
      <c r="H292" s="247">
        <v>147</v>
      </c>
      <c r="I292" s="130">
        <v>10494</v>
      </c>
      <c r="J292" s="112">
        <v>7693</v>
      </c>
      <c r="K292" s="247">
        <v>769</v>
      </c>
      <c r="L292" s="130">
        <v>7150</v>
      </c>
      <c r="M292" s="112">
        <v>4533</v>
      </c>
      <c r="N292" s="247">
        <v>286</v>
      </c>
      <c r="O292" s="130">
        <v>7372</v>
      </c>
      <c r="P292" s="112">
        <v>5589</v>
      </c>
      <c r="Q292" s="247">
        <v>630</v>
      </c>
      <c r="R292" s="342">
        <v>70</v>
      </c>
      <c r="S292" s="376">
        <v>6</v>
      </c>
      <c r="T292" s="342">
        <v>60</v>
      </c>
      <c r="U292" s="376">
        <v>4</v>
      </c>
      <c r="V292" s="342">
        <v>73</v>
      </c>
      <c r="W292" s="376">
        <v>7</v>
      </c>
      <c r="X292" s="342">
        <v>63</v>
      </c>
      <c r="Y292" s="376">
        <v>4</v>
      </c>
      <c r="Z292" s="342">
        <v>76</v>
      </c>
      <c r="AA292" s="344">
        <v>9</v>
      </c>
    </row>
    <row r="293" spans="1:27" x14ac:dyDescent="0.2">
      <c r="A293" s="140" t="s">
        <v>626</v>
      </c>
      <c r="B293" s="141" t="s">
        <v>627</v>
      </c>
      <c r="C293" s="112">
        <v>3793</v>
      </c>
      <c r="D293" s="112">
        <v>2715</v>
      </c>
      <c r="E293" s="247">
        <v>420</v>
      </c>
      <c r="F293" s="130">
        <v>777</v>
      </c>
      <c r="G293" s="112">
        <v>462</v>
      </c>
      <c r="H293" s="247">
        <v>44</v>
      </c>
      <c r="I293" s="130">
        <v>3016</v>
      </c>
      <c r="J293" s="112">
        <v>2253</v>
      </c>
      <c r="K293" s="247">
        <v>376</v>
      </c>
      <c r="L293" s="130">
        <v>1483</v>
      </c>
      <c r="M293" s="112">
        <v>925</v>
      </c>
      <c r="N293" s="247">
        <v>93</v>
      </c>
      <c r="O293" s="130">
        <v>2310</v>
      </c>
      <c r="P293" s="112">
        <v>1790</v>
      </c>
      <c r="Q293" s="247">
        <v>327</v>
      </c>
      <c r="R293" s="342">
        <v>72</v>
      </c>
      <c r="S293" s="376">
        <v>11</v>
      </c>
      <c r="T293" s="342">
        <v>59</v>
      </c>
      <c r="U293" s="376">
        <v>6</v>
      </c>
      <c r="V293" s="342">
        <v>75</v>
      </c>
      <c r="W293" s="376">
        <v>12</v>
      </c>
      <c r="X293" s="342">
        <v>62</v>
      </c>
      <c r="Y293" s="376">
        <v>6</v>
      </c>
      <c r="Z293" s="342">
        <v>77</v>
      </c>
      <c r="AA293" s="344">
        <v>14</v>
      </c>
    </row>
    <row r="294" spans="1:27" x14ac:dyDescent="0.2">
      <c r="A294" s="140" t="s">
        <v>628</v>
      </c>
      <c r="B294" s="141" t="s">
        <v>629</v>
      </c>
      <c r="C294" s="112">
        <v>3678</v>
      </c>
      <c r="D294" s="112">
        <v>2676</v>
      </c>
      <c r="E294" s="247">
        <v>590</v>
      </c>
      <c r="F294" s="130">
        <v>637</v>
      </c>
      <c r="G294" s="112">
        <v>365</v>
      </c>
      <c r="H294" s="247">
        <v>51</v>
      </c>
      <c r="I294" s="130">
        <v>3041</v>
      </c>
      <c r="J294" s="112">
        <v>2311</v>
      </c>
      <c r="K294" s="247">
        <v>539</v>
      </c>
      <c r="L294" s="130">
        <v>1173</v>
      </c>
      <c r="M294" s="112">
        <v>731</v>
      </c>
      <c r="N294" s="247">
        <v>114</v>
      </c>
      <c r="O294" s="130">
        <v>2505</v>
      </c>
      <c r="P294" s="112">
        <v>1945</v>
      </c>
      <c r="Q294" s="247">
        <v>476</v>
      </c>
      <c r="R294" s="342">
        <v>73</v>
      </c>
      <c r="S294" s="376">
        <v>16</v>
      </c>
      <c r="T294" s="342">
        <v>57</v>
      </c>
      <c r="U294" s="376">
        <v>8</v>
      </c>
      <c r="V294" s="342">
        <v>76</v>
      </c>
      <c r="W294" s="376">
        <v>18</v>
      </c>
      <c r="X294" s="342">
        <v>62</v>
      </c>
      <c r="Y294" s="376">
        <v>10</v>
      </c>
      <c r="Z294" s="342">
        <v>78</v>
      </c>
      <c r="AA294" s="344">
        <v>19</v>
      </c>
    </row>
    <row r="295" spans="1:27" x14ac:dyDescent="0.2">
      <c r="A295" s="140" t="s">
        <v>630</v>
      </c>
      <c r="B295" s="141" t="s">
        <v>631</v>
      </c>
      <c r="C295" s="112">
        <v>4072</v>
      </c>
      <c r="D295" s="112">
        <v>2995</v>
      </c>
      <c r="E295" s="247">
        <v>452</v>
      </c>
      <c r="F295" s="130">
        <v>974</v>
      </c>
      <c r="G295" s="112">
        <v>606</v>
      </c>
      <c r="H295" s="247">
        <v>57</v>
      </c>
      <c r="I295" s="130">
        <v>3098</v>
      </c>
      <c r="J295" s="112">
        <v>2389</v>
      </c>
      <c r="K295" s="247">
        <v>395</v>
      </c>
      <c r="L295" s="130">
        <v>1775</v>
      </c>
      <c r="M295" s="112">
        <v>1157</v>
      </c>
      <c r="N295" s="247">
        <v>115</v>
      </c>
      <c r="O295" s="130">
        <v>2297</v>
      </c>
      <c r="P295" s="112">
        <v>1838</v>
      </c>
      <c r="Q295" s="247">
        <v>337</v>
      </c>
      <c r="R295" s="342">
        <v>74</v>
      </c>
      <c r="S295" s="376">
        <v>11</v>
      </c>
      <c r="T295" s="342">
        <v>62</v>
      </c>
      <c r="U295" s="376">
        <v>6</v>
      </c>
      <c r="V295" s="342">
        <v>77</v>
      </c>
      <c r="W295" s="376">
        <v>13</v>
      </c>
      <c r="X295" s="342">
        <v>65</v>
      </c>
      <c r="Y295" s="376">
        <v>6</v>
      </c>
      <c r="Z295" s="342">
        <v>80</v>
      </c>
      <c r="AA295" s="344">
        <v>15</v>
      </c>
    </row>
    <row r="296" spans="1:27" x14ac:dyDescent="0.2">
      <c r="A296" s="140" t="s">
        <v>632</v>
      </c>
      <c r="B296" s="141" t="s">
        <v>633</v>
      </c>
      <c r="C296" s="112">
        <v>2571</v>
      </c>
      <c r="D296" s="112">
        <v>2010</v>
      </c>
      <c r="E296" s="247">
        <v>455</v>
      </c>
      <c r="F296" s="130">
        <v>370</v>
      </c>
      <c r="G296" s="112">
        <v>234</v>
      </c>
      <c r="H296" s="247">
        <v>27</v>
      </c>
      <c r="I296" s="130">
        <v>2201</v>
      </c>
      <c r="J296" s="112">
        <v>1776</v>
      </c>
      <c r="K296" s="247">
        <v>428</v>
      </c>
      <c r="L296" s="130">
        <v>681</v>
      </c>
      <c r="M296" s="112">
        <v>449</v>
      </c>
      <c r="N296" s="247">
        <v>56</v>
      </c>
      <c r="O296" s="130">
        <v>1890</v>
      </c>
      <c r="P296" s="112">
        <v>1561</v>
      </c>
      <c r="Q296" s="247">
        <v>399</v>
      </c>
      <c r="R296" s="342">
        <v>78</v>
      </c>
      <c r="S296" s="376">
        <v>18</v>
      </c>
      <c r="T296" s="342">
        <v>63</v>
      </c>
      <c r="U296" s="376">
        <v>7</v>
      </c>
      <c r="V296" s="342">
        <v>81</v>
      </c>
      <c r="W296" s="376">
        <v>19</v>
      </c>
      <c r="X296" s="342">
        <v>66</v>
      </c>
      <c r="Y296" s="376">
        <v>8</v>
      </c>
      <c r="Z296" s="342">
        <v>83</v>
      </c>
      <c r="AA296" s="344">
        <v>21</v>
      </c>
    </row>
    <row r="297" spans="1:27" x14ac:dyDescent="0.2">
      <c r="A297" s="140" t="s">
        <v>634</v>
      </c>
      <c r="B297" s="141" t="s">
        <v>635</v>
      </c>
      <c r="C297" s="112">
        <v>3412</v>
      </c>
      <c r="D297" s="112">
        <v>2623</v>
      </c>
      <c r="E297" s="247">
        <v>502</v>
      </c>
      <c r="F297" s="130">
        <v>763</v>
      </c>
      <c r="G297" s="112">
        <v>501</v>
      </c>
      <c r="H297" s="247">
        <v>55</v>
      </c>
      <c r="I297" s="130">
        <v>2649</v>
      </c>
      <c r="J297" s="112">
        <v>2122</v>
      </c>
      <c r="K297" s="247">
        <v>447</v>
      </c>
      <c r="L297" s="130">
        <v>1434</v>
      </c>
      <c r="M297" s="112">
        <v>987</v>
      </c>
      <c r="N297" s="247">
        <v>139</v>
      </c>
      <c r="O297" s="130">
        <v>1978</v>
      </c>
      <c r="P297" s="112">
        <v>1636</v>
      </c>
      <c r="Q297" s="247">
        <v>363</v>
      </c>
      <c r="R297" s="342">
        <v>77</v>
      </c>
      <c r="S297" s="376">
        <v>15</v>
      </c>
      <c r="T297" s="342">
        <v>66</v>
      </c>
      <c r="U297" s="376">
        <v>7</v>
      </c>
      <c r="V297" s="342">
        <v>80</v>
      </c>
      <c r="W297" s="376">
        <v>17</v>
      </c>
      <c r="X297" s="342">
        <v>69</v>
      </c>
      <c r="Y297" s="376">
        <v>10</v>
      </c>
      <c r="Z297" s="342">
        <v>83</v>
      </c>
      <c r="AA297" s="344">
        <v>18</v>
      </c>
    </row>
    <row r="298" spans="1:27" x14ac:dyDescent="0.2">
      <c r="A298" s="140" t="s">
        <v>636</v>
      </c>
      <c r="B298" s="141" t="s">
        <v>637</v>
      </c>
      <c r="C298" s="112">
        <v>2867</v>
      </c>
      <c r="D298" s="112">
        <v>2137</v>
      </c>
      <c r="E298" s="247">
        <v>360</v>
      </c>
      <c r="F298" s="130">
        <v>698</v>
      </c>
      <c r="G298" s="112">
        <v>435</v>
      </c>
      <c r="H298" s="247">
        <v>48</v>
      </c>
      <c r="I298" s="130">
        <v>2169</v>
      </c>
      <c r="J298" s="112">
        <v>1702</v>
      </c>
      <c r="K298" s="247">
        <v>312</v>
      </c>
      <c r="L298" s="130">
        <v>1312</v>
      </c>
      <c r="M298" s="112">
        <v>894</v>
      </c>
      <c r="N298" s="247">
        <v>115</v>
      </c>
      <c r="O298" s="130">
        <v>1555</v>
      </c>
      <c r="P298" s="112">
        <v>1243</v>
      </c>
      <c r="Q298" s="247">
        <v>245</v>
      </c>
      <c r="R298" s="342">
        <v>75</v>
      </c>
      <c r="S298" s="376">
        <v>13</v>
      </c>
      <c r="T298" s="342">
        <v>62</v>
      </c>
      <c r="U298" s="376">
        <v>7</v>
      </c>
      <c r="V298" s="342">
        <v>78</v>
      </c>
      <c r="W298" s="376">
        <v>14</v>
      </c>
      <c r="X298" s="342">
        <v>68</v>
      </c>
      <c r="Y298" s="376">
        <v>9</v>
      </c>
      <c r="Z298" s="342">
        <v>80</v>
      </c>
      <c r="AA298" s="344">
        <v>16</v>
      </c>
    </row>
    <row r="299" spans="1:27" x14ac:dyDescent="0.2">
      <c r="A299" s="140" t="s">
        <v>640</v>
      </c>
      <c r="B299" s="141" t="s">
        <v>641</v>
      </c>
      <c r="C299" s="112">
        <v>2642</v>
      </c>
      <c r="D299" s="112">
        <v>1570</v>
      </c>
      <c r="E299" s="247">
        <v>157</v>
      </c>
      <c r="F299" s="130">
        <v>397</v>
      </c>
      <c r="G299" s="112">
        <v>152</v>
      </c>
      <c r="H299" s="247">
        <v>8</v>
      </c>
      <c r="I299" s="130">
        <v>2245</v>
      </c>
      <c r="J299" s="112">
        <v>1418</v>
      </c>
      <c r="K299" s="247">
        <v>149</v>
      </c>
      <c r="L299" s="130">
        <v>859</v>
      </c>
      <c r="M299" s="112">
        <v>377</v>
      </c>
      <c r="N299" s="247">
        <v>20</v>
      </c>
      <c r="O299" s="130">
        <v>1783</v>
      </c>
      <c r="P299" s="112">
        <v>1193</v>
      </c>
      <c r="Q299" s="247">
        <v>137</v>
      </c>
      <c r="R299" s="342">
        <v>59</v>
      </c>
      <c r="S299" s="376">
        <v>6</v>
      </c>
      <c r="T299" s="342">
        <v>38</v>
      </c>
      <c r="U299" s="376">
        <v>2</v>
      </c>
      <c r="V299" s="342">
        <v>63</v>
      </c>
      <c r="W299" s="376">
        <v>7</v>
      </c>
      <c r="X299" s="342">
        <v>44</v>
      </c>
      <c r="Y299" s="376">
        <v>2</v>
      </c>
      <c r="Z299" s="342">
        <v>67</v>
      </c>
      <c r="AA299" s="344">
        <v>8</v>
      </c>
    </row>
    <row r="300" spans="1:27" x14ac:dyDescent="0.2">
      <c r="A300" s="140" t="s">
        <v>642</v>
      </c>
      <c r="B300" s="141" t="s">
        <v>643</v>
      </c>
      <c r="C300" s="112">
        <v>5100</v>
      </c>
      <c r="D300" s="112">
        <v>3563</v>
      </c>
      <c r="E300" s="247">
        <v>417</v>
      </c>
      <c r="F300" s="130">
        <v>1079</v>
      </c>
      <c r="G300" s="112">
        <v>593</v>
      </c>
      <c r="H300" s="247">
        <v>36</v>
      </c>
      <c r="I300" s="130">
        <v>4021</v>
      </c>
      <c r="J300" s="112">
        <v>2970</v>
      </c>
      <c r="K300" s="247">
        <v>381</v>
      </c>
      <c r="L300" s="130">
        <v>1606</v>
      </c>
      <c r="M300" s="112">
        <v>934</v>
      </c>
      <c r="N300" s="247">
        <v>57</v>
      </c>
      <c r="O300" s="130">
        <v>3494</v>
      </c>
      <c r="P300" s="112">
        <v>2629</v>
      </c>
      <c r="Q300" s="247">
        <v>360</v>
      </c>
      <c r="R300" s="342">
        <v>70</v>
      </c>
      <c r="S300" s="376">
        <v>8</v>
      </c>
      <c r="T300" s="342">
        <v>55</v>
      </c>
      <c r="U300" s="376">
        <v>3</v>
      </c>
      <c r="V300" s="342">
        <v>74</v>
      </c>
      <c r="W300" s="376">
        <v>9</v>
      </c>
      <c r="X300" s="342">
        <v>58</v>
      </c>
      <c r="Y300" s="376">
        <v>4</v>
      </c>
      <c r="Z300" s="342">
        <v>75</v>
      </c>
      <c r="AA300" s="344">
        <v>10</v>
      </c>
    </row>
    <row r="301" spans="1:27" x14ac:dyDescent="0.2">
      <c r="A301" s="140" t="s">
        <v>644</v>
      </c>
      <c r="B301" s="141" t="s">
        <v>645</v>
      </c>
      <c r="C301" s="112">
        <v>8304</v>
      </c>
      <c r="D301" s="112">
        <v>5593</v>
      </c>
      <c r="E301" s="247">
        <v>824</v>
      </c>
      <c r="F301" s="130">
        <v>1481</v>
      </c>
      <c r="G301" s="112">
        <v>715</v>
      </c>
      <c r="H301" s="247">
        <v>50</v>
      </c>
      <c r="I301" s="130">
        <v>6823</v>
      </c>
      <c r="J301" s="112">
        <v>4878</v>
      </c>
      <c r="K301" s="247">
        <v>774</v>
      </c>
      <c r="L301" s="130">
        <v>3127</v>
      </c>
      <c r="M301" s="112">
        <v>1685</v>
      </c>
      <c r="N301" s="247">
        <v>144</v>
      </c>
      <c r="O301" s="130">
        <v>5177</v>
      </c>
      <c r="P301" s="112">
        <v>3908</v>
      </c>
      <c r="Q301" s="247">
        <v>680</v>
      </c>
      <c r="R301" s="342">
        <v>67</v>
      </c>
      <c r="S301" s="376">
        <v>10</v>
      </c>
      <c r="T301" s="342">
        <v>48</v>
      </c>
      <c r="U301" s="376">
        <v>3</v>
      </c>
      <c r="V301" s="342">
        <v>71</v>
      </c>
      <c r="W301" s="376">
        <v>11</v>
      </c>
      <c r="X301" s="342">
        <v>54</v>
      </c>
      <c r="Y301" s="376">
        <v>5</v>
      </c>
      <c r="Z301" s="342">
        <v>75</v>
      </c>
      <c r="AA301" s="344">
        <v>13</v>
      </c>
    </row>
    <row r="302" spans="1:27" x14ac:dyDescent="0.2">
      <c r="A302" s="140" t="s">
        <v>646</v>
      </c>
      <c r="B302" s="141" t="s">
        <v>647</v>
      </c>
      <c r="C302" s="112">
        <v>3603</v>
      </c>
      <c r="D302" s="112">
        <v>2653</v>
      </c>
      <c r="E302" s="247">
        <v>493</v>
      </c>
      <c r="F302" s="130">
        <v>537</v>
      </c>
      <c r="G302" s="112">
        <v>296</v>
      </c>
      <c r="H302" s="247">
        <v>19</v>
      </c>
      <c r="I302" s="130">
        <v>3066</v>
      </c>
      <c r="J302" s="112">
        <v>2357</v>
      </c>
      <c r="K302" s="247">
        <v>474</v>
      </c>
      <c r="L302" s="130">
        <v>1185</v>
      </c>
      <c r="M302" s="112">
        <v>703</v>
      </c>
      <c r="N302" s="247">
        <v>60</v>
      </c>
      <c r="O302" s="130">
        <v>2418</v>
      </c>
      <c r="P302" s="112">
        <v>1950</v>
      </c>
      <c r="Q302" s="247">
        <v>433</v>
      </c>
      <c r="R302" s="342">
        <v>74</v>
      </c>
      <c r="S302" s="376">
        <v>14</v>
      </c>
      <c r="T302" s="342">
        <v>55</v>
      </c>
      <c r="U302" s="376">
        <v>4</v>
      </c>
      <c r="V302" s="342">
        <v>77</v>
      </c>
      <c r="W302" s="376">
        <v>15</v>
      </c>
      <c r="X302" s="342">
        <v>59</v>
      </c>
      <c r="Y302" s="376">
        <v>5</v>
      </c>
      <c r="Z302" s="342">
        <v>81</v>
      </c>
      <c r="AA302" s="344">
        <v>18</v>
      </c>
    </row>
    <row r="303" spans="1:27" x14ac:dyDescent="0.2">
      <c r="A303" s="140" t="s">
        <v>648</v>
      </c>
      <c r="B303" s="141" t="s">
        <v>649</v>
      </c>
      <c r="C303" s="112">
        <v>1976</v>
      </c>
      <c r="D303" s="112">
        <v>1617</v>
      </c>
      <c r="E303" s="247">
        <v>356</v>
      </c>
      <c r="F303" s="130">
        <v>373</v>
      </c>
      <c r="G303" s="112">
        <v>254</v>
      </c>
      <c r="H303" s="247">
        <v>29</v>
      </c>
      <c r="I303" s="130">
        <v>1603</v>
      </c>
      <c r="J303" s="112">
        <v>1363</v>
      </c>
      <c r="K303" s="247">
        <v>327</v>
      </c>
      <c r="L303" s="130">
        <v>712</v>
      </c>
      <c r="M303" s="112">
        <v>521</v>
      </c>
      <c r="N303" s="247">
        <v>72</v>
      </c>
      <c r="O303" s="130">
        <v>1264</v>
      </c>
      <c r="P303" s="112">
        <v>1096</v>
      </c>
      <c r="Q303" s="247">
        <v>284</v>
      </c>
      <c r="R303" s="342">
        <v>82</v>
      </c>
      <c r="S303" s="376">
        <v>18</v>
      </c>
      <c r="T303" s="342">
        <v>68</v>
      </c>
      <c r="U303" s="376">
        <v>8</v>
      </c>
      <c r="V303" s="342">
        <v>85</v>
      </c>
      <c r="W303" s="376">
        <v>20</v>
      </c>
      <c r="X303" s="342">
        <v>73</v>
      </c>
      <c r="Y303" s="376">
        <v>10</v>
      </c>
      <c r="Z303" s="342">
        <v>87</v>
      </c>
      <c r="AA303" s="344">
        <v>22</v>
      </c>
    </row>
    <row r="304" spans="1:27" x14ac:dyDescent="0.2">
      <c r="A304" s="140" t="s">
        <v>650</v>
      </c>
      <c r="B304" s="141" t="s">
        <v>651</v>
      </c>
      <c r="C304" s="112">
        <v>28</v>
      </c>
      <c r="D304" s="112">
        <v>27</v>
      </c>
      <c r="E304" s="247">
        <v>4</v>
      </c>
      <c r="F304" s="130">
        <v>7</v>
      </c>
      <c r="G304" s="112">
        <v>6</v>
      </c>
      <c r="H304" s="247">
        <v>0</v>
      </c>
      <c r="I304" s="130">
        <v>21</v>
      </c>
      <c r="J304" s="112">
        <v>21</v>
      </c>
      <c r="K304" s="247">
        <v>4</v>
      </c>
      <c r="L304" s="130">
        <v>12</v>
      </c>
      <c r="M304" s="112">
        <v>11</v>
      </c>
      <c r="N304" s="247">
        <v>0</v>
      </c>
      <c r="O304" s="130">
        <v>16</v>
      </c>
      <c r="P304" s="112">
        <v>16</v>
      </c>
      <c r="Q304" s="247">
        <v>4</v>
      </c>
      <c r="R304" s="342">
        <v>96</v>
      </c>
      <c r="S304" s="376">
        <v>14</v>
      </c>
      <c r="T304" s="342">
        <v>86</v>
      </c>
      <c r="U304" s="376">
        <v>0</v>
      </c>
      <c r="V304" s="342">
        <v>100</v>
      </c>
      <c r="W304" s="376">
        <v>19</v>
      </c>
      <c r="X304" s="342">
        <v>92</v>
      </c>
      <c r="Y304" s="376">
        <v>0</v>
      </c>
      <c r="Z304" s="342">
        <v>100</v>
      </c>
      <c r="AA304" s="344">
        <v>25</v>
      </c>
    </row>
    <row r="305" spans="1:27" x14ac:dyDescent="0.2">
      <c r="A305" s="140" t="s">
        <v>652</v>
      </c>
      <c r="B305" s="141" t="s">
        <v>653</v>
      </c>
      <c r="C305" s="112">
        <v>3046</v>
      </c>
      <c r="D305" s="112">
        <v>2425</v>
      </c>
      <c r="E305" s="247">
        <v>512</v>
      </c>
      <c r="F305" s="130">
        <v>674</v>
      </c>
      <c r="G305" s="112">
        <v>471</v>
      </c>
      <c r="H305" s="247">
        <v>60</v>
      </c>
      <c r="I305" s="130">
        <v>2372</v>
      </c>
      <c r="J305" s="112">
        <v>1954</v>
      </c>
      <c r="K305" s="247">
        <v>452</v>
      </c>
      <c r="L305" s="130">
        <v>1357</v>
      </c>
      <c r="M305" s="112">
        <v>1003</v>
      </c>
      <c r="N305" s="247">
        <v>161</v>
      </c>
      <c r="O305" s="130">
        <v>1689</v>
      </c>
      <c r="P305" s="112">
        <v>1422</v>
      </c>
      <c r="Q305" s="247">
        <v>351</v>
      </c>
      <c r="R305" s="342">
        <v>80</v>
      </c>
      <c r="S305" s="376">
        <v>17</v>
      </c>
      <c r="T305" s="342">
        <v>70</v>
      </c>
      <c r="U305" s="376">
        <v>9</v>
      </c>
      <c r="V305" s="342">
        <v>82</v>
      </c>
      <c r="W305" s="376">
        <v>19</v>
      </c>
      <c r="X305" s="342">
        <v>74</v>
      </c>
      <c r="Y305" s="376">
        <v>12</v>
      </c>
      <c r="Z305" s="342">
        <v>84</v>
      </c>
      <c r="AA305" s="344">
        <v>21</v>
      </c>
    </row>
    <row r="306" spans="1:27" x14ac:dyDescent="0.2">
      <c r="A306" s="140" t="s">
        <v>654</v>
      </c>
      <c r="B306" s="141" t="s">
        <v>655</v>
      </c>
      <c r="C306" s="112">
        <v>3611</v>
      </c>
      <c r="D306" s="112">
        <v>2668</v>
      </c>
      <c r="E306" s="247">
        <v>611</v>
      </c>
      <c r="F306" s="130">
        <v>666</v>
      </c>
      <c r="G306" s="112">
        <v>438</v>
      </c>
      <c r="H306" s="247">
        <v>75</v>
      </c>
      <c r="I306" s="130">
        <v>2945</v>
      </c>
      <c r="J306" s="112">
        <v>2230</v>
      </c>
      <c r="K306" s="247">
        <v>536</v>
      </c>
      <c r="L306" s="130">
        <v>1282</v>
      </c>
      <c r="M306" s="112">
        <v>855</v>
      </c>
      <c r="N306" s="247">
        <v>143</v>
      </c>
      <c r="O306" s="130">
        <v>2329</v>
      </c>
      <c r="P306" s="112">
        <v>1813</v>
      </c>
      <c r="Q306" s="247">
        <v>468</v>
      </c>
      <c r="R306" s="342">
        <v>74</v>
      </c>
      <c r="S306" s="376">
        <v>17</v>
      </c>
      <c r="T306" s="342">
        <v>66</v>
      </c>
      <c r="U306" s="376">
        <v>11</v>
      </c>
      <c r="V306" s="342">
        <v>76</v>
      </c>
      <c r="W306" s="376">
        <v>18</v>
      </c>
      <c r="X306" s="342">
        <v>67</v>
      </c>
      <c r="Y306" s="376">
        <v>11</v>
      </c>
      <c r="Z306" s="342">
        <v>78</v>
      </c>
      <c r="AA306" s="344">
        <v>20</v>
      </c>
    </row>
    <row r="307" spans="1:27" x14ac:dyDescent="0.2">
      <c r="A307" s="140" t="s">
        <v>656</v>
      </c>
      <c r="B307" s="141" t="s">
        <v>657</v>
      </c>
      <c r="C307" s="112">
        <v>2972</v>
      </c>
      <c r="D307" s="112">
        <v>2370</v>
      </c>
      <c r="E307" s="247">
        <v>467</v>
      </c>
      <c r="F307" s="130">
        <v>353</v>
      </c>
      <c r="G307" s="112">
        <v>226</v>
      </c>
      <c r="H307" s="247">
        <v>23</v>
      </c>
      <c r="I307" s="130">
        <v>2619</v>
      </c>
      <c r="J307" s="112">
        <v>2144</v>
      </c>
      <c r="K307" s="247">
        <v>444</v>
      </c>
      <c r="L307" s="130">
        <v>767</v>
      </c>
      <c r="M307" s="112">
        <v>530</v>
      </c>
      <c r="N307" s="247">
        <v>57</v>
      </c>
      <c r="O307" s="130">
        <v>2205</v>
      </c>
      <c r="P307" s="112">
        <v>1840</v>
      </c>
      <c r="Q307" s="247">
        <v>410</v>
      </c>
      <c r="R307" s="342">
        <v>80</v>
      </c>
      <c r="S307" s="376">
        <v>16</v>
      </c>
      <c r="T307" s="342">
        <v>64</v>
      </c>
      <c r="U307" s="376">
        <v>7</v>
      </c>
      <c r="V307" s="342">
        <v>82</v>
      </c>
      <c r="W307" s="376">
        <v>17</v>
      </c>
      <c r="X307" s="342">
        <v>69</v>
      </c>
      <c r="Y307" s="376">
        <v>7</v>
      </c>
      <c r="Z307" s="342">
        <v>83</v>
      </c>
      <c r="AA307" s="344">
        <v>19</v>
      </c>
    </row>
    <row r="308" spans="1:27" x14ac:dyDescent="0.2">
      <c r="A308" s="140" t="s">
        <v>658</v>
      </c>
      <c r="B308" s="141" t="s">
        <v>659</v>
      </c>
      <c r="C308" s="112">
        <v>3493</v>
      </c>
      <c r="D308" s="112">
        <v>2585</v>
      </c>
      <c r="E308" s="247">
        <v>480</v>
      </c>
      <c r="F308" s="130">
        <v>563</v>
      </c>
      <c r="G308" s="112">
        <v>363</v>
      </c>
      <c r="H308" s="247">
        <v>55</v>
      </c>
      <c r="I308" s="130">
        <v>2930</v>
      </c>
      <c r="J308" s="112">
        <v>2222</v>
      </c>
      <c r="K308" s="247">
        <v>425</v>
      </c>
      <c r="L308" s="130">
        <v>1322</v>
      </c>
      <c r="M308" s="112">
        <v>916</v>
      </c>
      <c r="N308" s="247">
        <v>131</v>
      </c>
      <c r="O308" s="130">
        <v>2171</v>
      </c>
      <c r="P308" s="112">
        <v>1669</v>
      </c>
      <c r="Q308" s="247">
        <v>349</v>
      </c>
      <c r="R308" s="342">
        <v>74</v>
      </c>
      <c r="S308" s="376">
        <v>14</v>
      </c>
      <c r="T308" s="342">
        <v>64</v>
      </c>
      <c r="U308" s="376">
        <v>10</v>
      </c>
      <c r="V308" s="342">
        <v>76</v>
      </c>
      <c r="W308" s="376">
        <v>15</v>
      </c>
      <c r="X308" s="342">
        <v>69</v>
      </c>
      <c r="Y308" s="376">
        <v>10</v>
      </c>
      <c r="Z308" s="342">
        <v>77</v>
      </c>
      <c r="AA308" s="344">
        <v>16</v>
      </c>
    </row>
    <row r="309" spans="1:27" x14ac:dyDescent="0.2">
      <c r="A309" s="140" t="s">
        <v>660</v>
      </c>
      <c r="B309" s="141" t="s">
        <v>661</v>
      </c>
      <c r="C309" s="112">
        <v>3402</v>
      </c>
      <c r="D309" s="112">
        <v>2750</v>
      </c>
      <c r="E309" s="247">
        <v>597</v>
      </c>
      <c r="F309" s="130">
        <v>359</v>
      </c>
      <c r="G309" s="112">
        <v>237</v>
      </c>
      <c r="H309" s="247">
        <v>27</v>
      </c>
      <c r="I309" s="130">
        <v>3043</v>
      </c>
      <c r="J309" s="112">
        <v>2513</v>
      </c>
      <c r="K309" s="247">
        <v>570</v>
      </c>
      <c r="L309" s="130">
        <v>853</v>
      </c>
      <c r="M309" s="112">
        <v>597</v>
      </c>
      <c r="N309" s="247">
        <v>84</v>
      </c>
      <c r="O309" s="130">
        <v>2549</v>
      </c>
      <c r="P309" s="112">
        <v>2153</v>
      </c>
      <c r="Q309" s="247">
        <v>513</v>
      </c>
      <c r="R309" s="342">
        <v>81</v>
      </c>
      <c r="S309" s="376">
        <v>18</v>
      </c>
      <c r="T309" s="342">
        <v>66</v>
      </c>
      <c r="U309" s="376">
        <v>8</v>
      </c>
      <c r="V309" s="342">
        <v>83</v>
      </c>
      <c r="W309" s="376">
        <v>19</v>
      </c>
      <c r="X309" s="342">
        <v>70</v>
      </c>
      <c r="Y309" s="376">
        <v>10</v>
      </c>
      <c r="Z309" s="342">
        <v>84</v>
      </c>
      <c r="AA309" s="344">
        <v>20</v>
      </c>
    </row>
    <row r="310" spans="1:27" x14ac:dyDescent="0.2">
      <c r="A310" s="140" t="s">
        <v>662</v>
      </c>
      <c r="B310" s="141" t="s">
        <v>663</v>
      </c>
      <c r="C310" s="112">
        <v>1509</v>
      </c>
      <c r="D310" s="112">
        <v>1140</v>
      </c>
      <c r="E310" s="247">
        <v>225</v>
      </c>
      <c r="F310" s="130">
        <v>432</v>
      </c>
      <c r="G310" s="112">
        <v>287</v>
      </c>
      <c r="H310" s="247">
        <v>36</v>
      </c>
      <c r="I310" s="130">
        <v>1077</v>
      </c>
      <c r="J310" s="112">
        <v>853</v>
      </c>
      <c r="K310" s="247">
        <v>189</v>
      </c>
      <c r="L310" s="130">
        <v>861</v>
      </c>
      <c r="M310" s="112">
        <v>612</v>
      </c>
      <c r="N310" s="247">
        <v>75</v>
      </c>
      <c r="O310" s="130">
        <v>648</v>
      </c>
      <c r="P310" s="112">
        <v>528</v>
      </c>
      <c r="Q310" s="247">
        <v>150</v>
      </c>
      <c r="R310" s="342">
        <v>76</v>
      </c>
      <c r="S310" s="376">
        <v>15</v>
      </c>
      <c r="T310" s="342">
        <v>66</v>
      </c>
      <c r="U310" s="376">
        <v>8</v>
      </c>
      <c r="V310" s="342">
        <v>79</v>
      </c>
      <c r="W310" s="376">
        <v>18</v>
      </c>
      <c r="X310" s="342">
        <v>71</v>
      </c>
      <c r="Y310" s="376">
        <v>9</v>
      </c>
      <c r="Z310" s="342">
        <v>81</v>
      </c>
      <c r="AA310" s="344">
        <v>23</v>
      </c>
    </row>
    <row r="311" spans="1:27" x14ac:dyDescent="0.2">
      <c r="A311" s="140" t="s">
        <v>664</v>
      </c>
      <c r="B311" s="141" t="s">
        <v>665</v>
      </c>
      <c r="C311" s="112">
        <v>4160</v>
      </c>
      <c r="D311" s="112">
        <v>3237</v>
      </c>
      <c r="E311" s="247">
        <v>619</v>
      </c>
      <c r="F311" s="130">
        <v>920</v>
      </c>
      <c r="G311" s="112">
        <v>613</v>
      </c>
      <c r="H311" s="247">
        <v>76</v>
      </c>
      <c r="I311" s="130">
        <v>3240</v>
      </c>
      <c r="J311" s="112">
        <v>2624</v>
      </c>
      <c r="K311" s="247">
        <v>543</v>
      </c>
      <c r="L311" s="130">
        <v>1600</v>
      </c>
      <c r="M311" s="112">
        <v>1101</v>
      </c>
      <c r="N311" s="247">
        <v>144</v>
      </c>
      <c r="O311" s="130">
        <v>2560</v>
      </c>
      <c r="P311" s="112">
        <v>2136</v>
      </c>
      <c r="Q311" s="247">
        <v>475</v>
      </c>
      <c r="R311" s="342">
        <v>78</v>
      </c>
      <c r="S311" s="376">
        <v>15</v>
      </c>
      <c r="T311" s="342">
        <v>67</v>
      </c>
      <c r="U311" s="376">
        <v>8</v>
      </c>
      <c r="V311" s="342">
        <v>81</v>
      </c>
      <c r="W311" s="376">
        <v>17</v>
      </c>
      <c r="X311" s="342">
        <v>69</v>
      </c>
      <c r="Y311" s="376">
        <v>9</v>
      </c>
      <c r="Z311" s="342">
        <v>83</v>
      </c>
      <c r="AA311" s="344">
        <v>19</v>
      </c>
    </row>
    <row r="312" spans="1:27" x14ac:dyDescent="0.2">
      <c r="A312" s="140" t="s">
        <v>666</v>
      </c>
      <c r="B312" s="141" t="s">
        <v>667</v>
      </c>
      <c r="C312" s="112">
        <v>3849</v>
      </c>
      <c r="D312" s="112">
        <v>2837</v>
      </c>
      <c r="E312" s="247">
        <v>544</v>
      </c>
      <c r="F312" s="130">
        <v>643</v>
      </c>
      <c r="G312" s="112">
        <v>402</v>
      </c>
      <c r="H312" s="247">
        <v>55</v>
      </c>
      <c r="I312" s="130">
        <v>3206</v>
      </c>
      <c r="J312" s="112">
        <v>2435</v>
      </c>
      <c r="K312" s="247">
        <v>489</v>
      </c>
      <c r="L312" s="130">
        <v>1393</v>
      </c>
      <c r="M312" s="112">
        <v>928</v>
      </c>
      <c r="N312" s="247">
        <v>125</v>
      </c>
      <c r="O312" s="130">
        <v>2456</v>
      </c>
      <c r="P312" s="112">
        <v>1909</v>
      </c>
      <c r="Q312" s="247">
        <v>419</v>
      </c>
      <c r="R312" s="342">
        <v>74</v>
      </c>
      <c r="S312" s="376">
        <v>14</v>
      </c>
      <c r="T312" s="342">
        <v>63</v>
      </c>
      <c r="U312" s="376">
        <v>9</v>
      </c>
      <c r="V312" s="342">
        <v>76</v>
      </c>
      <c r="W312" s="376">
        <v>15</v>
      </c>
      <c r="X312" s="342">
        <v>67</v>
      </c>
      <c r="Y312" s="376">
        <v>9</v>
      </c>
      <c r="Z312" s="342">
        <v>78</v>
      </c>
      <c r="AA312" s="344">
        <v>17</v>
      </c>
    </row>
    <row r="313" spans="1:27" x14ac:dyDescent="0.2">
      <c r="A313" s="140" t="s">
        <v>668</v>
      </c>
      <c r="B313" s="141" t="s">
        <v>669</v>
      </c>
      <c r="C313" s="112">
        <v>4151</v>
      </c>
      <c r="D313" s="112">
        <v>3162</v>
      </c>
      <c r="E313" s="247">
        <v>618</v>
      </c>
      <c r="F313" s="130">
        <v>795</v>
      </c>
      <c r="G313" s="112">
        <v>508</v>
      </c>
      <c r="H313" s="247">
        <v>66</v>
      </c>
      <c r="I313" s="130">
        <v>3356</v>
      </c>
      <c r="J313" s="112">
        <v>2654</v>
      </c>
      <c r="K313" s="247">
        <v>552</v>
      </c>
      <c r="L313" s="130">
        <v>1830</v>
      </c>
      <c r="M313" s="112">
        <v>1272</v>
      </c>
      <c r="N313" s="247">
        <v>176</v>
      </c>
      <c r="O313" s="130">
        <v>2321</v>
      </c>
      <c r="P313" s="112">
        <v>1890</v>
      </c>
      <c r="Q313" s="247">
        <v>442</v>
      </c>
      <c r="R313" s="342">
        <v>76</v>
      </c>
      <c r="S313" s="376">
        <v>15</v>
      </c>
      <c r="T313" s="342">
        <v>64</v>
      </c>
      <c r="U313" s="376">
        <v>8</v>
      </c>
      <c r="V313" s="342">
        <v>79</v>
      </c>
      <c r="W313" s="376">
        <v>16</v>
      </c>
      <c r="X313" s="342">
        <v>70</v>
      </c>
      <c r="Y313" s="376">
        <v>10</v>
      </c>
      <c r="Z313" s="342">
        <v>81</v>
      </c>
      <c r="AA313" s="344">
        <v>19</v>
      </c>
    </row>
    <row r="314" spans="1:27" x14ac:dyDescent="0.2">
      <c r="A314" s="140" t="s">
        <v>670</v>
      </c>
      <c r="B314" s="141" t="s">
        <v>671</v>
      </c>
      <c r="C314" s="112">
        <v>2930</v>
      </c>
      <c r="D314" s="112">
        <v>2440</v>
      </c>
      <c r="E314" s="247">
        <v>767</v>
      </c>
      <c r="F314" s="130">
        <v>627</v>
      </c>
      <c r="G314" s="112">
        <v>455</v>
      </c>
      <c r="H314" s="247">
        <v>100</v>
      </c>
      <c r="I314" s="130">
        <v>2303</v>
      </c>
      <c r="J314" s="112">
        <v>1985</v>
      </c>
      <c r="K314" s="247">
        <v>667</v>
      </c>
      <c r="L314" s="130">
        <v>1313</v>
      </c>
      <c r="M314" s="112">
        <v>1007</v>
      </c>
      <c r="N314" s="247">
        <v>239</v>
      </c>
      <c r="O314" s="130">
        <v>1617</v>
      </c>
      <c r="P314" s="112">
        <v>1433</v>
      </c>
      <c r="Q314" s="247">
        <v>528</v>
      </c>
      <c r="R314" s="342">
        <v>83</v>
      </c>
      <c r="S314" s="376">
        <v>26</v>
      </c>
      <c r="T314" s="342">
        <v>73</v>
      </c>
      <c r="U314" s="376">
        <v>16</v>
      </c>
      <c r="V314" s="342">
        <v>86</v>
      </c>
      <c r="W314" s="376">
        <v>29</v>
      </c>
      <c r="X314" s="342">
        <v>77</v>
      </c>
      <c r="Y314" s="376">
        <v>18</v>
      </c>
      <c r="Z314" s="342">
        <v>89</v>
      </c>
      <c r="AA314" s="344">
        <v>33</v>
      </c>
    </row>
    <row r="315" spans="1:27" x14ac:dyDescent="0.2">
      <c r="A315" s="140" t="s">
        <v>672</v>
      </c>
      <c r="B315" s="141" t="s">
        <v>673</v>
      </c>
      <c r="C315" s="112">
        <v>2429</v>
      </c>
      <c r="D315" s="112">
        <v>2072</v>
      </c>
      <c r="E315" s="247">
        <v>545</v>
      </c>
      <c r="F315" s="130">
        <v>785</v>
      </c>
      <c r="G315" s="112">
        <v>616</v>
      </c>
      <c r="H315" s="247">
        <v>115</v>
      </c>
      <c r="I315" s="130">
        <v>1644</v>
      </c>
      <c r="J315" s="112">
        <v>1456</v>
      </c>
      <c r="K315" s="247">
        <v>430</v>
      </c>
      <c r="L315" s="130">
        <v>1333</v>
      </c>
      <c r="M315" s="112">
        <v>1080</v>
      </c>
      <c r="N315" s="247">
        <v>203</v>
      </c>
      <c r="O315" s="130">
        <v>1096</v>
      </c>
      <c r="P315" s="112">
        <v>992</v>
      </c>
      <c r="Q315" s="247">
        <v>342</v>
      </c>
      <c r="R315" s="342">
        <v>85</v>
      </c>
      <c r="S315" s="376">
        <v>22</v>
      </c>
      <c r="T315" s="342">
        <v>78</v>
      </c>
      <c r="U315" s="376">
        <v>15</v>
      </c>
      <c r="V315" s="342">
        <v>89</v>
      </c>
      <c r="W315" s="376">
        <v>26</v>
      </c>
      <c r="X315" s="342">
        <v>81</v>
      </c>
      <c r="Y315" s="376">
        <v>15</v>
      </c>
      <c r="Z315" s="342">
        <v>91</v>
      </c>
      <c r="AA315" s="344">
        <v>31</v>
      </c>
    </row>
    <row r="316" spans="1:27" x14ac:dyDescent="0.2">
      <c r="A316" s="140" t="s">
        <v>674</v>
      </c>
      <c r="B316" s="141" t="s">
        <v>675</v>
      </c>
      <c r="C316" s="112">
        <v>1270</v>
      </c>
      <c r="D316" s="112">
        <v>985</v>
      </c>
      <c r="E316" s="247">
        <v>233</v>
      </c>
      <c r="F316" s="130">
        <v>326</v>
      </c>
      <c r="G316" s="112">
        <v>218</v>
      </c>
      <c r="H316" s="247">
        <v>24</v>
      </c>
      <c r="I316" s="130">
        <v>944</v>
      </c>
      <c r="J316" s="112">
        <v>767</v>
      </c>
      <c r="K316" s="247">
        <v>209</v>
      </c>
      <c r="L316" s="130">
        <v>685</v>
      </c>
      <c r="M316" s="112">
        <v>492</v>
      </c>
      <c r="N316" s="247">
        <v>68</v>
      </c>
      <c r="O316" s="130">
        <v>585</v>
      </c>
      <c r="P316" s="112">
        <v>493</v>
      </c>
      <c r="Q316" s="247">
        <v>165</v>
      </c>
      <c r="R316" s="342">
        <v>78</v>
      </c>
      <c r="S316" s="376">
        <v>18</v>
      </c>
      <c r="T316" s="342">
        <v>67</v>
      </c>
      <c r="U316" s="376">
        <v>7</v>
      </c>
      <c r="V316" s="342">
        <v>81</v>
      </c>
      <c r="W316" s="376">
        <v>22</v>
      </c>
      <c r="X316" s="342">
        <v>72</v>
      </c>
      <c r="Y316" s="376">
        <v>10</v>
      </c>
      <c r="Z316" s="342">
        <v>84</v>
      </c>
      <c r="AA316" s="344">
        <v>28</v>
      </c>
    </row>
    <row r="317" spans="1:27" x14ac:dyDescent="0.2">
      <c r="A317" s="140" t="s">
        <v>676</v>
      </c>
      <c r="B317" s="141" t="s">
        <v>677</v>
      </c>
      <c r="C317" s="112">
        <v>2852</v>
      </c>
      <c r="D317" s="112">
        <v>2336</v>
      </c>
      <c r="E317" s="247">
        <v>737</v>
      </c>
      <c r="F317" s="130">
        <v>576</v>
      </c>
      <c r="G317" s="112">
        <v>415</v>
      </c>
      <c r="H317" s="247">
        <v>95</v>
      </c>
      <c r="I317" s="130">
        <v>2276</v>
      </c>
      <c r="J317" s="112">
        <v>1921</v>
      </c>
      <c r="K317" s="247">
        <v>642</v>
      </c>
      <c r="L317" s="130">
        <v>1279</v>
      </c>
      <c r="M317" s="112">
        <v>983</v>
      </c>
      <c r="N317" s="247">
        <v>222</v>
      </c>
      <c r="O317" s="130">
        <v>1573</v>
      </c>
      <c r="P317" s="112">
        <v>1353</v>
      </c>
      <c r="Q317" s="247">
        <v>515</v>
      </c>
      <c r="R317" s="342">
        <v>82</v>
      </c>
      <c r="S317" s="376">
        <v>26</v>
      </c>
      <c r="T317" s="342">
        <v>72</v>
      </c>
      <c r="U317" s="376">
        <v>16</v>
      </c>
      <c r="V317" s="342">
        <v>84</v>
      </c>
      <c r="W317" s="376">
        <v>28</v>
      </c>
      <c r="X317" s="342">
        <v>77</v>
      </c>
      <c r="Y317" s="376">
        <v>17</v>
      </c>
      <c r="Z317" s="342">
        <v>86</v>
      </c>
      <c r="AA317" s="344">
        <v>33</v>
      </c>
    </row>
    <row r="318" spans="1:27" x14ac:dyDescent="0.2">
      <c r="A318" s="140" t="s">
        <v>678</v>
      </c>
      <c r="B318" s="141" t="s">
        <v>679</v>
      </c>
      <c r="C318" s="112">
        <v>2668</v>
      </c>
      <c r="D318" s="112">
        <v>2048</v>
      </c>
      <c r="E318" s="247">
        <v>321</v>
      </c>
      <c r="F318" s="130">
        <v>307</v>
      </c>
      <c r="G318" s="112">
        <v>191</v>
      </c>
      <c r="H318" s="247">
        <v>16</v>
      </c>
      <c r="I318" s="130">
        <v>2361</v>
      </c>
      <c r="J318" s="112">
        <v>1857</v>
      </c>
      <c r="K318" s="247">
        <v>305</v>
      </c>
      <c r="L318" s="130">
        <v>698</v>
      </c>
      <c r="M318" s="112">
        <v>467</v>
      </c>
      <c r="N318" s="247">
        <v>44</v>
      </c>
      <c r="O318" s="130">
        <v>1970</v>
      </c>
      <c r="P318" s="112">
        <v>1581</v>
      </c>
      <c r="Q318" s="247">
        <v>277</v>
      </c>
      <c r="R318" s="342">
        <v>77</v>
      </c>
      <c r="S318" s="376">
        <v>12</v>
      </c>
      <c r="T318" s="342">
        <v>62</v>
      </c>
      <c r="U318" s="376">
        <v>5</v>
      </c>
      <c r="V318" s="342">
        <v>79</v>
      </c>
      <c r="W318" s="376">
        <v>13</v>
      </c>
      <c r="X318" s="342">
        <v>67</v>
      </c>
      <c r="Y318" s="376">
        <v>6</v>
      </c>
      <c r="Z318" s="342">
        <v>80</v>
      </c>
      <c r="AA318" s="344">
        <v>14</v>
      </c>
    </row>
    <row r="319" spans="1:27" x14ac:dyDescent="0.2">
      <c r="A319" s="140" t="s">
        <v>680</v>
      </c>
      <c r="B319" s="141" t="s">
        <v>681</v>
      </c>
      <c r="C319" s="112">
        <v>2857</v>
      </c>
      <c r="D319" s="112">
        <v>2399</v>
      </c>
      <c r="E319" s="247">
        <v>555</v>
      </c>
      <c r="F319" s="130">
        <v>355</v>
      </c>
      <c r="G319" s="112">
        <v>259</v>
      </c>
      <c r="H319" s="247">
        <v>34</v>
      </c>
      <c r="I319" s="130">
        <v>2502</v>
      </c>
      <c r="J319" s="112">
        <v>2140</v>
      </c>
      <c r="K319" s="247">
        <v>521</v>
      </c>
      <c r="L319" s="130">
        <v>841</v>
      </c>
      <c r="M319" s="112">
        <v>640</v>
      </c>
      <c r="N319" s="247">
        <v>104</v>
      </c>
      <c r="O319" s="130">
        <v>2016</v>
      </c>
      <c r="P319" s="112">
        <v>1759</v>
      </c>
      <c r="Q319" s="247">
        <v>451</v>
      </c>
      <c r="R319" s="342">
        <v>84</v>
      </c>
      <c r="S319" s="376">
        <v>19</v>
      </c>
      <c r="T319" s="342">
        <v>73</v>
      </c>
      <c r="U319" s="376">
        <v>10</v>
      </c>
      <c r="V319" s="342">
        <v>86</v>
      </c>
      <c r="W319" s="376">
        <v>21</v>
      </c>
      <c r="X319" s="342">
        <v>76</v>
      </c>
      <c r="Y319" s="376">
        <v>12</v>
      </c>
      <c r="Z319" s="342">
        <v>87</v>
      </c>
      <c r="AA319" s="344">
        <v>22</v>
      </c>
    </row>
    <row r="320" spans="1:27" x14ac:dyDescent="0.2">
      <c r="A320" s="140" t="s">
        <v>682</v>
      </c>
      <c r="B320" s="141" t="s">
        <v>683</v>
      </c>
      <c r="C320" s="112">
        <v>3471</v>
      </c>
      <c r="D320" s="112">
        <v>2602</v>
      </c>
      <c r="E320" s="247">
        <v>560</v>
      </c>
      <c r="F320" s="130">
        <v>516</v>
      </c>
      <c r="G320" s="112">
        <v>333</v>
      </c>
      <c r="H320" s="247">
        <v>41</v>
      </c>
      <c r="I320" s="130">
        <v>2955</v>
      </c>
      <c r="J320" s="112">
        <v>2269</v>
      </c>
      <c r="K320" s="247">
        <v>519</v>
      </c>
      <c r="L320" s="130">
        <v>1043</v>
      </c>
      <c r="M320" s="112">
        <v>712</v>
      </c>
      <c r="N320" s="247">
        <v>97</v>
      </c>
      <c r="O320" s="130">
        <v>2428</v>
      </c>
      <c r="P320" s="112">
        <v>1890</v>
      </c>
      <c r="Q320" s="247">
        <v>463</v>
      </c>
      <c r="R320" s="342">
        <v>75</v>
      </c>
      <c r="S320" s="376">
        <v>16</v>
      </c>
      <c r="T320" s="342">
        <v>65</v>
      </c>
      <c r="U320" s="376">
        <v>8</v>
      </c>
      <c r="V320" s="342">
        <v>77</v>
      </c>
      <c r="W320" s="376">
        <v>18</v>
      </c>
      <c r="X320" s="342">
        <v>68</v>
      </c>
      <c r="Y320" s="376">
        <v>9</v>
      </c>
      <c r="Z320" s="342">
        <v>78</v>
      </c>
      <c r="AA320" s="344">
        <v>19</v>
      </c>
    </row>
    <row r="321" spans="1:27" x14ac:dyDescent="0.2">
      <c r="A321" s="140" t="s">
        <v>684</v>
      </c>
      <c r="B321" s="141" t="s">
        <v>685</v>
      </c>
      <c r="C321" s="112">
        <v>2677</v>
      </c>
      <c r="D321" s="112">
        <v>2147</v>
      </c>
      <c r="E321" s="247">
        <v>567</v>
      </c>
      <c r="F321" s="130">
        <v>455</v>
      </c>
      <c r="G321" s="112">
        <v>314</v>
      </c>
      <c r="H321" s="247">
        <v>50</v>
      </c>
      <c r="I321" s="130">
        <v>2222</v>
      </c>
      <c r="J321" s="112">
        <v>1833</v>
      </c>
      <c r="K321" s="247">
        <v>517</v>
      </c>
      <c r="L321" s="130">
        <v>934</v>
      </c>
      <c r="M321" s="112">
        <v>689</v>
      </c>
      <c r="N321" s="247">
        <v>123</v>
      </c>
      <c r="O321" s="130">
        <v>1743</v>
      </c>
      <c r="P321" s="112">
        <v>1458</v>
      </c>
      <c r="Q321" s="247">
        <v>444</v>
      </c>
      <c r="R321" s="342">
        <v>80</v>
      </c>
      <c r="S321" s="376">
        <v>21</v>
      </c>
      <c r="T321" s="342">
        <v>69</v>
      </c>
      <c r="U321" s="376">
        <v>11</v>
      </c>
      <c r="V321" s="342">
        <v>82</v>
      </c>
      <c r="W321" s="376">
        <v>23</v>
      </c>
      <c r="X321" s="342">
        <v>74</v>
      </c>
      <c r="Y321" s="376">
        <v>13</v>
      </c>
      <c r="Z321" s="342">
        <v>84</v>
      </c>
      <c r="AA321" s="344">
        <v>25</v>
      </c>
    </row>
    <row r="322" spans="1:27" x14ac:dyDescent="0.2">
      <c r="A322" s="140" t="s">
        <v>686</v>
      </c>
      <c r="B322" s="141" t="s">
        <v>687</v>
      </c>
      <c r="C322" s="112">
        <v>1761</v>
      </c>
      <c r="D322" s="112">
        <v>1414</v>
      </c>
      <c r="E322" s="247">
        <v>359</v>
      </c>
      <c r="F322" s="130">
        <v>531</v>
      </c>
      <c r="G322" s="112">
        <v>372</v>
      </c>
      <c r="H322" s="247">
        <v>54</v>
      </c>
      <c r="I322" s="130">
        <v>1230</v>
      </c>
      <c r="J322" s="112">
        <v>1042</v>
      </c>
      <c r="K322" s="247">
        <v>305</v>
      </c>
      <c r="L322" s="130">
        <v>1164</v>
      </c>
      <c r="M322" s="112">
        <v>882</v>
      </c>
      <c r="N322" s="247">
        <v>158</v>
      </c>
      <c r="O322" s="130">
        <v>597</v>
      </c>
      <c r="P322" s="112">
        <v>532</v>
      </c>
      <c r="Q322" s="247">
        <v>201</v>
      </c>
      <c r="R322" s="342">
        <v>80</v>
      </c>
      <c r="S322" s="376">
        <v>20</v>
      </c>
      <c r="T322" s="342">
        <v>70</v>
      </c>
      <c r="U322" s="376">
        <v>10</v>
      </c>
      <c r="V322" s="342">
        <v>85</v>
      </c>
      <c r="W322" s="376">
        <v>25</v>
      </c>
      <c r="X322" s="342">
        <v>76</v>
      </c>
      <c r="Y322" s="376">
        <v>14</v>
      </c>
      <c r="Z322" s="342">
        <v>89</v>
      </c>
      <c r="AA322" s="344">
        <v>34</v>
      </c>
    </row>
    <row r="323" spans="1:27" x14ac:dyDescent="0.2">
      <c r="A323" s="140" t="s">
        <v>688</v>
      </c>
      <c r="B323" s="141" t="s">
        <v>689</v>
      </c>
      <c r="C323" s="112">
        <v>912</v>
      </c>
      <c r="D323" s="112">
        <v>763</v>
      </c>
      <c r="E323" s="247">
        <v>192</v>
      </c>
      <c r="F323" s="130">
        <v>196</v>
      </c>
      <c r="G323" s="112">
        <v>148</v>
      </c>
      <c r="H323" s="247">
        <v>27</v>
      </c>
      <c r="I323" s="130">
        <v>716</v>
      </c>
      <c r="J323" s="112">
        <v>615</v>
      </c>
      <c r="K323" s="247">
        <v>165</v>
      </c>
      <c r="L323" s="130">
        <v>448</v>
      </c>
      <c r="M323" s="112">
        <v>345</v>
      </c>
      <c r="N323" s="247">
        <v>55</v>
      </c>
      <c r="O323" s="130">
        <v>464</v>
      </c>
      <c r="P323" s="112">
        <v>418</v>
      </c>
      <c r="Q323" s="247">
        <v>137</v>
      </c>
      <c r="R323" s="342">
        <v>84</v>
      </c>
      <c r="S323" s="376">
        <v>21</v>
      </c>
      <c r="T323" s="342">
        <v>76</v>
      </c>
      <c r="U323" s="376">
        <v>14</v>
      </c>
      <c r="V323" s="342">
        <v>86</v>
      </c>
      <c r="W323" s="376">
        <v>23</v>
      </c>
      <c r="X323" s="342">
        <v>77</v>
      </c>
      <c r="Y323" s="376">
        <v>12</v>
      </c>
      <c r="Z323" s="342">
        <v>90</v>
      </c>
      <c r="AA323" s="344">
        <v>30</v>
      </c>
    </row>
    <row r="324" spans="1:27" x14ac:dyDescent="0.2">
      <c r="A324" s="140" t="s">
        <v>690</v>
      </c>
      <c r="B324" s="141" t="s">
        <v>691</v>
      </c>
      <c r="C324" s="112">
        <v>1656</v>
      </c>
      <c r="D324" s="112">
        <v>1201</v>
      </c>
      <c r="E324" s="247">
        <v>225</v>
      </c>
      <c r="F324" s="130">
        <v>156</v>
      </c>
      <c r="G324" s="112">
        <v>81</v>
      </c>
      <c r="H324" s="247">
        <v>6</v>
      </c>
      <c r="I324" s="130">
        <v>1500</v>
      </c>
      <c r="J324" s="112">
        <v>1120</v>
      </c>
      <c r="K324" s="247">
        <v>219</v>
      </c>
      <c r="L324" s="130">
        <v>324</v>
      </c>
      <c r="M324" s="112">
        <v>173</v>
      </c>
      <c r="N324" s="247">
        <v>15</v>
      </c>
      <c r="O324" s="130">
        <v>1332</v>
      </c>
      <c r="P324" s="112">
        <v>1028</v>
      </c>
      <c r="Q324" s="247">
        <v>210</v>
      </c>
      <c r="R324" s="342">
        <v>73</v>
      </c>
      <c r="S324" s="376">
        <v>14</v>
      </c>
      <c r="T324" s="342">
        <v>52</v>
      </c>
      <c r="U324" s="376">
        <v>4</v>
      </c>
      <c r="V324" s="342">
        <v>75</v>
      </c>
      <c r="W324" s="376">
        <v>15</v>
      </c>
      <c r="X324" s="342">
        <v>53</v>
      </c>
      <c r="Y324" s="376">
        <v>5</v>
      </c>
      <c r="Z324" s="342">
        <v>77</v>
      </c>
      <c r="AA324" s="344">
        <v>16</v>
      </c>
    </row>
    <row r="325" spans="1:27" x14ac:dyDescent="0.2">
      <c r="A325" s="140" t="s">
        <v>692</v>
      </c>
      <c r="B325" s="141" t="s">
        <v>693</v>
      </c>
      <c r="C325" s="112">
        <v>2720</v>
      </c>
      <c r="D325" s="112">
        <v>2197</v>
      </c>
      <c r="E325" s="247">
        <v>507</v>
      </c>
      <c r="F325" s="130">
        <v>692</v>
      </c>
      <c r="G325" s="112">
        <v>514</v>
      </c>
      <c r="H325" s="247">
        <v>86</v>
      </c>
      <c r="I325" s="130">
        <v>2028</v>
      </c>
      <c r="J325" s="112">
        <v>1683</v>
      </c>
      <c r="K325" s="247">
        <v>421</v>
      </c>
      <c r="L325" s="130">
        <v>1405</v>
      </c>
      <c r="M325" s="112">
        <v>1092</v>
      </c>
      <c r="N325" s="247">
        <v>209</v>
      </c>
      <c r="O325" s="130">
        <v>1315</v>
      </c>
      <c r="P325" s="112">
        <v>1105</v>
      </c>
      <c r="Q325" s="247">
        <v>298</v>
      </c>
      <c r="R325" s="342">
        <v>81</v>
      </c>
      <c r="S325" s="376">
        <v>19</v>
      </c>
      <c r="T325" s="342">
        <v>74</v>
      </c>
      <c r="U325" s="376">
        <v>12</v>
      </c>
      <c r="V325" s="342">
        <v>83</v>
      </c>
      <c r="W325" s="376">
        <v>21</v>
      </c>
      <c r="X325" s="342">
        <v>78</v>
      </c>
      <c r="Y325" s="376">
        <v>15</v>
      </c>
      <c r="Z325" s="342">
        <v>84</v>
      </c>
      <c r="AA325" s="344">
        <v>23</v>
      </c>
    </row>
    <row r="326" spans="1:27" x14ac:dyDescent="0.2">
      <c r="A326" s="140" t="s">
        <v>694</v>
      </c>
      <c r="B326" s="141" t="s">
        <v>695</v>
      </c>
      <c r="C326" s="112">
        <v>3185</v>
      </c>
      <c r="D326" s="112">
        <v>2461</v>
      </c>
      <c r="E326" s="247">
        <v>565</v>
      </c>
      <c r="F326" s="130">
        <v>681</v>
      </c>
      <c r="G326" s="112">
        <v>429</v>
      </c>
      <c r="H326" s="247">
        <v>64</v>
      </c>
      <c r="I326" s="130">
        <v>2504</v>
      </c>
      <c r="J326" s="112">
        <v>2032</v>
      </c>
      <c r="K326" s="247">
        <v>501</v>
      </c>
      <c r="L326" s="130">
        <v>1485</v>
      </c>
      <c r="M326" s="112">
        <v>1015</v>
      </c>
      <c r="N326" s="247">
        <v>158</v>
      </c>
      <c r="O326" s="130">
        <v>1700</v>
      </c>
      <c r="P326" s="112">
        <v>1446</v>
      </c>
      <c r="Q326" s="247">
        <v>407</v>
      </c>
      <c r="R326" s="342">
        <v>77</v>
      </c>
      <c r="S326" s="376">
        <v>18</v>
      </c>
      <c r="T326" s="342">
        <v>63</v>
      </c>
      <c r="U326" s="376">
        <v>9</v>
      </c>
      <c r="V326" s="342">
        <v>81</v>
      </c>
      <c r="W326" s="376">
        <v>20</v>
      </c>
      <c r="X326" s="342">
        <v>68</v>
      </c>
      <c r="Y326" s="376">
        <v>11</v>
      </c>
      <c r="Z326" s="342">
        <v>85</v>
      </c>
      <c r="AA326" s="344">
        <v>24</v>
      </c>
    </row>
    <row r="327" spans="1:27" x14ac:dyDescent="0.2">
      <c r="A327" s="140" t="s">
        <v>696</v>
      </c>
      <c r="B327" s="141" t="s">
        <v>697</v>
      </c>
      <c r="C327" s="112">
        <v>2013</v>
      </c>
      <c r="D327" s="112">
        <v>1465</v>
      </c>
      <c r="E327" s="247">
        <v>322</v>
      </c>
      <c r="F327" s="130">
        <v>289</v>
      </c>
      <c r="G327" s="112">
        <v>172</v>
      </c>
      <c r="H327" s="247">
        <v>26</v>
      </c>
      <c r="I327" s="130">
        <v>1724</v>
      </c>
      <c r="J327" s="112">
        <v>1293</v>
      </c>
      <c r="K327" s="247">
        <v>296</v>
      </c>
      <c r="L327" s="130">
        <v>528</v>
      </c>
      <c r="M327" s="112">
        <v>334</v>
      </c>
      <c r="N327" s="247">
        <v>55</v>
      </c>
      <c r="O327" s="130">
        <v>1485</v>
      </c>
      <c r="P327" s="112">
        <v>1131</v>
      </c>
      <c r="Q327" s="247">
        <v>267</v>
      </c>
      <c r="R327" s="342">
        <v>73</v>
      </c>
      <c r="S327" s="376">
        <v>16</v>
      </c>
      <c r="T327" s="342">
        <v>60</v>
      </c>
      <c r="U327" s="376">
        <v>9</v>
      </c>
      <c r="V327" s="342">
        <v>75</v>
      </c>
      <c r="W327" s="376">
        <v>17</v>
      </c>
      <c r="X327" s="342">
        <v>63</v>
      </c>
      <c r="Y327" s="376">
        <v>10</v>
      </c>
      <c r="Z327" s="342">
        <v>76</v>
      </c>
      <c r="AA327" s="344">
        <v>18</v>
      </c>
    </row>
    <row r="328" spans="1:27" x14ac:dyDescent="0.2">
      <c r="A328" s="140" t="s">
        <v>698</v>
      </c>
      <c r="B328" s="141" t="s">
        <v>699</v>
      </c>
      <c r="C328" s="112">
        <v>4396</v>
      </c>
      <c r="D328" s="112">
        <v>3708</v>
      </c>
      <c r="E328" s="247">
        <v>977</v>
      </c>
      <c r="F328" s="130">
        <v>873</v>
      </c>
      <c r="G328" s="112">
        <v>697</v>
      </c>
      <c r="H328" s="247">
        <v>159</v>
      </c>
      <c r="I328" s="130">
        <v>3523</v>
      </c>
      <c r="J328" s="112">
        <v>3011</v>
      </c>
      <c r="K328" s="247">
        <v>818</v>
      </c>
      <c r="L328" s="130">
        <v>2242</v>
      </c>
      <c r="M328" s="112">
        <v>1840</v>
      </c>
      <c r="N328" s="247">
        <v>424</v>
      </c>
      <c r="O328" s="130">
        <v>2154</v>
      </c>
      <c r="P328" s="112">
        <v>1868</v>
      </c>
      <c r="Q328" s="247">
        <v>553</v>
      </c>
      <c r="R328" s="342">
        <v>84</v>
      </c>
      <c r="S328" s="376">
        <v>22</v>
      </c>
      <c r="T328" s="342">
        <v>80</v>
      </c>
      <c r="U328" s="376">
        <v>18</v>
      </c>
      <c r="V328" s="342">
        <v>85</v>
      </c>
      <c r="W328" s="376">
        <v>23</v>
      </c>
      <c r="X328" s="342">
        <v>82</v>
      </c>
      <c r="Y328" s="376">
        <v>19</v>
      </c>
      <c r="Z328" s="342">
        <v>87</v>
      </c>
      <c r="AA328" s="344">
        <v>26</v>
      </c>
    </row>
    <row r="329" spans="1:27" x14ac:dyDescent="0.2">
      <c r="A329" s="140" t="s">
        <v>700</v>
      </c>
      <c r="B329" s="141" t="s">
        <v>701</v>
      </c>
      <c r="C329" s="112">
        <v>3692</v>
      </c>
      <c r="D329" s="112">
        <v>2882</v>
      </c>
      <c r="E329" s="247">
        <v>776</v>
      </c>
      <c r="F329" s="130">
        <v>735</v>
      </c>
      <c r="G329" s="112">
        <v>487</v>
      </c>
      <c r="H329" s="247">
        <v>89</v>
      </c>
      <c r="I329" s="130">
        <v>2957</v>
      </c>
      <c r="J329" s="112">
        <v>2395</v>
      </c>
      <c r="K329" s="247">
        <v>687</v>
      </c>
      <c r="L329" s="130">
        <v>1114</v>
      </c>
      <c r="M329" s="112">
        <v>766</v>
      </c>
      <c r="N329" s="247">
        <v>153</v>
      </c>
      <c r="O329" s="130">
        <v>2578</v>
      </c>
      <c r="P329" s="112">
        <v>2116</v>
      </c>
      <c r="Q329" s="247">
        <v>623</v>
      </c>
      <c r="R329" s="342">
        <v>78</v>
      </c>
      <c r="S329" s="376">
        <v>21</v>
      </c>
      <c r="T329" s="342">
        <v>66</v>
      </c>
      <c r="U329" s="376">
        <v>12</v>
      </c>
      <c r="V329" s="342">
        <v>81</v>
      </c>
      <c r="W329" s="376">
        <v>23</v>
      </c>
      <c r="X329" s="342">
        <v>69</v>
      </c>
      <c r="Y329" s="376">
        <v>14</v>
      </c>
      <c r="Z329" s="342">
        <v>82</v>
      </c>
      <c r="AA329" s="344">
        <v>24</v>
      </c>
    </row>
    <row r="330" spans="1:27" x14ac:dyDescent="0.2">
      <c r="A330" s="140" t="s">
        <v>702</v>
      </c>
      <c r="B330" s="141" t="s">
        <v>703</v>
      </c>
      <c r="C330" s="112">
        <v>1988</v>
      </c>
      <c r="D330" s="112">
        <v>1539</v>
      </c>
      <c r="E330" s="247">
        <v>373</v>
      </c>
      <c r="F330" s="130">
        <v>174</v>
      </c>
      <c r="G330" s="112">
        <v>82</v>
      </c>
      <c r="H330" s="247">
        <v>6</v>
      </c>
      <c r="I330" s="130">
        <v>1814</v>
      </c>
      <c r="J330" s="112">
        <v>1457</v>
      </c>
      <c r="K330" s="247">
        <v>367</v>
      </c>
      <c r="L330" s="130">
        <v>355</v>
      </c>
      <c r="M330" s="112">
        <v>191</v>
      </c>
      <c r="N330" s="247">
        <v>23</v>
      </c>
      <c r="O330" s="130">
        <v>1633</v>
      </c>
      <c r="P330" s="112">
        <v>1348</v>
      </c>
      <c r="Q330" s="247">
        <v>350</v>
      </c>
      <c r="R330" s="342">
        <v>77</v>
      </c>
      <c r="S330" s="376">
        <v>19</v>
      </c>
      <c r="T330" s="342">
        <v>47</v>
      </c>
      <c r="U330" s="376">
        <v>3</v>
      </c>
      <c r="V330" s="342">
        <v>80</v>
      </c>
      <c r="W330" s="376">
        <v>20</v>
      </c>
      <c r="X330" s="342">
        <v>54</v>
      </c>
      <c r="Y330" s="376">
        <v>6</v>
      </c>
      <c r="Z330" s="342">
        <v>83</v>
      </c>
      <c r="AA330" s="344">
        <v>21</v>
      </c>
    </row>
    <row r="331" spans="1:27" x14ac:dyDescent="0.2">
      <c r="A331" s="140" t="s">
        <v>704</v>
      </c>
      <c r="B331" s="141" t="s">
        <v>705</v>
      </c>
      <c r="C331" s="112">
        <v>3114</v>
      </c>
      <c r="D331" s="112">
        <v>2485</v>
      </c>
      <c r="E331" s="247">
        <v>604</v>
      </c>
      <c r="F331" s="130">
        <v>650</v>
      </c>
      <c r="G331" s="112">
        <v>476</v>
      </c>
      <c r="H331" s="247">
        <v>67</v>
      </c>
      <c r="I331" s="130">
        <v>2464</v>
      </c>
      <c r="J331" s="112">
        <v>2009</v>
      </c>
      <c r="K331" s="247">
        <v>537</v>
      </c>
      <c r="L331" s="130">
        <v>1597</v>
      </c>
      <c r="M331" s="112">
        <v>1210</v>
      </c>
      <c r="N331" s="247">
        <v>217</v>
      </c>
      <c r="O331" s="130">
        <v>1517</v>
      </c>
      <c r="P331" s="112">
        <v>1275</v>
      </c>
      <c r="Q331" s="247">
        <v>387</v>
      </c>
      <c r="R331" s="342">
        <v>80</v>
      </c>
      <c r="S331" s="376">
        <v>19</v>
      </c>
      <c r="T331" s="342">
        <v>73</v>
      </c>
      <c r="U331" s="376">
        <v>10</v>
      </c>
      <c r="V331" s="342">
        <v>82</v>
      </c>
      <c r="W331" s="376">
        <v>22</v>
      </c>
      <c r="X331" s="342">
        <v>76</v>
      </c>
      <c r="Y331" s="376">
        <v>14</v>
      </c>
      <c r="Z331" s="342">
        <v>84</v>
      </c>
      <c r="AA331" s="344">
        <v>26</v>
      </c>
    </row>
    <row r="332" spans="1:27" x14ac:dyDescent="0.2">
      <c r="A332" s="140" t="s">
        <v>706</v>
      </c>
      <c r="B332" s="141" t="s">
        <v>707</v>
      </c>
      <c r="C332" s="112">
        <v>2093</v>
      </c>
      <c r="D332" s="112">
        <v>1720</v>
      </c>
      <c r="E332" s="247">
        <v>468</v>
      </c>
      <c r="F332" s="130">
        <v>255</v>
      </c>
      <c r="G332" s="112">
        <v>182</v>
      </c>
      <c r="H332" s="247">
        <v>23</v>
      </c>
      <c r="I332" s="130">
        <v>1838</v>
      </c>
      <c r="J332" s="112">
        <v>1538</v>
      </c>
      <c r="K332" s="247">
        <v>445</v>
      </c>
      <c r="L332" s="130">
        <v>519</v>
      </c>
      <c r="M332" s="112">
        <v>376</v>
      </c>
      <c r="N332" s="247">
        <v>51</v>
      </c>
      <c r="O332" s="130">
        <v>1574</v>
      </c>
      <c r="P332" s="112">
        <v>1344</v>
      </c>
      <c r="Q332" s="247">
        <v>417</v>
      </c>
      <c r="R332" s="342">
        <v>82</v>
      </c>
      <c r="S332" s="376">
        <v>22</v>
      </c>
      <c r="T332" s="342">
        <v>71</v>
      </c>
      <c r="U332" s="376">
        <v>9</v>
      </c>
      <c r="V332" s="342">
        <v>84</v>
      </c>
      <c r="W332" s="376">
        <v>24</v>
      </c>
      <c r="X332" s="342">
        <v>72</v>
      </c>
      <c r="Y332" s="376">
        <v>10</v>
      </c>
      <c r="Z332" s="342">
        <v>85</v>
      </c>
      <c r="AA332" s="344">
        <v>26</v>
      </c>
    </row>
    <row r="333" spans="1:27" x14ac:dyDescent="0.2">
      <c r="A333" s="140" t="s">
        <v>708</v>
      </c>
      <c r="B333" s="141" t="s">
        <v>709</v>
      </c>
      <c r="C333" s="112">
        <v>3007</v>
      </c>
      <c r="D333" s="112">
        <v>2484</v>
      </c>
      <c r="E333" s="247">
        <v>585</v>
      </c>
      <c r="F333" s="130">
        <v>1146</v>
      </c>
      <c r="G333" s="112">
        <v>893</v>
      </c>
      <c r="H333" s="247">
        <v>167</v>
      </c>
      <c r="I333" s="130">
        <v>1861</v>
      </c>
      <c r="J333" s="112">
        <v>1591</v>
      </c>
      <c r="K333" s="247">
        <v>418</v>
      </c>
      <c r="L333" s="130">
        <v>1896</v>
      </c>
      <c r="M333" s="112">
        <v>1516</v>
      </c>
      <c r="N333" s="247">
        <v>309</v>
      </c>
      <c r="O333" s="130">
        <v>1111</v>
      </c>
      <c r="P333" s="112">
        <v>968</v>
      </c>
      <c r="Q333" s="247">
        <v>276</v>
      </c>
      <c r="R333" s="342">
        <v>83</v>
      </c>
      <c r="S333" s="376">
        <v>19</v>
      </c>
      <c r="T333" s="342">
        <v>78</v>
      </c>
      <c r="U333" s="376">
        <v>15</v>
      </c>
      <c r="V333" s="342">
        <v>85</v>
      </c>
      <c r="W333" s="376">
        <v>22</v>
      </c>
      <c r="X333" s="342">
        <v>80</v>
      </c>
      <c r="Y333" s="376">
        <v>16</v>
      </c>
      <c r="Z333" s="342">
        <v>87</v>
      </c>
      <c r="AA333" s="344">
        <v>25</v>
      </c>
    </row>
    <row r="334" spans="1:27" x14ac:dyDescent="0.2">
      <c r="A334" s="140" t="s">
        <v>710</v>
      </c>
      <c r="B334" s="141" t="s">
        <v>711</v>
      </c>
      <c r="C334" s="112">
        <v>2966</v>
      </c>
      <c r="D334" s="112">
        <v>2421</v>
      </c>
      <c r="E334" s="247">
        <v>588</v>
      </c>
      <c r="F334" s="130">
        <v>604</v>
      </c>
      <c r="G334" s="112">
        <v>448</v>
      </c>
      <c r="H334" s="247">
        <v>79</v>
      </c>
      <c r="I334" s="130">
        <v>2362</v>
      </c>
      <c r="J334" s="112">
        <v>1973</v>
      </c>
      <c r="K334" s="247">
        <v>509</v>
      </c>
      <c r="L334" s="130">
        <v>1241</v>
      </c>
      <c r="M334" s="112">
        <v>976</v>
      </c>
      <c r="N334" s="247">
        <v>181</v>
      </c>
      <c r="O334" s="130">
        <v>1725</v>
      </c>
      <c r="P334" s="112">
        <v>1445</v>
      </c>
      <c r="Q334" s="247">
        <v>407</v>
      </c>
      <c r="R334" s="342">
        <v>82</v>
      </c>
      <c r="S334" s="376">
        <v>20</v>
      </c>
      <c r="T334" s="342">
        <v>74</v>
      </c>
      <c r="U334" s="376">
        <v>13</v>
      </c>
      <c r="V334" s="342">
        <v>84</v>
      </c>
      <c r="W334" s="376">
        <v>22</v>
      </c>
      <c r="X334" s="342">
        <v>79</v>
      </c>
      <c r="Y334" s="376">
        <v>15</v>
      </c>
      <c r="Z334" s="342">
        <v>84</v>
      </c>
      <c r="AA334" s="344">
        <v>24</v>
      </c>
    </row>
    <row r="335" spans="1:27" x14ac:dyDescent="0.2">
      <c r="A335" s="140" t="s">
        <v>712</v>
      </c>
      <c r="B335" s="141" t="s">
        <v>713</v>
      </c>
      <c r="C335" s="112">
        <v>2194</v>
      </c>
      <c r="D335" s="112">
        <v>1746</v>
      </c>
      <c r="E335" s="247">
        <v>312</v>
      </c>
      <c r="F335" s="130">
        <v>421</v>
      </c>
      <c r="G335" s="112">
        <v>290</v>
      </c>
      <c r="H335" s="247">
        <v>31</v>
      </c>
      <c r="I335" s="130">
        <v>1773</v>
      </c>
      <c r="J335" s="112">
        <v>1456</v>
      </c>
      <c r="K335" s="247">
        <v>281</v>
      </c>
      <c r="L335" s="130">
        <v>912</v>
      </c>
      <c r="M335" s="112">
        <v>660</v>
      </c>
      <c r="N335" s="247">
        <v>72</v>
      </c>
      <c r="O335" s="130">
        <v>1282</v>
      </c>
      <c r="P335" s="112">
        <v>1086</v>
      </c>
      <c r="Q335" s="247">
        <v>240</v>
      </c>
      <c r="R335" s="342">
        <v>80</v>
      </c>
      <c r="S335" s="376">
        <v>14</v>
      </c>
      <c r="T335" s="342">
        <v>69</v>
      </c>
      <c r="U335" s="376">
        <v>7</v>
      </c>
      <c r="V335" s="342">
        <v>82</v>
      </c>
      <c r="W335" s="376">
        <v>16</v>
      </c>
      <c r="X335" s="342">
        <v>72</v>
      </c>
      <c r="Y335" s="376">
        <v>8</v>
      </c>
      <c r="Z335" s="342">
        <v>85</v>
      </c>
      <c r="AA335" s="344">
        <v>19</v>
      </c>
    </row>
    <row r="336" spans="1:27" x14ac:dyDescent="0.2">
      <c r="A336" s="140" t="s">
        <v>714</v>
      </c>
      <c r="B336" s="141" t="s">
        <v>715</v>
      </c>
      <c r="C336" s="112">
        <v>1420</v>
      </c>
      <c r="D336" s="112">
        <v>1119</v>
      </c>
      <c r="E336" s="247">
        <v>269</v>
      </c>
      <c r="F336" s="130">
        <v>430</v>
      </c>
      <c r="G336" s="112">
        <v>310</v>
      </c>
      <c r="H336" s="247">
        <v>56</v>
      </c>
      <c r="I336" s="130">
        <v>990</v>
      </c>
      <c r="J336" s="112">
        <v>809</v>
      </c>
      <c r="K336" s="247">
        <v>213</v>
      </c>
      <c r="L336" s="130">
        <v>799</v>
      </c>
      <c r="M336" s="112">
        <v>600</v>
      </c>
      <c r="N336" s="247">
        <v>107</v>
      </c>
      <c r="O336" s="130">
        <v>621</v>
      </c>
      <c r="P336" s="112">
        <v>519</v>
      </c>
      <c r="Q336" s="247">
        <v>162</v>
      </c>
      <c r="R336" s="342">
        <v>79</v>
      </c>
      <c r="S336" s="376">
        <v>19</v>
      </c>
      <c r="T336" s="342">
        <v>72</v>
      </c>
      <c r="U336" s="376">
        <v>13</v>
      </c>
      <c r="V336" s="342">
        <v>82</v>
      </c>
      <c r="W336" s="376">
        <v>22</v>
      </c>
      <c r="X336" s="342">
        <v>75</v>
      </c>
      <c r="Y336" s="376">
        <v>13</v>
      </c>
      <c r="Z336" s="342">
        <v>84</v>
      </c>
      <c r="AA336" s="344">
        <v>26</v>
      </c>
    </row>
    <row r="337" spans="1:27" s="115" customFormat="1" x14ac:dyDescent="0.2">
      <c r="A337" s="148" t="s">
        <v>124</v>
      </c>
      <c r="B337" s="149" t="s">
        <v>125</v>
      </c>
      <c r="C337" s="114">
        <v>5719</v>
      </c>
      <c r="D337" s="114">
        <v>4047</v>
      </c>
      <c r="E337" s="255">
        <v>727</v>
      </c>
      <c r="F337" s="132">
        <v>393</v>
      </c>
      <c r="G337" s="114">
        <v>205</v>
      </c>
      <c r="H337" s="255">
        <v>22</v>
      </c>
      <c r="I337" s="132">
        <v>5326</v>
      </c>
      <c r="J337" s="114">
        <v>3842</v>
      </c>
      <c r="K337" s="255">
        <v>705</v>
      </c>
      <c r="L337" s="132">
        <v>921</v>
      </c>
      <c r="M337" s="114">
        <v>504</v>
      </c>
      <c r="N337" s="255">
        <v>54</v>
      </c>
      <c r="O337" s="132">
        <v>4798</v>
      </c>
      <c r="P337" s="114">
        <v>3543</v>
      </c>
      <c r="Q337" s="255">
        <v>673</v>
      </c>
      <c r="R337" s="348">
        <v>71</v>
      </c>
      <c r="S337" s="378">
        <v>13</v>
      </c>
      <c r="T337" s="348">
        <v>52</v>
      </c>
      <c r="U337" s="378">
        <v>6</v>
      </c>
      <c r="V337" s="348">
        <v>72</v>
      </c>
      <c r="W337" s="378">
        <v>13</v>
      </c>
      <c r="X337" s="348">
        <v>55</v>
      </c>
      <c r="Y337" s="378">
        <v>6</v>
      </c>
      <c r="Z337" s="348">
        <v>74</v>
      </c>
      <c r="AA337" s="350">
        <v>14</v>
      </c>
    </row>
    <row r="338" spans="1:27" s="115" customFormat="1" x14ac:dyDescent="0.2">
      <c r="A338" s="148" t="s">
        <v>134</v>
      </c>
      <c r="B338" s="149" t="s">
        <v>135</v>
      </c>
      <c r="C338" s="114">
        <v>6317</v>
      </c>
      <c r="D338" s="114">
        <v>4531</v>
      </c>
      <c r="E338" s="255">
        <v>876</v>
      </c>
      <c r="F338" s="132">
        <v>639</v>
      </c>
      <c r="G338" s="114">
        <v>314</v>
      </c>
      <c r="H338" s="255">
        <v>21</v>
      </c>
      <c r="I338" s="132">
        <v>5678</v>
      </c>
      <c r="J338" s="114">
        <v>4217</v>
      </c>
      <c r="K338" s="255">
        <v>855</v>
      </c>
      <c r="L338" s="132">
        <v>1378</v>
      </c>
      <c r="M338" s="114">
        <v>721</v>
      </c>
      <c r="N338" s="255">
        <v>66</v>
      </c>
      <c r="O338" s="132">
        <v>4939</v>
      </c>
      <c r="P338" s="114">
        <v>3810</v>
      </c>
      <c r="Q338" s="255">
        <v>810</v>
      </c>
      <c r="R338" s="348">
        <v>72</v>
      </c>
      <c r="S338" s="378">
        <v>14</v>
      </c>
      <c r="T338" s="348">
        <v>49</v>
      </c>
      <c r="U338" s="378">
        <v>3</v>
      </c>
      <c r="V338" s="348">
        <v>74</v>
      </c>
      <c r="W338" s="378">
        <v>15</v>
      </c>
      <c r="X338" s="348">
        <v>52</v>
      </c>
      <c r="Y338" s="378">
        <v>5</v>
      </c>
      <c r="Z338" s="348">
        <v>77</v>
      </c>
      <c r="AA338" s="350">
        <v>16</v>
      </c>
    </row>
    <row r="339" spans="1:27" s="115" customFormat="1" x14ac:dyDescent="0.2">
      <c r="A339" s="148" t="s">
        <v>146</v>
      </c>
      <c r="B339" s="149" t="s">
        <v>147</v>
      </c>
      <c r="C339" s="114">
        <v>4958</v>
      </c>
      <c r="D339" s="114">
        <v>3473</v>
      </c>
      <c r="E339" s="255">
        <v>653</v>
      </c>
      <c r="F339" s="132">
        <v>553</v>
      </c>
      <c r="G339" s="114">
        <v>280</v>
      </c>
      <c r="H339" s="255">
        <v>35</v>
      </c>
      <c r="I339" s="132">
        <v>4405</v>
      </c>
      <c r="J339" s="114">
        <v>3193</v>
      </c>
      <c r="K339" s="255">
        <v>618</v>
      </c>
      <c r="L339" s="132">
        <v>1200</v>
      </c>
      <c r="M339" s="114">
        <v>675</v>
      </c>
      <c r="N339" s="255">
        <v>94</v>
      </c>
      <c r="O339" s="132">
        <v>3758</v>
      </c>
      <c r="P339" s="114">
        <v>2798</v>
      </c>
      <c r="Q339" s="255">
        <v>559</v>
      </c>
      <c r="R339" s="348">
        <v>70</v>
      </c>
      <c r="S339" s="378">
        <v>13</v>
      </c>
      <c r="T339" s="348">
        <v>51</v>
      </c>
      <c r="U339" s="378">
        <v>6</v>
      </c>
      <c r="V339" s="348">
        <v>72</v>
      </c>
      <c r="W339" s="378">
        <v>14</v>
      </c>
      <c r="X339" s="348">
        <v>56</v>
      </c>
      <c r="Y339" s="378">
        <v>8</v>
      </c>
      <c r="Z339" s="348">
        <v>74</v>
      </c>
      <c r="AA339" s="350">
        <v>15</v>
      </c>
    </row>
    <row r="340" spans="1:27" s="115" customFormat="1" x14ac:dyDescent="0.2">
      <c r="A340" s="148" t="s">
        <v>160</v>
      </c>
      <c r="B340" s="149" t="s">
        <v>161</v>
      </c>
      <c r="C340" s="114">
        <v>8072</v>
      </c>
      <c r="D340" s="114">
        <v>6020</v>
      </c>
      <c r="E340" s="255">
        <v>1388</v>
      </c>
      <c r="F340" s="132">
        <v>1050</v>
      </c>
      <c r="G340" s="114">
        <v>578</v>
      </c>
      <c r="H340" s="255">
        <v>75</v>
      </c>
      <c r="I340" s="132">
        <v>7022</v>
      </c>
      <c r="J340" s="114">
        <v>5442</v>
      </c>
      <c r="K340" s="255">
        <v>1313</v>
      </c>
      <c r="L340" s="132">
        <v>2261</v>
      </c>
      <c r="M340" s="114">
        <v>1372</v>
      </c>
      <c r="N340" s="255">
        <v>212</v>
      </c>
      <c r="O340" s="132">
        <v>5811</v>
      </c>
      <c r="P340" s="114">
        <v>4648</v>
      </c>
      <c r="Q340" s="255">
        <v>1176</v>
      </c>
      <c r="R340" s="348">
        <v>75</v>
      </c>
      <c r="S340" s="378">
        <v>17</v>
      </c>
      <c r="T340" s="348">
        <v>55</v>
      </c>
      <c r="U340" s="378">
        <v>7</v>
      </c>
      <c r="V340" s="348">
        <v>77</v>
      </c>
      <c r="W340" s="378">
        <v>19</v>
      </c>
      <c r="X340" s="348">
        <v>61</v>
      </c>
      <c r="Y340" s="378">
        <v>9</v>
      </c>
      <c r="Z340" s="348">
        <v>80</v>
      </c>
      <c r="AA340" s="350">
        <v>20</v>
      </c>
    </row>
    <row r="341" spans="1:27" s="115" customFormat="1" x14ac:dyDescent="0.2">
      <c r="A341" s="148" t="s">
        <v>178</v>
      </c>
      <c r="B341" s="149" t="s">
        <v>179</v>
      </c>
      <c r="C341" s="114">
        <v>7471</v>
      </c>
      <c r="D341" s="114">
        <v>5252</v>
      </c>
      <c r="E341" s="255">
        <v>918</v>
      </c>
      <c r="F341" s="132">
        <v>981</v>
      </c>
      <c r="G341" s="114">
        <v>498</v>
      </c>
      <c r="H341" s="255">
        <v>37</v>
      </c>
      <c r="I341" s="132">
        <v>6490</v>
      </c>
      <c r="J341" s="114">
        <v>4754</v>
      </c>
      <c r="K341" s="255">
        <v>881</v>
      </c>
      <c r="L341" s="132">
        <v>1814</v>
      </c>
      <c r="M341" s="114">
        <v>1010</v>
      </c>
      <c r="N341" s="255">
        <v>92</v>
      </c>
      <c r="O341" s="132">
        <v>5657</v>
      </c>
      <c r="P341" s="114">
        <v>4242</v>
      </c>
      <c r="Q341" s="255">
        <v>826</v>
      </c>
      <c r="R341" s="348">
        <v>70</v>
      </c>
      <c r="S341" s="378">
        <v>12</v>
      </c>
      <c r="T341" s="348">
        <v>51</v>
      </c>
      <c r="U341" s="378">
        <v>4</v>
      </c>
      <c r="V341" s="348">
        <v>73</v>
      </c>
      <c r="W341" s="378">
        <v>14</v>
      </c>
      <c r="X341" s="348">
        <v>56</v>
      </c>
      <c r="Y341" s="378">
        <v>5</v>
      </c>
      <c r="Z341" s="348">
        <v>75</v>
      </c>
      <c r="AA341" s="350">
        <v>15</v>
      </c>
    </row>
    <row r="342" spans="1:27" s="115" customFormat="1" x14ac:dyDescent="0.2">
      <c r="A342" s="148" t="s">
        <v>196</v>
      </c>
      <c r="B342" s="149" t="s">
        <v>197</v>
      </c>
      <c r="C342" s="114">
        <v>4049</v>
      </c>
      <c r="D342" s="114">
        <v>2434</v>
      </c>
      <c r="E342" s="255">
        <v>313</v>
      </c>
      <c r="F342" s="132">
        <v>559</v>
      </c>
      <c r="G342" s="114">
        <v>226</v>
      </c>
      <c r="H342" s="255">
        <v>15</v>
      </c>
      <c r="I342" s="132">
        <v>3490</v>
      </c>
      <c r="J342" s="114">
        <v>2208</v>
      </c>
      <c r="K342" s="255">
        <v>298</v>
      </c>
      <c r="L342" s="132">
        <v>918</v>
      </c>
      <c r="M342" s="114">
        <v>390</v>
      </c>
      <c r="N342" s="255">
        <v>25</v>
      </c>
      <c r="O342" s="132">
        <v>3131</v>
      </c>
      <c r="P342" s="114">
        <v>2044</v>
      </c>
      <c r="Q342" s="255">
        <v>288</v>
      </c>
      <c r="R342" s="348">
        <v>60</v>
      </c>
      <c r="S342" s="378">
        <v>8</v>
      </c>
      <c r="T342" s="348">
        <v>40</v>
      </c>
      <c r="U342" s="378">
        <v>3</v>
      </c>
      <c r="V342" s="348">
        <v>63</v>
      </c>
      <c r="W342" s="378">
        <v>9</v>
      </c>
      <c r="X342" s="348">
        <v>42</v>
      </c>
      <c r="Y342" s="378">
        <v>3</v>
      </c>
      <c r="Z342" s="348">
        <v>65</v>
      </c>
      <c r="AA342" s="350">
        <v>9</v>
      </c>
    </row>
    <row r="343" spans="1:27" s="115" customFormat="1" x14ac:dyDescent="0.2">
      <c r="A343" s="148" t="s">
        <v>210</v>
      </c>
      <c r="B343" s="149" t="s">
        <v>211</v>
      </c>
      <c r="C343" s="114">
        <v>5035</v>
      </c>
      <c r="D343" s="114">
        <v>3714</v>
      </c>
      <c r="E343" s="255">
        <v>296</v>
      </c>
      <c r="F343" s="132">
        <v>717</v>
      </c>
      <c r="G343" s="114">
        <v>393</v>
      </c>
      <c r="H343" s="255">
        <v>16</v>
      </c>
      <c r="I343" s="132">
        <v>4318</v>
      </c>
      <c r="J343" s="114">
        <v>3321</v>
      </c>
      <c r="K343" s="255">
        <v>280</v>
      </c>
      <c r="L343" s="132">
        <v>1482</v>
      </c>
      <c r="M343" s="114">
        <v>891</v>
      </c>
      <c r="N343" s="255">
        <v>41</v>
      </c>
      <c r="O343" s="132">
        <v>3553</v>
      </c>
      <c r="P343" s="114">
        <v>2823</v>
      </c>
      <c r="Q343" s="255">
        <v>255</v>
      </c>
      <c r="R343" s="348">
        <v>74</v>
      </c>
      <c r="S343" s="378">
        <v>6</v>
      </c>
      <c r="T343" s="348">
        <v>55</v>
      </c>
      <c r="U343" s="378">
        <v>2</v>
      </c>
      <c r="V343" s="348">
        <v>77</v>
      </c>
      <c r="W343" s="378">
        <v>6</v>
      </c>
      <c r="X343" s="348">
        <v>60</v>
      </c>
      <c r="Y343" s="378">
        <v>3</v>
      </c>
      <c r="Z343" s="348">
        <v>79</v>
      </c>
      <c r="AA343" s="350">
        <v>7</v>
      </c>
    </row>
    <row r="344" spans="1:27" s="115" customFormat="1" x14ac:dyDescent="0.2">
      <c r="A344" s="148" t="s">
        <v>222</v>
      </c>
      <c r="B344" s="149" t="s">
        <v>223</v>
      </c>
      <c r="C344" s="114">
        <v>15212</v>
      </c>
      <c r="D344" s="114">
        <v>11609</v>
      </c>
      <c r="E344" s="255">
        <v>2802</v>
      </c>
      <c r="F344" s="132">
        <v>1705</v>
      </c>
      <c r="G344" s="114">
        <v>982</v>
      </c>
      <c r="H344" s="255">
        <v>141</v>
      </c>
      <c r="I344" s="132">
        <v>13507</v>
      </c>
      <c r="J344" s="114">
        <v>10627</v>
      </c>
      <c r="K344" s="255">
        <v>2661</v>
      </c>
      <c r="L344" s="132">
        <v>3903</v>
      </c>
      <c r="M344" s="114">
        <v>2463</v>
      </c>
      <c r="N344" s="255">
        <v>379</v>
      </c>
      <c r="O344" s="132">
        <v>11309</v>
      </c>
      <c r="P344" s="114">
        <v>9146</v>
      </c>
      <c r="Q344" s="255">
        <v>2423</v>
      </c>
      <c r="R344" s="348">
        <v>76</v>
      </c>
      <c r="S344" s="378">
        <v>18</v>
      </c>
      <c r="T344" s="348">
        <v>58</v>
      </c>
      <c r="U344" s="378">
        <v>8</v>
      </c>
      <c r="V344" s="348">
        <v>79</v>
      </c>
      <c r="W344" s="378">
        <v>20</v>
      </c>
      <c r="X344" s="348">
        <v>63</v>
      </c>
      <c r="Y344" s="378">
        <v>10</v>
      </c>
      <c r="Z344" s="348">
        <v>81</v>
      </c>
      <c r="AA344" s="350">
        <v>21</v>
      </c>
    </row>
    <row r="345" spans="1:27" s="115" customFormat="1" x14ac:dyDescent="0.2">
      <c r="A345" s="148" t="s">
        <v>248</v>
      </c>
      <c r="B345" s="149" t="s">
        <v>249</v>
      </c>
      <c r="C345" s="114">
        <v>6105</v>
      </c>
      <c r="D345" s="114">
        <v>4264</v>
      </c>
      <c r="E345" s="255">
        <v>823</v>
      </c>
      <c r="F345" s="132">
        <v>691</v>
      </c>
      <c r="G345" s="114">
        <v>358</v>
      </c>
      <c r="H345" s="255">
        <v>37</v>
      </c>
      <c r="I345" s="132">
        <v>5414</v>
      </c>
      <c r="J345" s="114">
        <v>3906</v>
      </c>
      <c r="K345" s="255">
        <v>786</v>
      </c>
      <c r="L345" s="132">
        <v>1476</v>
      </c>
      <c r="M345" s="114">
        <v>834</v>
      </c>
      <c r="N345" s="255">
        <v>91</v>
      </c>
      <c r="O345" s="132">
        <v>4629</v>
      </c>
      <c r="P345" s="114">
        <v>3430</v>
      </c>
      <c r="Q345" s="255">
        <v>732</v>
      </c>
      <c r="R345" s="348">
        <v>70</v>
      </c>
      <c r="S345" s="378">
        <v>13</v>
      </c>
      <c r="T345" s="348">
        <v>52</v>
      </c>
      <c r="U345" s="378">
        <v>5</v>
      </c>
      <c r="V345" s="348">
        <v>72</v>
      </c>
      <c r="W345" s="378">
        <v>15</v>
      </c>
      <c r="X345" s="348">
        <v>57</v>
      </c>
      <c r="Y345" s="378">
        <v>6</v>
      </c>
      <c r="Z345" s="348">
        <v>74</v>
      </c>
      <c r="AA345" s="350">
        <v>16</v>
      </c>
    </row>
    <row r="346" spans="1:27" s="115" customFormat="1" x14ac:dyDescent="0.2">
      <c r="A346" s="148" t="s">
        <v>262</v>
      </c>
      <c r="B346" s="149" t="s">
        <v>263</v>
      </c>
      <c r="C346" s="114">
        <v>14116</v>
      </c>
      <c r="D346" s="114">
        <v>11271</v>
      </c>
      <c r="E346" s="255">
        <v>2868</v>
      </c>
      <c r="F346" s="132">
        <v>1258</v>
      </c>
      <c r="G346" s="114">
        <v>747</v>
      </c>
      <c r="H346" s="255">
        <v>101</v>
      </c>
      <c r="I346" s="132">
        <v>12858</v>
      </c>
      <c r="J346" s="114">
        <v>10524</v>
      </c>
      <c r="K346" s="255">
        <v>2767</v>
      </c>
      <c r="L346" s="132">
        <v>3202</v>
      </c>
      <c r="M346" s="114">
        <v>2098</v>
      </c>
      <c r="N346" s="255">
        <v>295</v>
      </c>
      <c r="O346" s="132">
        <v>10914</v>
      </c>
      <c r="P346" s="114">
        <v>9173</v>
      </c>
      <c r="Q346" s="255">
        <v>2573</v>
      </c>
      <c r="R346" s="348">
        <v>80</v>
      </c>
      <c r="S346" s="378">
        <v>20</v>
      </c>
      <c r="T346" s="348">
        <v>59</v>
      </c>
      <c r="U346" s="378">
        <v>8</v>
      </c>
      <c r="V346" s="348">
        <v>82</v>
      </c>
      <c r="W346" s="378">
        <v>22</v>
      </c>
      <c r="X346" s="348">
        <v>66</v>
      </c>
      <c r="Y346" s="378">
        <v>9</v>
      </c>
      <c r="Z346" s="348">
        <v>84</v>
      </c>
      <c r="AA346" s="350">
        <v>24</v>
      </c>
    </row>
    <row r="347" spans="1:27" s="115" customFormat="1" x14ac:dyDescent="0.2">
      <c r="A347" s="148" t="s">
        <v>286</v>
      </c>
      <c r="B347" s="149" t="s">
        <v>287</v>
      </c>
      <c r="C347" s="114">
        <v>12706</v>
      </c>
      <c r="D347" s="114">
        <v>10068</v>
      </c>
      <c r="E347" s="255">
        <v>2696</v>
      </c>
      <c r="F347" s="132">
        <v>1194</v>
      </c>
      <c r="G347" s="114">
        <v>728</v>
      </c>
      <c r="H347" s="255">
        <v>100</v>
      </c>
      <c r="I347" s="132">
        <v>11512</v>
      </c>
      <c r="J347" s="114">
        <v>9340</v>
      </c>
      <c r="K347" s="255">
        <v>2596</v>
      </c>
      <c r="L347" s="132">
        <v>2916</v>
      </c>
      <c r="M347" s="114">
        <v>1927</v>
      </c>
      <c r="N347" s="255">
        <v>304</v>
      </c>
      <c r="O347" s="132">
        <v>9790</v>
      </c>
      <c r="P347" s="114">
        <v>8141</v>
      </c>
      <c r="Q347" s="255">
        <v>2392</v>
      </c>
      <c r="R347" s="348">
        <v>79</v>
      </c>
      <c r="S347" s="378">
        <v>21</v>
      </c>
      <c r="T347" s="348">
        <v>61</v>
      </c>
      <c r="U347" s="378">
        <v>8</v>
      </c>
      <c r="V347" s="348">
        <v>81</v>
      </c>
      <c r="W347" s="378">
        <v>23</v>
      </c>
      <c r="X347" s="348">
        <v>66</v>
      </c>
      <c r="Y347" s="378">
        <v>10</v>
      </c>
      <c r="Z347" s="348">
        <v>83</v>
      </c>
      <c r="AA347" s="350">
        <v>24</v>
      </c>
    </row>
    <row r="348" spans="1:27" s="115" customFormat="1" x14ac:dyDescent="0.2">
      <c r="A348" s="148" t="s">
        <v>300</v>
      </c>
      <c r="B348" s="149" t="s">
        <v>301</v>
      </c>
      <c r="C348" s="114">
        <v>16081</v>
      </c>
      <c r="D348" s="114">
        <v>12877</v>
      </c>
      <c r="E348" s="255">
        <v>2317</v>
      </c>
      <c r="F348" s="132">
        <v>2060</v>
      </c>
      <c r="G348" s="114">
        <v>1259</v>
      </c>
      <c r="H348" s="255">
        <v>92</v>
      </c>
      <c r="I348" s="132">
        <v>14021</v>
      </c>
      <c r="J348" s="114">
        <v>11618</v>
      </c>
      <c r="K348" s="255">
        <v>2225</v>
      </c>
      <c r="L348" s="132">
        <v>4525</v>
      </c>
      <c r="M348" s="114">
        <v>3038</v>
      </c>
      <c r="N348" s="255">
        <v>268</v>
      </c>
      <c r="O348" s="132">
        <v>11556</v>
      </c>
      <c r="P348" s="114">
        <v>9839</v>
      </c>
      <c r="Q348" s="255">
        <v>2049</v>
      </c>
      <c r="R348" s="348">
        <v>80</v>
      </c>
      <c r="S348" s="378">
        <v>14</v>
      </c>
      <c r="T348" s="348">
        <v>61</v>
      </c>
      <c r="U348" s="378">
        <v>4</v>
      </c>
      <c r="V348" s="348">
        <v>83</v>
      </c>
      <c r="W348" s="378">
        <v>16</v>
      </c>
      <c r="X348" s="348">
        <v>67</v>
      </c>
      <c r="Y348" s="378">
        <v>6</v>
      </c>
      <c r="Z348" s="348">
        <v>85</v>
      </c>
      <c r="AA348" s="350">
        <v>18</v>
      </c>
    </row>
    <row r="349" spans="1:27" s="115" customFormat="1" x14ac:dyDescent="0.2">
      <c r="A349" s="148" t="s">
        <v>326</v>
      </c>
      <c r="B349" s="149" t="s">
        <v>327</v>
      </c>
      <c r="C349" s="114">
        <v>13207</v>
      </c>
      <c r="D349" s="114">
        <v>10230</v>
      </c>
      <c r="E349" s="255">
        <v>1959</v>
      </c>
      <c r="F349" s="132">
        <v>1917</v>
      </c>
      <c r="G349" s="114">
        <v>1120</v>
      </c>
      <c r="H349" s="255">
        <v>108</v>
      </c>
      <c r="I349" s="132">
        <v>11290</v>
      </c>
      <c r="J349" s="114">
        <v>9110</v>
      </c>
      <c r="K349" s="255">
        <v>1851</v>
      </c>
      <c r="L349" s="132">
        <v>3860</v>
      </c>
      <c r="M349" s="114">
        <v>2487</v>
      </c>
      <c r="N349" s="255">
        <v>288</v>
      </c>
      <c r="O349" s="132">
        <v>9347</v>
      </c>
      <c r="P349" s="114">
        <v>7743</v>
      </c>
      <c r="Q349" s="255">
        <v>1671</v>
      </c>
      <c r="R349" s="348">
        <v>77</v>
      </c>
      <c r="S349" s="378">
        <v>15</v>
      </c>
      <c r="T349" s="348">
        <v>58</v>
      </c>
      <c r="U349" s="378">
        <v>6</v>
      </c>
      <c r="V349" s="348">
        <v>81</v>
      </c>
      <c r="W349" s="378">
        <v>16</v>
      </c>
      <c r="X349" s="348">
        <v>64</v>
      </c>
      <c r="Y349" s="378">
        <v>7</v>
      </c>
      <c r="Z349" s="348">
        <v>83</v>
      </c>
      <c r="AA349" s="350">
        <v>18</v>
      </c>
    </row>
    <row r="350" spans="1:27" s="115" customFormat="1" x14ac:dyDescent="0.2">
      <c r="A350" s="148" t="s">
        <v>352</v>
      </c>
      <c r="B350" s="149" t="s">
        <v>353</v>
      </c>
      <c r="C350" s="114">
        <v>7158</v>
      </c>
      <c r="D350" s="114">
        <v>5317</v>
      </c>
      <c r="E350" s="255">
        <v>1082</v>
      </c>
      <c r="F350" s="132">
        <v>619</v>
      </c>
      <c r="G350" s="114">
        <v>328</v>
      </c>
      <c r="H350" s="255">
        <v>29</v>
      </c>
      <c r="I350" s="132">
        <v>6539</v>
      </c>
      <c r="J350" s="114">
        <v>4989</v>
      </c>
      <c r="K350" s="255">
        <v>1053</v>
      </c>
      <c r="L350" s="132">
        <v>1528</v>
      </c>
      <c r="M350" s="114">
        <v>921</v>
      </c>
      <c r="N350" s="255">
        <v>115</v>
      </c>
      <c r="O350" s="132">
        <v>5630</v>
      </c>
      <c r="P350" s="114">
        <v>4396</v>
      </c>
      <c r="Q350" s="255">
        <v>967</v>
      </c>
      <c r="R350" s="348">
        <v>74</v>
      </c>
      <c r="S350" s="378">
        <v>15</v>
      </c>
      <c r="T350" s="348">
        <v>53</v>
      </c>
      <c r="U350" s="378">
        <v>5</v>
      </c>
      <c r="V350" s="348">
        <v>76</v>
      </c>
      <c r="W350" s="378">
        <v>16</v>
      </c>
      <c r="X350" s="348">
        <v>60</v>
      </c>
      <c r="Y350" s="378">
        <v>8</v>
      </c>
      <c r="Z350" s="348">
        <v>78</v>
      </c>
      <c r="AA350" s="350">
        <v>17</v>
      </c>
    </row>
    <row r="351" spans="1:27" s="115" customFormat="1" x14ac:dyDescent="0.2">
      <c r="A351" s="148" t="s">
        <v>368</v>
      </c>
      <c r="B351" s="149" t="s">
        <v>369</v>
      </c>
      <c r="C351" s="114">
        <v>7348</v>
      </c>
      <c r="D351" s="114">
        <v>5367</v>
      </c>
      <c r="E351" s="255">
        <v>1036</v>
      </c>
      <c r="F351" s="132">
        <v>970</v>
      </c>
      <c r="G351" s="114">
        <v>548</v>
      </c>
      <c r="H351" s="255">
        <v>59</v>
      </c>
      <c r="I351" s="132">
        <v>6378</v>
      </c>
      <c r="J351" s="114">
        <v>4819</v>
      </c>
      <c r="K351" s="255">
        <v>977</v>
      </c>
      <c r="L351" s="132">
        <v>2004</v>
      </c>
      <c r="M351" s="114">
        <v>1210</v>
      </c>
      <c r="N351" s="255">
        <v>142</v>
      </c>
      <c r="O351" s="132">
        <v>5344</v>
      </c>
      <c r="P351" s="114">
        <v>4157</v>
      </c>
      <c r="Q351" s="255">
        <v>894</v>
      </c>
      <c r="R351" s="348">
        <v>73</v>
      </c>
      <c r="S351" s="378">
        <v>14</v>
      </c>
      <c r="T351" s="348">
        <v>56</v>
      </c>
      <c r="U351" s="378">
        <v>6</v>
      </c>
      <c r="V351" s="348">
        <v>76</v>
      </c>
      <c r="W351" s="378">
        <v>15</v>
      </c>
      <c r="X351" s="348">
        <v>60</v>
      </c>
      <c r="Y351" s="378">
        <v>7</v>
      </c>
      <c r="Z351" s="348">
        <v>78</v>
      </c>
      <c r="AA351" s="350">
        <v>17</v>
      </c>
    </row>
    <row r="352" spans="1:27" s="115" customFormat="1" x14ac:dyDescent="0.2">
      <c r="A352" s="148" t="s">
        <v>384</v>
      </c>
      <c r="B352" s="149" t="s">
        <v>385</v>
      </c>
      <c r="C352" s="114">
        <v>8321</v>
      </c>
      <c r="D352" s="114">
        <v>6391</v>
      </c>
      <c r="E352" s="255">
        <v>1411</v>
      </c>
      <c r="F352" s="132">
        <v>1162</v>
      </c>
      <c r="G352" s="114">
        <v>718</v>
      </c>
      <c r="H352" s="255">
        <v>96</v>
      </c>
      <c r="I352" s="132">
        <v>7159</v>
      </c>
      <c r="J352" s="114">
        <v>5673</v>
      </c>
      <c r="K352" s="255">
        <v>1315</v>
      </c>
      <c r="L352" s="132">
        <v>2406</v>
      </c>
      <c r="M352" s="114">
        <v>1569</v>
      </c>
      <c r="N352" s="255">
        <v>239</v>
      </c>
      <c r="O352" s="132">
        <v>5915</v>
      </c>
      <c r="P352" s="114">
        <v>4822</v>
      </c>
      <c r="Q352" s="255">
        <v>1172</v>
      </c>
      <c r="R352" s="348">
        <v>77</v>
      </c>
      <c r="S352" s="378">
        <v>17</v>
      </c>
      <c r="T352" s="348">
        <v>62</v>
      </c>
      <c r="U352" s="378">
        <v>8</v>
      </c>
      <c r="V352" s="348">
        <v>79</v>
      </c>
      <c r="W352" s="378">
        <v>18</v>
      </c>
      <c r="X352" s="348">
        <v>65</v>
      </c>
      <c r="Y352" s="378">
        <v>10</v>
      </c>
      <c r="Z352" s="348">
        <v>82</v>
      </c>
      <c r="AA352" s="350">
        <v>20</v>
      </c>
    </row>
    <row r="353" spans="1:27" s="115" customFormat="1" x14ac:dyDescent="0.2">
      <c r="A353" s="148" t="s">
        <v>400</v>
      </c>
      <c r="B353" s="149" t="s">
        <v>401</v>
      </c>
      <c r="C353" s="114">
        <v>8420</v>
      </c>
      <c r="D353" s="114">
        <v>6103</v>
      </c>
      <c r="E353" s="255">
        <v>1114</v>
      </c>
      <c r="F353" s="132">
        <v>1161</v>
      </c>
      <c r="G353" s="114">
        <v>631</v>
      </c>
      <c r="H353" s="255">
        <v>60</v>
      </c>
      <c r="I353" s="132">
        <v>7259</v>
      </c>
      <c r="J353" s="114">
        <v>5472</v>
      </c>
      <c r="K353" s="255">
        <v>1054</v>
      </c>
      <c r="L353" s="132">
        <v>2242</v>
      </c>
      <c r="M353" s="114">
        <v>1333</v>
      </c>
      <c r="N353" s="255">
        <v>153</v>
      </c>
      <c r="O353" s="132">
        <v>6178</v>
      </c>
      <c r="P353" s="114">
        <v>4770</v>
      </c>
      <c r="Q353" s="255">
        <v>961</v>
      </c>
      <c r="R353" s="348">
        <v>72</v>
      </c>
      <c r="S353" s="378">
        <v>13</v>
      </c>
      <c r="T353" s="348">
        <v>54</v>
      </c>
      <c r="U353" s="378">
        <v>5</v>
      </c>
      <c r="V353" s="348">
        <v>75</v>
      </c>
      <c r="W353" s="378">
        <v>15</v>
      </c>
      <c r="X353" s="348">
        <v>59</v>
      </c>
      <c r="Y353" s="378">
        <v>7</v>
      </c>
      <c r="Z353" s="348">
        <v>77</v>
      </c>
      <c r="AA353" s="350">
        <v>16</v>
      </c>
    </row>
    <row r="354" spans="1:27" s="115" customFormat="1" x14ac:dyDescent="0.2">
      <c r="A354" s="148" t="s">
        <v>416</v>
      </c>
      <c r="B354" s="149" t="s">
        <v>417</v>
      </c>
      <c r="C354" s="114">
        <v>5878</v>
      </c>
      <c r="D354" s="114">
        <v>4263</v>
      </c>
      <c r="E354" s="255">
        <v>944</v>
      </c>
      <c r="F354" s="132">
        <v>457</v>
      </c>
      <c r="G354" s="114">
        <v>239</v>
      </c>
      <c r="H354" s="255">
        <v>22</v>
      </c>
      <c r="I354" s="132">
        <v>5421</v>
      </c>
      <c r="J354" s="114">
        <v>4024</v>
      </c>
      <c r="K354" s="255">
        <v>922</v>
      </c>
      <c r="L354" s="132">
        <v>1181</v>
      </c>
      <c r="M354" s="114">
        <v>654</v>
      </c>
      <c r="N354" s="255">
        <v>92</v>
      </c>
      <c r="O354" s="132">
        <v>4697</v>
      </c>
      <c r="P354" s="114">
        <v>3609</v>
      </c>
      <c r="Q354" s="255">
        <v>852</v>
      </c>
      <c r="R354" s="348">
        <v>73</v>
      </c>
      <c r="S354" s="378">
        <v>16</v>
      </c>
      <c r="T354" s="348">
        <v>52</v>
      </c>
      <c r="U354" s="378">
        <v>5</v>
      </c>
      <c r="V354" s="348">
        <v>74</v>
      </c>
      <c r="W354" s="378">
        <v>17</v>
      </c>
      <c r="X354" s="348">
        <v>55</v>
      </c>
      <c r="Y354" s="378">
        <v>8</v>
      </c>
      <c r="Z354" s="348">
        <v>77</v>
      </c>
      <c r="AA354" s="350">
        <v>18</v>
      </c>
    </row>
    <row r="355" spans="1:27" s="115" customFormat="1" x14ac:dyDescent="0.2">
      <c r="A355" s="148" t="s">
        <v>432</v>
      </c>
      <c r="B355" s="149" t="s">
        <v>433</v>
      </c>
      <c r="C355" s="114">
        <v>8407</v>
      </c>
      <c r="D355" s="114">
        <v>6309</v>
      </c>
      <c r="E355" s="255">
        <v>1210</v>
      </c>
      <c r="F355" s="132">
        <v>1102</v>
      </c>
      <c r="G355" s="114">
        <v>600</v>
      </c>
      <c r="H355" s="255">
        <v>63</v>
      </c>
      <c r="I355" s="132">
        <v>7305</v>
      </c>
      <c r="J355" s="114">
        <v>5709</v>
      </c>
      <c r="K355" s="255">
        <v>1147</v>
      </c>
      <c r="L355" s="132">
        <v>2311</v>
      </c>
      <c r="M355" s="114">
        <v>1382</v>
      </c>
      <c r="N355" s="255">
        <v>163</v>
      </c>
      <c r="O355" s="132">
        <v>6096</v>
      </c>
      <c r="P355" s="114">
        <v>4927</v>
      </c>
      <c r="Q355" s="255">
        <v>1047</v>
      </c>
      <c r="R355" s="348">
        <v>75</v>
      </c>
      <c r="S355" s="378">
        <v>14</v>
      </c>
      <c r="T355" s="348">
        <v>54</v>
      </c>
      <c r="U355" s="378">
        <v>6</v>
      </c>
      <c r="V355" s="348">
        <v>78</v>
      </c>
      <c r="W355" s="378">
        <v>16</v>
      </c>
      <c r="X355" s="348">
        <v>60</v>
      </c>
      <c r="Y355" s="378">
        <v>7</v>
      </c>
      <c r="Z355" s="348">
        <v>81</v>
      </c>
      <c r="AA355" s="350">
        <v>17</v>
      </c>
    </row>
    <row r="356" spans="1:27" s="115" customFormat="1" x14ac:dyDescent="0.2">
      <c r="A356" s="148" t="s">
        <v>448</v>
      </c>
      <c r="B356" s="149" t="s">
        <v>449</v>
      </c>
      <c r="C356" s="114">
        <v>6692</v>
      </c>
      <c r="D356" s="114">
        <v>4585</v>
      </c>
      <c r="E356" s="255">
        <v>953</v>
      </c>
      <c r="F356" s="132">
        <v>661</v>
      </c>
      <c r="G356" s="114">
        <v>302</v>
      </c>
      <c r="H356" s="255">
        <v>45</v>
      </c>
      <c r="I356" s="132">
        <v>6031</v>
      </c>
      <c r="J356" s="114">
        <v>4283</v>
      </c>
      <c r="K356" s="255">
        <v>908</v>
      </c>
      <c r="L356" s="132">
        <v>1439</v>
      </c>
      <c r="M356" s="114">
        <v>708</v>
      </c>
      <c r="N356" s="255">
        <v>100</v>
      </c>
      <c r="O356" s="132">
        <v>5253</v>
      </c>
      <c r="P356" s="114">
        <v>3877</v>
      </c>
      <c r="Q356" s="255">
        <v>853</v>
      </c>
      <c r="R356" s="348">
        <v>69</v>
      </c>
      <c r="S356" s="378">
        <v>14</v>
      </c>
      <c r="T356" s="348">
        <v>46</v>
      </c>
      <c r="U356" s="378">
        <v>7</v>
      </c>
      <c r="V356" s="348">
        <v>71</v>
      </c>
      <c r="W356" s="378">
        <v>15</v>
      </c>
      <c r="X356" s="348">
        <v>49</v>
      </c>
      <c r="Y356" s="378">
        <v>7</v>
      </c>
      <c r="Z356" s="348">
        <v>74</v>
      </c>
      <c r="AA356" s="350">
        <v>16</v>
      </c>
    </row>
    <row r="357" spans="1:27" s="115" customFormat="1" x14ac:dyDescent="0.2">
      <c r="A357" s="148" t="s">
        <v>460</v>
      </c>
      <c r="B357" s="149" t="s">
        <v>461</v>
      </c>
      <c r="C357" s="114">
        <v>5481</v>
      </c>
      <c r="D357" s="114">
        <v>4052</v>
      </c>
      <c r="E357" s="255">
        <v>775</v>
      </c>
      <c r="F357" s="132">
        <v>578</v>
      </c>
      <c r="G357" s="114">
        <v>319</v>
      </c>
      <c r="H357" s="255">
        <v>29</v>
      </c>
      <c r="I357" s="132">
        <v>4903</v>
      </c>
      <c r="J357" s="114">
        <v>3733</v>
      </c>
      <c r="K357" s="255">
        <v>746</v>
      </c>
      <c r="L357" s="132">
        <v>1352</v>
      </c>
      <c r="M357" s="114">
        <v>832</v>
      </c>
      <c r="N357" s="255">
        <v>94</v>
      </c>
      <c r="O357" s="132">
        <v>4129</v>
      </c>
      <c r="P357" s="114">
        <v>3220</v>
      </c>
      <c r="Q357" s="255">
        <v>681</v>
      </c>
      <c r="R357" s="348">
        <v>74</v>
      </c>
      <c r="S357" s="378">
        <v>14</v>
      </c>
      <c r="T357" s="348">
        <v>55</v>
      </c>
      <c r="U357" s="378">
        <v>5</v>
      </c>
      <c r="V357" s="348">
        <v>76</v>
      </c>
      <c r="W357" s="378">
        <v>15</v>
      </c>
      <c r="X357" s="348">
        <v>62</v>
      </c>
      <c r="Y357" s="378">
        <v>7</v>
      </c>
      <c r="Z357" s="348">
        <v>78</v>
      </c>
      <c r="AA357" s="350">
        <v>16</v>
      </c>
    </row>
    <row r="358" spans="1:27" s="115" customFormat="1" x14ac:dyDescent="0.2">
      <c r="A358" s="148" t="s">
        <v>472</v>
      </c>
      <c r="B358" s="149" t="s">
        <v>473</v>
      </c>
      <c r="C358" s="114">
        <v>9069</v>
      </c>
      <c r="D358" s="114">
        <v>6683</v>
      </c>
      <c r="E358" s="255">
        <v>1231</v>
      </c>
      <c r="F358" s="132">
        <v>961</v>
      </c>
      <c r="G358" s="114">
        <v>509</v>
      </c>
      <c r="H358" s="255">
        <v>52</v>
      </c>
      <c r="I358" s="132">
        <v>8108</v>
      </c>
      <c r="J358" s="114">
        <v>6174</v>
      </c>
      <c r="K358" s="255">
        <v>1179</v>
      </c>
      <c r="L358" s="132">
        <v>2297</v>
      </c>
      <c r="M358" s="114">
        <v>1306</v>
      </c>
      <c r="N358" s="255">
        <v>149</v>
      </c>
      <c r="O358" s="132">
        <v>6772</v>
      </c>
      <c r="P358" s="114">
        <v>5377</v>
      </c>
      <c r="Q358" s="255">
        <v>1082</v>
      </c>
      <c r="R358" s="348">
        <v>74</v>
      </c>
      <c r="S358" s="378">
        <v>14</v>
      </c>
      <c r="T358" s="348">
        <v>53</v>
      </c>
      <c r="U358" s="378">
        <v>5</v>
      </c>
      <c r="V358" s="348">
        <v>76</v>
      </c>
      <c r="W358" s="378">
        <v>15</v>
      </c>
      <c r="X358" s="348">
        <v>57</v>
      </c>
      <c r="Y358" s="378">
        <v>6</v>
      </c>
      <c r="Z358" s="348">
        <v>79</v>
      </c>
      <c r="AA358" s="350">
        <v>16</v>
      </c>
    </row>
    <row r="359" spans="1:27" s="115" customFormat="1" x14ac:dyDescent="0.2">
      <c r="A359" s="148" t="s">
        <v>490</v>
      </c>
      <c r="B359" s="149" t="s">
        <v>491</v>
      </c>
      <c r="C359" s="114">
        <v>7482</v>
      </c>
      <c r="D359" s="114">
        <v>5291</v>
      </c>
      <c r="E359" s="255">
        <v>1110</v>
      </c>
      <c r="F359" s="132">
        <v>976</v>
      </c>
      <c r="G359" s="114">
        <v>493</v>
      </c>
      <c r="H359" s="255">
        <v>59</v>
      </c>
      <c r="I359" s="132">
        <v>6506</v>
      </c>
      <c r="J359" s="114">
        <v>4798</v>
      </c>
      <c r="K359" s="255">
        <v>1051</v>
      </c>
      <c r="L359" s="132">
        <v>2000</v>
      </c>
      <c r="M359" s="114">
        <v>1122</v>
      </c>
      <c r="N359" s="255">
        <v>136</v>
      </c>
      <c r="O359" s="132">
        <v>5482</v>
      </c>
      <c r="P359" s="114">
        <v>4169</v>
      </c>
      <c r="Q359" s="255">
        <v>974</v>
      </c>
      <c r="R359" s="348">
        <v>71</v>
      </c>
      <c r="S359" s="378">
        <v>15</v>
      </c>
      <c r="T359" s="348">
        <v>51</v>
      </c>
      <c r="U359" s="378">
        <v>6</v>
      </c>
      <c r="V359" s="348">
        <v>74</v>
      </c>
      <c r="W359" s="378">
        <v>16</v>
      </c>
      <c r="X359" s="348">
        <v>56</v>
      </c>
      <c r="Y359" s="378">
        <v>7</v>
      </c>
      <c r="Z359" s="348">
        <v>76</v>
      </c>
      <c r="AA359" s="350">
        <v>18</v>
      </c>
    </row>
    <row r="360" spans="1:27" s="115" customFormat="1" x14ac:dyDescent="0.2">
      <c r="A360" s="148" t="s">
        <v>506</v>
      </c>
      <c r="B360" s="149" t="s">
        <v>507</v>
      </c>
      <c r="C360" s="114">
        <v>11086</v>
      </c>
      <c r="D360" s="114">
        <v>8461</v>
      </c>
      <c r="E360" s="255">
        <v>2154</v>
      </c>
      <c r="F360" s="132">
        <v>874</v>
      </c>
      <c r="G360" s="114">
        <v>469</v>
      </c>
      <c r="H360" s="255">
        <v>47</v>
      </c>
      <c r="I360" s="132">
        <v>10212</v>
      </c>
      <c r="J360" s="114">
        <v>7992</v>
      </c>
      <c r="K360" s="255">
        <v>2107</v>
      </c>
      <c r="L360" s="132">
        <v>2054</v>
      </c>
      <c r="M360" s="114">
        <v>1182</v>
      </c>
      <c r="N360" s="255">
        <v>172</v>
      </c>
      <c r="O360" s="132">
        <v>9032</v>
      </c>
      <c r="P360" s="114">
        <v>7279</v>
      </c>
      <c r="Q360" s="255">
        <v>1982</v>
      </c>
      <c r="R360" s="348">
        <v>76</v>
      </c>
      <c r="S360" s="378">
        <v>19</v>
      </c>
      <c r="T360" s="348">
        <v>54</v>
      </c>
      <c r="U360" s="378">
        <v>5</v>
      </c>
      <c r="V360" s="348">
        <v>78</v>
      </c>
      <c r="W360" s="378">
        <v>21</v>
      </c>
      <c r="X360" s="348">
        <v>58</v>
      </c>
      <c r="Y360" s="378">
        <v>8</v>
      </c>
      <c r="Z360" s="348">
        <v>81</v>
      </c>
      <c r="AA360" s="350">
        <v>22</v>
      </c>
    </row>
    <row r="361" spans="1:27" s="115" customFormat="1" x14ac:dyDescent="0.2">
      <c r="A361" s="148" t="s">
        <v>530</v>
      </c>
      <c r="B361" s="149" t="s">
        <v>531</v>
      </c>
      <c r="C361" s="114">
        <v>5830</v>
      </c>
      <c r="D361" s="114">
        <v>4501</v>
      </c>
      <c r="E361" s="255">
        <v>1271</v>
      </c>
      <c r="F361" s="132">
        <v>603</v>
      </c>
      <c r="G361" s="114">
        <v>334</v>
      </c>
      <c r="H361" s="255">
        <v>66</v>
      </c>
      <c r="I361" s="132">
        <v>5227</v>
      </c>
      <c r="J361" s="114">
        <v>4167</v>
      </c>
      <c r="K361" s="255">
        <v>1205</v>
      </c>
      <c r="L361" s="132">
        <v>1378</v>
      </c>
      <c r="M361" s="114">
        <v>845</v>
      </c>
      <c r="N361" s="255">
        <v>155</v>
      </c>
      <c r="O361" s="132">
        <v>4452</v>
      </c>
      <c r="P361" s="114">
        <v>3656</v>
      </c>
      <c r="Q361" s="255">
        <v>1116</v>
      </c>
      <c r="R361" s="348">
        <v>77</v>
      </c>
      <c r="S361" s="378">
        <v>22</v>
      </c>
      <c r="T361" s="348">
        <v>55</v>
      </c>
      <c r="U361" s="378">
        <v>11</v>
      </c>
      <c r="V361" s="348">
        <v>80</v>
      </c>
      <c r="W361" s="378">
        <v>23</v>
      </c>
      <c r="X361" s="348">
        <v>61</v>
      </c>
      <c r="Y361" s="378">
        <v>11</v>
      </c>
      <c r="Z361" s="348">
        <v>82</v>
      </c>
      <c r="AA361" s="350">
        <v>25</v>
      </c>
    </row>
    <row r="362" spans="1:27" s="115" customFormat="1" x14ac:dyDescent="0.2">
      <c r="A362" s="148" t="s">
        <v>542</v>
      </c>
      <c r="B362" s="149" t="s">
        <v>543</v>
      </c>
      <c r="C362" s="114">
        <v>8239</v>
      </c>
      <c r="D362" s="114">
        <v>5031</v>
      </c>
      <c r="E362" s="255">
        <v>440</v>
      </c>
      <c r="F362" s="132">
        <v>713</v>
      </c>
      <c r="G362" s="114">
        <v>291</v>
      </c>
      <c r="H362" s="255">
        <v>15</v>
      </c>
      <c r="I362" s="132">
        <v>7526</v>
      </c>
      <c r="J362" s="114">
        <v>4740</v>
      </c>
      <c r="K362" s="255">
        <v>425</v>
      </c>
      <c r="L362" s="132">
        <v>1674</v>
      </c>
      <c r="M362" s="114">
        <v>720</v>
      </c>
      <c r="N362" s="255">
        <v>31</v>
      </c>
      <c r="O362" s="132">
        <v>6565</v>
      </c>
      <c r="P362" s="114">
        <v>4311</v>
      </c>
      <c r="Q362" s="255">
        <v>409</v>
      </c>
      <c r="R362" s="348">
        <v>61</v>
      </c>
      <c r="S362" s="378">
        <v>5</v>
      </c>
      <c r="T362" s="348">
        <v>41</v>
      </c>
      <c r="U362" s="378">
        <v>2</v>
      </c>
      <c r="V362" s="348">
        <v>63</v>
      </c>
      <c r="W362" s="378">
        <v>6</v>
      </c>
      <c r="X362" s="348">
        <v>43</v>
      </c>
      <c r="Y362" s="378">
        <v>2</v>
      </c>
      <c r="Z362" s="348">
        <v>66</v>
      </c>
      <c r="AA362" s="350">
        <v>6</v>
      </c>
    </row>
    <row r="363" spans="1:27" s="115" customFormat="1" x14ac:dyDescent="0.2">
      <c r="A363" s="148" t="s">
        <v>558</v>
      </c>
      <c r="B363" s="149" t="s">
        <v>559</v>
      </c>
      <c r="C363" s="114">
        <v>5942</v>
      </c>
      <c r="D363" s="114">
        <v>4152</v>
      </c>
      <c r="E363" s="255">
        <v>801</v>
      </c>
      <c r="F363" s="132">
        <v>660</v>
      </c>
      <c r="G363" s="114">
        <v>307</v>
      </c>
      <c r="H363" s="255">
        <v>28</v>
      </c>
      <c r="I363" s="132">
        <v>5282</v>
      </c>
      <c r="J363" s="114">
        <v>3845</v>
      </c>
      <c r="K363" s="255">
        <v>773</v>
      </c>
      <c r="L363" s="132">
        <v>1503</v>
      </c>
      <c r="M363" s="114">
        <v>809</v>
      </c>
      <c r="N363" s="255">
        <v>86</v>
      </c>
      <c r="O363" s="132">
        <v>4439</v>
      </c>
      <c r="P363" s="114">
        <v>3343</v>
      </c>
      <c r="Q363" s="255">
        <v>715</v>
      </c>
      <c r="R363" s="348">
        <v>70</v>
      </c>
      <c r="S363" s="378">
        <v>13</v>
      </c>
      <c r="T363" s="348">
        <v>47</v>
      </c>
      <c r="U363" s="378">
        <v>4</v>
      </c>
      <c r="V363" s="348">
        <v>73</v>
      </c>
      <c r="W363" s="378">
        <v>15</v>
      </c>
      <c r="X363" s="348">
        <v>54</v>
      </c>
      <c r="Y363" s="378">
        <v>6</v>
      </c>
      <c r="Z363" s="348">
        <v>75</v>
      </c>
      <c r="AA363" s="350">
        <v>16</v>
      </c>
    </row>
    <row r="364" spans="1:27" s="115" customFormat="1" ht="10.5" x14ac:dyDescent="0.25">
      <c r="A364" s="144" t="s">
        <v>718</v>
      </c>
      <c r="B364" s="145" t="s">
        <v>719</v>
      </c>
      <c r="C364" s="117">
        <v>27870</v>
      </c>
      <c r="D364" s="117">
        <v>21720</v>
      </c>
      <c r="E364" s="256">
        <v>5010</v>
      </c>
      <c r="F364" s="133">
        <v>5590</v>
      </c>
      <c r="G364" s="117">
        <v>3550</v>
      </c>
      <c r="H364" s="256">
        <v>480</v>
      </c>
      <c r="I364" s="133">
        <v>22280</v>
      </c>
      <c r="J364" s="117">
        <v>18170</v>
      </c>
      <c r="K364" s="256">
        <v>4520</v>
      </c>
      <c r="L364" s="133">
        <v>10720</v>
      </c>
      <c r="M364" s="117">
        <v>7290</v>
      </c>
      <c r="N364" s="256">
        <v>1110</v>
      </c>
      <c r="O364" s="133">
        <v>17150</v>
      </c>
      <c r="P364" s="117">
        <v>14430</v>
      </c>
      <c r="Q364" s="256">
        <v>3900</v>
      </c>
      <c r="R364" s="351">
        <v>78</v>
      </c>
      <c r="S364" s="375">
        <v>18</v>
      </c>
      <c r="T364" s="351">
        <v>64</v>
      </c>
      <c r="U364" s="375">
        <v>9</v>
      </c>
      <c r="V364" s="351">
        <v>82</v>
      </c>
      <c r="W364" s="375">
        <v>20</v>
      </c>
      <c r="X364" s="351">
        <v>68</v>
      </c>
      <c r="Y364" s="375">
        <v>10</v>
      </c>
      <c r="Z364" s="351">
        <v>84</v>
      </c>
      <c r="AA364" s="353">
        <v>23</v>
      </c>
    </row>
    <row r="365" spans="1:27" s="118" customFormat="1" ht="10.5" x14ac:dyDescent="0.25">
      <c r="A365" s="144" t="s">
        <v>722</v>
      </c>
      <c r="B365" s="145" t="s">
        <v>723</v>
      </c>
      <c r="C365" s="117">
        <v>80300</v>
      </c>
      <c r="D365" s="117">
        <v>58850</v>
      </c>
      <c r="E365" s="256">
        <v>10170</v>
      </c>
      <c r="F365" s="133">
        <v>14080</v>
      </c>
      <c r="G365" s="117">
        <v>8120</v>
      </c>
      <c r="H365" s="256">
        <v>760</v>
      </c>
      <c r="I365" s="133">
        <v>66220</v>
      </c>
      <c r="J365" s="117">
        <v>50730</v>
      </c>
      <c r="K365" s="256">
        <v>9400</v>
      </c>
      <c r="L365" s="133">
        <v>27740</v>
      </c>
      <c r="M365" s="117">
        <v>17230</v>
      </c>
      <c r="N365" s="256">
        <v>1830</v>
      </c>
      <c r="O365" s="133">
        <v>52560</v>
      </c>
      <c r="P365" s="117">
        <v>41620</v>
      </c>
      <c r="Q365" s="256">
        <v>8340</v>
      </c>
      <c r="R365" s="351">
        <v>73</v>
      </c>
      <c r="S365" s="375">
        <v>13</v>
      </c>
      <c r="T365" s="351">
        <v>58</v>
      </c>
      <c r="U365" s="375">
        <v>5</v>
      </c>
      <c r="V365" s="351">
        <v>77</v>
      </c>
      <c r="W365" s="375">
        <v>14</v>
      </c>
      <c r="X365" s="351">
        <v>62</v>
      </c>
      <c r="Y365" s="375">
        <v>7</v>
      </c>
      <c r="Z365" s="351">
        <v>79</v>
      </c>
      <c r="AA365" s="353">
        <v>16</v>
      </c>
    </row>
    <row r="366" spans="1:27" s="118" customFormat="1" ht="10.5" x14ac:dyDescent="0.25">
      <c r="A366" s="144" t="s">
        <v>724</v>
      </c>
      <c r="B366" s="145" t="s">
        <v>725</v>
      </c>
      <c r="C366" s="117">
        <v>59570</v>
      </c>
      <c r="D366" s="117">
        <v>43300</v>
      </c>
      <c r="E366" s="256">
        <v>8050</v>
      </c>
      <c r="F366" s="133">
        <v>10220</v>
      </c>
      <c r="G366" s="117">
        <v>5780</v>
      </c>
      <c r="H366" s="256">
        <v>550</v>
      </c>
      <c r="I366" s="133">
        <v>49350</v>
      </c>
      <c r="J366" s="117">
        <v>37510</v>
      </c>
      <c r="K366" s="256">
        <v>7500</v>
      </c>
      <c r="L366" s="133">
        <v>20420</v>
      </c>
      <c r="M366" s="117">
        <v>12430</v>
      </c>
      <c r="N366" s="256">
        <v>1370</v>
      </c>
      <c r="O366" s="133">
        <v>39150</v>
      </c>
      <c r="P366" s="117">
        <v>30870</v>
      </c>
      <c r="Q366" s="256">
        <v>6680</v>
      </c>
      <c r="R366" s="351">
        <v>73</v>
      </c>
      <c r="S366" s="375">
        <v>14</v>
      </c>
      <c r="T366" s="351">
        <v>57</v>
      </c>
      <c r="U366" s="375">
        <v>5</v>
      </c>
      <c r="V366" s="351">
        <v>76</v>
      </c>
      <c r="W366" s="375">
        <v>15</v>
      </c>
      <c r="X366" s="351">
        <v>61</v>
      </c>
      <c r="Y366" s="375">
        <v>7</v>
      </c>
      <c r="Z366" s="351">
        <v>79</v>
      </c>
      <c r="AA366" s="353">
        <v>17</v>
      </c>
    </row>
    <row r="367" spans="1:27" s="118" customFormat="1" ht="10.5" x14ac:dyDescent="0.25">
      <c r="A367" s="144" t="s">
        <v>726</v>
      </c>
      <c r="B367" s="145" t="s">
        <v>727</v>
      </c>
      <c r="C367" s="117">
        <v>49770</v>
      </c>
      <c r="D367" s="117">
        <v>36810</v>
      </c>
      <c r="E367" s="256">
        <v>7410</v>
      </c>
      <c r="F367" s="133">
        <v>7160</v>
      </c>
      <c r="G367" s="117">
        <v>4120</v>
      </c>
      <c r="H367" s="256">
        <v>470</v>
      </c>
      <c r="I367" s="133">
        <v>42620</v>
      </c>
      <c r="J367" s="117">
        <v>32690</v>
      </c>
      <c r="K367" s="256">
        <v>6940</v>
      </c>
      <c r="L367" s="133">
        <v>14790</v>
      </c>
      <c r="M367" s="117">
        <v>9230</v>
      </c>
      <c r="N367" s="256">
        <v>1230</v>
      </c>
      <c r="O367" s="133">
        <v>34990</v>
      </c>
      <c r="P367" s="117">
        <v>27580</v>
      </c>
      <c r="Q367" s="256">
        <v>6180</v>
      </c>
      <c r="R367" s="351">
        <v>74</v>
      </c>
      <c r="S367" s="375">
        <v>15</v>
      </c>
      <c r="T367" s="351">
        <v>58</v>
      </c>
      <c r="U367" s="375">
        <v>7</v>
      </c>
      <c r="V367" s="351">
        <v>77</v>
      </c>
      <c r="W367" s="375">
        <v>16</v>
      </c>
      <c r="X367" s="351">
        <v>62</v>
      </c>
      <c r="Y367" s="375">
        <v>8</v>
      </c>
      <c r="Z367" s="351">
        <v>79</v>
      </c>
      <c r="AA367" s="353">
        <v>18</v>
      </c>
    </row>
    <row r="368" spans="1:27" s="118" customFormat="1" ht="10.5" x14ac:dyDescent="0.25">
      <c r="A368" s="144" t="s">
        <v>728</v>
      </c>
      <c r="B368" s="145" t="s">
        <v>729</v>
      </c>
      <c r="C368" s="117">
        <v>65430</v>
      </c>
      <c r="D368" s="117">
        <v>47470</v>
      </c>
      <c r="E368" s="256">
        <v>8370</v>
      </c>
      <c r="F368" s="133">
        <v>11910</v>
      </c>
      <c r="G368" s="117">
        <v>6950</v>
      </c>
      <c r="H368" s="256">
        <v>670</v>
      </c>
      <c r="I368" s="133">
        <v>53520</v>
      </c>
      <c r="J368" s="117">
        <v>40520</v>
      </c>
      <c r="K368" s="256">
        <v>7700</v>
      </c>
      <c r="L368" s="133">
        <v>23350</v>
      </c>
      <c r="M368" s="117">
        <v>14510</v>
      </c>
      <c r="N368" s="256">
        <v>1540</v>
      </c>
      <c r="O368" s="133">
        <v>42080</v>
      </c>
      <c r="P368" s="117">
        <v>32970</v>
      </c>
      <c r="Q368" s="256">
        <v>6830</v>
      </c>
      <c r="R368" s="351">
        <v>73</v>
      </c>
      <c r="S368" s="375">
        <v>13</v>
      </c>
      <c r="T368" s="351">
        <v>58</v>
      </c>
      <c r="U368" s="375">
        <v>6</v>
      </c>
      <c r="V368" s="351">
        <v>76</v>
      </c>
      <c r="W368" s="375">
        <v>14</v>
      </c>
      <c r="X368" s="351">
        <v>62</v>
      </c>
      <c r="Y368" s="375">
        <v>7</v>
      </c>
      <c r="Z368" s="351">
        <v>78</v>
      </c>
      <c r="AA368" s="353">
        <v>16</v>
      </c>
    </row>
    <row r="369" spans="1:27" s="118" customFormat="1" ht="10.5" x14ac:dyDescent="0.25">
      <c r="A369" s="144" t="s">
        <v>732</v>
      </c>
      <c r="B369" s="145" t="s">
        <v>733</v>
      </c>
      <c r="C369" s="117">
        <v>64530</v>
      </c>
      <c r="D369" s="117">
        <v>48510</v>
      </c>
      <c r="E369" s="256">
        <v>10500</v>
      </c>
      <c r="F369" s="133">
        <v>7750</v>
      </c>
      <c r="G369" s="117">
        <v>4460</v>
      </c>
      <c r="H369" s="256">
        <v>530</v>
      </c>
      <c r="I369" s="133">
        <v>56780</v>
      </c>
      <c r="J369" s="117">
        <v>44050</v>
      </c>
      <c r="K369" s="256">
        <v>9970</v>
      </c>
      <c r="L369" s="133">
        <v>17090</v>
      </c>
      <c r="M369" s="117">
        <v>10620</v>
      </c>
      <c r="N369" s="256">
        <v>1410</v>
      </c>
      <c r="O369" s="133">
        <v>47440</v>
      </c>
      <c r="P369" s="117">
        <v>37900</v>
      </c>
      <c r="Q369" s="256">
        <v>9090</v>
      </c>
      <c r="R369" s="351">
        <v>75</v>
      </c>
      <c r="S369" s="375">
        <v>16</v>
      </c>
      <c r="T369" s="351">
        <v>58</v>
      </c>
      <c r="U369" s="375">
        <v>7</v>
      </c>
      <c r="V369" s="351">
        <v>78</v>
      </c>
      <c r="W369" s="375">
        <v>18</v>
      </c>
      <c r="X369" s="351">
        <v>62</v>
      </c>
      <c r="Y369" s="375">
        <v>8</v>
      </c>
      <c r="Z369" s="351">
        <v>80</v>
      </c>
      <c r="AA369" s="353">
        <v>19</v>
      </c>
    </row>
    <row r="370" spans="1:27" s="118" customFormat="1" ht="10.5" x14ac:dyDescent="0.25">
      <c r="A370" s="144" t="s">
        <v>736</v>
      </c>
      <c r="B370" s="145" t="s">
        <v>737</v>
      </c>
      <c r="C370" s="117">
        <v>88490</v>
      </c>
      <c r="D370" s="117">
        <v>69840</v>
      </c>
      <c r="E370" s="256">
        <v>16080</v>
      </c>
      <c r="F370" s="133">
        <v>17190</v>
      </c>
      <c r="G370" s="117">
        <v>11930</v>
      </c>
      <c r="H370" s="256">
        <v>1890</v>
      </c>
      <c r="I370" s="133">
        <v>71300</v>
      </c>
      <c r="J370" s="117">
        <v>57900</v>
      </c>
      <c r="K370" s="256">
        <v>14200</v>
      </c>
      <c r="L370" s="133">
        <v>35430</v>
      </c>
      <c r="M370" s="117">
        <v>25870</v>
      </c>
      <c r="N370" s="256">
        <v>4380</v>
      </c>
      <c r="O370" s="133">
        <v>53060</v>
      </c>
      <c r="P370" s="117">
        <v>43960</v>
      </c>
      <c r="Q370" s="256">
        <v>11700</v>
      </c>
      <c r="R370" s="351">
        <v>79</v>
      </c>
      <c r="S370" s="375">
        <v>18</v>
      </c>
      <c r="T370" s="351">
        <v>69</v>
      </c>
      <c r="U370" s="375">
        <v>11</v>
      </c>
      <c r="V370" s="351">
        <v>81</v>
      </c>
      <c r="W370" s="375">
        <v>20</v>
      </c>
      <c r="X370" s="351">
        <v>73</v>
      </c>
      <c r="Y370" s="375">
        <v>12</v>
      </c>
      <c r="Z370" s="351">
        <v>83</v>
      </c>
      <c r="AA370" s="353">
        <v>22</v>
      </c>
    </row>
    <row r="371" spans="1:27" s="118" customFormat="1" ht="10.5" x14ac:dyDescent="0.25">
      <c r="A371" s="144" t="s">
        <v>734</v>
      </c>
      <c r="B371" s="145" t="s">
        <v>735</v>
      </c>
      <c r="C371" s="117">
        <v>90850</v>
      </c>
      <c r="D371" s="117">
        <v>67970</v>
      </c>
      <c r="E371" s="256">
        <v>13450</v>
      </c>
      <c r="F371" s="133">
        <v>9780</v>
      </c>
      <c r="G371" s="117">
        <v>5480</v>
      </c>
      <c r="H371" s="256">
        <v>530</v>
      </c>
      <c r="I371" s="133">
        <v>81070</v>
      </c>
      <c r="J371" s="117">
        <v>62490</v>
      </c>
      <c r="K371" s="256">
        <v>12920</v>
      </c>
      <c r="L371" s="133">
        <v>22220</v>
      </c>
      <c r="M371" s="117">
        <v>13580</v>
      </c>
      <c r="N371" s="256">
        <v>1490</v>
      </c>
      <c r="O371" s="133">
        <v>68630</v>
      </c>
      <c r="P371" s="117">
        <v>54390</v>
      </c>
      <c r="Q371" s="256">
        <v>11960</v>
      </c>
      <c r="R371" s="351">
        <v>75</v>
      </c>
      <c r="S371" s="375">
        <v>15</v>
      </c>
      <c r="T371" s="351">
        <v>56</v>
      </c>
      <c r="U371" s="375">
        <v>5</v>
      </c>
      <c r="V371" s="351">
        <v>77</v>
      </c>
      <c r="W371" s="375">
        <v>16</v>
      </c>
      <c r="X371" s="351">
        <v>61</v>
      </c>
      <c r="Y371" s="375">
        <v>7</v>
      </c>
      <c r="Z371" s="351">
        <v>79</v>
      </c>
      <c r="AA371" s="353">
        <v>17</v>
      </c>
    </row>
    <row r="372" spans="1:27" s="118" customFormat="1" ht="11" thickBot="1" x14ac:dyDescent="0.3">
      <c r="A372" s="146" t="s">
        <v>730</v>
      </c>
      <c r="B372" s="147" t="s">
        <v>731</v>
      </c>
      <c r="C372" s="120">
        <v>54270</v>
      </c>
      <c r="D372" s="120">
        <v>38430</v>
      </c>
      <c r="E372" s="257">
        <v>7170</v>
      </c>
      <c r="F372" s="134">
        <v>7010</v>
      </c>
      <c r="G372" s="120">
        <v>3650</v>
      </c>
      <c r="H372" s="257">
        <v>420</v>
      </c>
      <c r="I372" s="134">
        <v>47260</v>
      </c>
      <c r="J372" s="120">
        <v>34780</v>
      </c>
      <c r="K372" s="257">
        <v>6750</v>
      </c>
      <c r="L372" s="134">
        <v>14430</v>
      </c>
      <c r="M372" s="120">
        <v>8260</v>
      </c>
      <c r="N372" s="257">
        <v>970</v>
      </c>
      <c r="O372" s="134">
        <v>39840</v>
      </c>
      <c r="P372" s="120">
        <v>30170</v>
      </c>
      <c r="Q372" s="257">
        <v>6200</v>
      </c>
      <c r="R372" s="379">
        <v>71</v>
      </c>
      <c r="S372" s="380">
        <v>13</v>
      </c>
      <c r="T372" s="379">
        <v>52</v>
      </c>
      <c r="U372" s="380">
        <v>6</v>
      </c>
      <c r="V372" s="379">
        <v>74</v>
      </c>
      <c r="W372" s="380">
        <v>14</v>
      </c>
      <c r="X372" s="379">
        <v>57</v>
      </c>
      <c r="Y372" s="380">
        <v>7</v>
      </c>
      <c r="Z372" s="379">
        <v>76</v>
      </c>
      <c r="AA372" s="381">
        <v>16</v>
      </c>
    </row>
    <row r="373" spans="1:27" x14ac:dyDescent="0.2">
      <c r="AA373" s="121" t="s">
        <v>1196</v>
      </c>
    </row>
    <row r="374" spans="1:27" ht="10.5" x14ac:dyDescent="0.25">
      <c r="A374" s="118" t="s">
        <v>1102</v>
      </c>
      <c r="AA374" s="121"/>
    </row>
    <row r="375" spans="1:27" ht="10" customHeight="1" x14ac:dyDescent="0.2">
      <c r="A375" s="252" t="s">
        <v>1241</v>
      </c>
    </row>
    <row r="376" spans="1:27" ht="10" customHeight="1" x14ac:dyDescent="0.2">
      <c r="A376" s="252" t="s">
        <v>1244</v>
      </c>
    </row>
    <row r="377" spans="1:27" ht="10" customHeight="1" x14ac:dyDescent="0.2">
      <c r="A377" s="252" t="s">
        <v>1245</v>
      </c>
    </row>
    <row r="378" spans="1:27" ht="10" customHeight="1" x14ac:dyDescent="0.2">
      <c r="A378" s="94" t="s">
        <v>1269</v>
      </c>
    </row>
    <row r="379" spans="1:27" ht="10" customHeight="1" x14ac:dyDescent="0.2">
      <c r="A379" s="94" t="s">
        <v>1273</v>
      </c>
    </row>
    <row r="380" spans="1:27" ht="10" customHeight="1" x14ac:dyDescent="0.2">
      <c r="A380" s="94" t="s">
        <v>1274</v>
      </c>
    </row>
    <row r="381" spans="1:27" ht="10" customHeight="1" x14ac:dyDescent="0.2">
      <c r="A381" s="94" t="s">
        <v>1268</v>
      </c>
    </row>
    <row r="382" spans="1:27" ht="10" customHeight="1" x14ac:dyDescent="0.2">
      <c r="A382" s="94" t="s">
        <v>1267</v>
      </c>
    </row>
    <row r="383" spans="1:27" x14ac:dyDescent="0.2">
      <c r="A383" s="94" t="s">
        <v>1234</v>
      </c>
    </row>
    <row r="384" spans="1:27" ht="6" customHeight="1" x14ac:dyDescent="0.2">
      <c r="A384" s="94"/>
    </row>
    <row r="385" spans="1:1" ht="10" customHeight="1" x14ac:dyDescent="0.2">
      <c r="A385" s="252" t="s">
        <v>1287</v>
      </c>
    </row>
    <row r="386" spans="1:1" ht="6" customHeight="1" x14ac:dyDescent="0.2"/>
    <row r="387" spans="1:1" x14ac:dyDescent="0.2">
      <c r="A387" s="95" t="s">
        <v>1264</v>
      </c>
    </row>
    <row r="388" spans="1:1" x14ac:dyDescent="0.2">
      <c r="A388" s="427" t="s">
        <v>1263</v>
      </c>
    </row>
    <row r="389" spans="1:1" ht="6" customHeight="1" x14ac:dyDescent="0.2"/>
    <row r="390" spans="1:1" x14ac:dyDescent="0.2">
      <c r="A390" s="252" t="s">
        <v>1266</v>
      </c>
    </row>
    <row r="391" spans="1:1" x14ac:dyDescent="0.2">
      <c r="A391" s="425" t="s">
        <v>1239</v>
      </c>
    </row>
  </sheetData>
  <mergeCells count="16">
    <mergeCell ref="R6:S7"/>
    <mergeCell ref="T6:W6"/>
    <mergeCell ref="X6:AA6"/>
    <mergeCell ref="F7:H7"/>
    <mergeCell ref="I7:K7"/>
    <mergeCell ref="L7:N7"/>
    <mergeCell ref="O7:Q7"/>
    <mergeCell ref="T7:U7"/>
    <mergeCell ref="V7:W7"/>
    <mergeCell ref="X7:Y7"/>
    <mergeCell ref="Z7:AA7"/>
    <mergeCell ref="A6:A8"/>
    <mergeCell ref="B6:B8"/>
    <mergeCell ref="C6:E7"/>
    <mergeCell ref="F6:K6"/>
    <mergeCell ref="L6:Q6"/>
  </mergeCells>
  <hyperlinks>
    <hyperlink ref="A391" r:id="rId1"/>
    <hyperlink ref="A388" r:id="rId2"/>
  </hyperlinks>
  <pageMargins left="0.70866141732283472" right="0.70866141732283472" top="0.74803149606299213" bottom="0.74803149606299213" header="0.31496062992125984" footer="0.31496062992125984"/>
  <pageSetup paperSize="9" scale="5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A392"/>
  <sheetViews>
    <sheetView zoomScaleNormal="100" workbookViewId="0">
      <pane xSplit="2" ySplit="9" topLeftCell="C10" activePane="bottomRight" state="frozen"/>
      <selection activeCell="C10" sqref="C10"/>
      <selection pane="topRight" activeCell="C10" sqref="C10"/>
      <selection pane="bottomLeft" activeCell="C10" sqref="C10"/>
      <selection pane="bottomRight"/>
    </sheetView>
  </sheetViews>
  <sheetFormatPr defaultColWidth="8.7265625" defaultRowHeight="10" x14ac:dyDescent="0.2"/>
  <cols>
    <col min="1" max="1" width="11.81640625" style="95" bestFit="1" customWidth="1"/>
    <col min="2" max="2" width="25.6328125" style="95" customWidth="1"/>
    <col min="3" max="5" width="12.6328125" style="95" customWidth="1"/>
    <col min="6" max="6" width="13.08984375" style="95" customWidth="1"/>
    <col min="7" max="7" width="12.6328125" style="95" customWidth="1"/>
    <col min="8" max="8" width="13.6328125" style="95" customWidth="1"/>
    <col min="9" max="27" width="12.6328125" style="95" customWidth="1"/>
    <col min="28" max="16384" width="8.7265625" style="95"/>
  </cols>
  <sheetData>
    <row r="1" spans="1:27" s="102" customFormat="1" ht="15" customHeight="1" x14ac:dyDescent="0.3">
      <c r="A1" s="101" t="s">
        <v>1324</v>
      </c>
    </row>
    <row r="2" spans="1:27" s="102" customFormat="1" ht="15" customHeight="1" x14ac:dyDescent="0.3">
      <c r="A2" s="101" t="s">
        <v>1205</v>
      </c>
    </row>
    <row r="3" spans="1:27" s="102" customFormat="1" ht="15" customHeight="1" x14ac:dyDescent="0.3">
      <c r="A3" s="102" t="s">
        <v>1153</v>
      </c>
    </row>
    <row r="4" spans="1:27" s="102" customFormat="1" ht="15" customHeight="1" x14ac:dyDescent="0.3">
      <c r="A4" s="101" t="s">
        <v>1206</v>
      </c>
    </row>
    <row r="5" spans="1:27" s="102" customFormat="1" ht="10" customHeight="1" thickBot="1" x14ac:dyDescent="0.35">
      <c r="A5" s="101"/>
    </row>
    <row r="6" spans="1:27" s="137" customFormat="1" ht="14.65" customHeight="1" x14ac:dyDescent="0.35">
      <c r="A6" s="464" t="s">
        <v>1122</v>
      </c>
      <c r="B6" s="450" t="s">
        <v>1123</v>
      </c>
      <c r="C6" s="450" t="s">
        <v>1195</v>
      </c>
      <c r="D6" s="450"/>
      <c r="E6" s="450"/>
      <c r="F6" s="461" t="s">
        <v>1184</v>
      </c>
      <c r="G6" s="461"/>
      <c r="H6" s="461"/>
      <c r="I6" s="461"/>
      <c r="J6" s="461"/>
      <c r="K6" s="461"/>
      <c r="L6" s="461" t="s">
        <v>1197</v>
      </c>
      <c r="M6" s="461"/>
      <c r="N6" s="461"/>
      <c r="O6" s="461"/>
      <c r="P6" s="461"/>
      <c r="Q6" s="461"/>
      <c r="R6" s="450" t="s">
        <v>1195</v>
      </c>
      <c r="S6" s="450"/>
      <c r="T6" s="461" t="s">
        <v>1184</v>
      </c>
      <c r="U6" s="461"/>
      <c r="V6" s="461"/>
      <c r="W6" s="461"/>
      <c r="X6" s="461" t="s">
        <v>1197</v>
      </c>
      <c r="Y6" s="461"/>
      <c r="Z6" s="461"/>
      <c r="AA6" s="462"/>
    </row>
    <row r="7" spans="1:27" s="137" customFormat="1" ht="35.15" customHeight="1" x14ac:dyDescent="0.35">
      <c r="A7" s="465"/>
      <c r="B7" s="451"/>
      <c r="C7" s="451"/>
      <c r="D7" s="451"/>
      <c r="E7" s="451"/>
      <c r="F7" s="451" t="s">
        <v>1193</v>
      </c>
      <c r="G7" s="451"/>
      <c r="H7" s="451"/>
      <c r="I7" s="451" t="s">
        <v>1212</v>
      </c>
      <c r="J7" s="451"/>
      <c r="K7" s="451"/>
      <c r="L7" s="451" t="s">
        <v>1213</v>
      </c>
      <c r="M7" s="451"/>
      <c r="N7" s="451"/>
      <c r="O7" s="451" t="s">
        <v>1233</v>
      </c>
      <c r="P7" s="451"/>
      <c r="Q7" s="451"/>
      <c r="R7" s="451"/>
      <c r="S7" s="451"/>
      <c r="T7" s="459" t="s">
        <v>1193</v>
      </c>
      <c r="U7" s="459"/>
      <c r="V7" s="451" t="s">
        <v>1212</v>
      </c>
      <c r="W7" s="451"/>
      <c r="X7" s="451" t="s">
        <v>1213</v>
      </c>
      <c r="Y7" s="451"/>
      <c r="Z7" s="451" t="s">
        <v>1233</v>
      </c>
      <c r="AA7" s="460"/>
    </row>
    <row r="8" spans="1:27" s="137" customFormat="1" ht="44.5" thickBot="1" x14ac:dyDescent="0.4">
      <c r="A8" s="466"/>
      <c r="B8" s="463"/>
      <c r="C8" s="245" t="s">
        <v>1207</v>
      </c>
      <c r="D8" s="245" t="s">
        <v>1208</v>
      </c>
      <c r="E8" s="245" t="s">
        <v>1209</v>
      </c>
      <c r="F8" s="245" t="s">
        <v>1207</v>
      </c>
      <c r="G8" s="245" t="s">
        <v>1208</v>
      </c>
      <c r="H8" s="245" t="s">
        <v>1209</v>
      </c>
      <c r="I8" s="245" t="s">
        <v>1207</v>
      </c>
      <c r="J8" s="245" t="s">
        <v>1208</v>
      </c>
      <c r="K8" s="245" t="s">
        <v>1209</v>
      </c>
      <c r="L8" s="245" t="s">
        <v>1207</v>
      </c>
      <c r="M8" s="245" t="s">
        <v>1208</v>
      </c>
      <c r="N8" s="245" t="s">
        <v>1209</v>
      </c>
      <c r="O8" s="245" t="s">
        <v>1207</v>
      </c>
      <c r="P8" s="245" t="s">
        <v>1208</v>
      </c>
      <c r="Q8" s="245" t="s">
        <v>1209</v>
      </c>
      <c r="R8" s="108" t="s">
        <v>1174</v>
      </c>
      <c r="S8" s="108" t="s">
        <v>1156</v>
      </c>
      <c r="T8" s="108" t="s">
        <v>1174</v>
      </c>
      <c r="U8" s="108" t="s">
        <v>1156</v>
      </c>
      <c r="V8" s="108" t="s">
        <v>1174</v>
      </c>
      <c r="W8" s="108" t="s">
        <v>1156</v>
      </c>
      <c r="X8" s="108" t="s">
        <v>1174</v>
      </c>
      <c r="Y8" s="108" t="s">
        <v>1156</v>
      </c>
      <c r="Z8" s="108" t="s">
        <v>1174</v>
      </c>
      <c r="AA8" s="109" t="s">
        <v>1156</v>
      </c>
    </row>
    <row r="9" spans="1:27" ht="10.5" x14ac:dyDescent="0.25">
      <c r="A9" s="138" t="s">
        <v>720</v>
      </c>
      <c r="B9" s="139" t="s">
        <v>1124</v>
      </c>
      <c r="C9" s="170">
        <v>581150</v>
      </c>
      <c r="D9" s="170">
        <v>407850</v>
      </c>
      <c r="E9" s="246">
        <v>96930</v>
      </c>
      <c r="F9" s="227">
        <v>90710</v>
      </c>
      <c r="G9" s="170">
        <v>48700</v>
      </c>
      <c r="H9" s="246">
        <v>6840</v>
      </c>
      <c r="I9" s="227">
        <v>490440</v>
      </c>
      <c r="J9" s="170">
        <v>359150</v>
      </c>
      <c r="K9" s="246">
        <v>90090</v>
      </c>
      <c r="L9" s="227">
        <v>186220</v>
      </c>
      <c r="M9" s="170">
        <v>107370</v>
      </c>
      <c r="N9" s="246">
        <v>16410</v>
      </c>
      <c r="O9" s="227">
        <v>394930</v>
      </c>
      <c r="P9" s="170">
        <v>300480</v>
      </c>
      <c r="Q9" s="246">
        <v>80520</v>
      </c>
      <c r="R9" s="382">
        <v>70</v>
      </c>
      <c r="S9" s="383">
        <v>17</v>
      </c>
      <c r="T9" s="382">
        <v>54</v>
      </c>
      <c r="U9" s="383">
        <v>8</v>
      </c>
      <c r="V9" s="382">
        <v>73</v>
      </c>
      <c r="W9" s="383">
        <v>18</v>
      </c>
      <c r="X9" s="382">
        <v>58</v>
      </c>
      <c r="Y9" s="383">
        <v>9</v>
      </c>
      <c r="Z9" s="382">
        <v>76</v>
      </c>
      <c r="AA9" s="384">
        <v>20</v>
      </c>
    </row>
    <row r="10" spans="1:27" x14ac:dyDescent="0.2">
      <c r="A10" s="140" t="s">
        <v>26</v>
      </c>
      <c r="B10" s="141" t="s">
        <v>27</v>
      </c>
      <c r="C10" s="112">
        <v>1669</v>
      </c>
      <c r="D10" s="112">
        <v>1152</v>
      </c>
      <c r="E10" s="247">
        <v>207</v>
      </c>
      <c r="F10" s="130">
        <v>428</v>
      </c>
      <c r="G10" s="112">
        <v>247</v>
      </c>
      <c r="H10" s="247">
        <v>29</v>
      </c>
      <c r="I10" s="130">
        <v>1241</v>
      </c>
      <c r="J10" s="112">
        <v>905</v>
      </c>
      <c r="K10" s="247">
        <v>178</v>
      </c>
      <c r="L10" s="130">
        <v>796</v>
      </c>
      <c r="M10" s="112">
        <v>484</v>
      </c>
      <c r="N10" s="247">
        <v>64</v>
      </c>
      <c r="O10" s="130">
        <v>873</v>
      </c>
      <c r="P10" s="112">
        <v>668</v>
      </c>
      <c r="Q10" s="247">
        <v>143</v>
      </c>
      <c r="R10" s="342">
        <v>69</v>
      </c>
      <c r="S10" s="376">
        <v>12</v>
      </c>
      <c r="T10" s="342">
        <v>58</v>
      </c>
      <c r="U10" s="376">
        <v>7</v>
      </c>
      <c r="V10" s="342">
        <v>73</v>
      </c>
      <c r="W10" s="376">
        <v>14</v>
      </c>
      <c r="X10" s="342">
        <v>61</v>
      </c>
      <c r="Y10" s="376">
        <v>8</v>
      </c>
      <c r="Z10" s="342">
        <v>77</v>
      </c>
      <c r="AA10" s="344">
        <v>16</v>
      </c>
    </row>
    <row r="11" spans="1:27" x14ac:dyDescent="0.2">
      <c r="A11" s="140" t="s">
        <v>38</v>
      </c>
      <c r="B11" s="141" t="s">
        <v>39</v>
      </c>
      <c r="C11" s="112">
        <v>2916</v>
      </c>
      <c r="D11" s="112">
        <v>1873</v>
      </c>
      <c r="E11" s="247">
        <v>390</v>
      </c>
      <c r="F11" s="130">
        <v>569</v>
      </c>
      <c r="G11" s="112">
        <v>276</v>
      </c>
      <c r="H11" s="247">
        <v>29</v>
      </c>
      <c r="I11" s="130">
        <v>2347</v>
      </c>
      <c r="J11" s="112">
        <v>1597</v>
      </c>
      <c r="K11" s="247">
        <v>361</v>
      </c>
      <c r="L11" s="130">
        <v>1109</v>
      </c>
      <c r="M11" s="112">
        <v>577</v>
      </c>
      <c r="N11" s="247">
        <v>65</v>
      </c>
      <c r="O11" s="130">
        <v>1807</v>
      </c>
      <c r="P11" s="112">
        <v>1296</v>
      </c>
      <c r="Q11" s="247">
        <v>325</v>
      </c>
      <c r="R11" s="342">
        <v>64</v>
      </c>
      <c r="S11" s="376">
        <v>13</v>
      </c>
      <c r="T11" s="342">
        <v>49</v>
      </c>
      <c r="U11" s="376">
        <v>5</v>
      </c>
      <c r="V11" s="342">
        <v>68</v>
      </c>
      <c r="W11" s="376">
        <v>15</v>
      </c>
      <c r="X11" s="342">
        <v>52</v>
      </c>
      <c r="Y11" s="376">
        <v>6</v>
      </c>
      <c r="Z11" s="342">
        <v>72</v>
      </c>
      <c r="AA11" s="344">
        <v>18</v>
      </c>
    </row>
    <row r="12" spans="1:27" x14ac:dyDescent="0.2">
      <c r="A12" s="140" t="s">
        <v>394</v>
      </c>
      <c r="B12" s="141" t="s">
        <v>395</v>
      </c>
      <c r="C12" s="112">
        <v>1131</v>
      </c>
      <c r="D12" s="112">
        <v>655</v>
      </c>
      <c r="E12" s="247">
        <v>113</v>
      </c>
      <c r="F12" s="130">
        <v>278</v>
      </c>
      <c r="G12" s="112">
        <v>121</v>
      </c>
      <c r="H12" s="247">
        <v>10</v>
      </c>
      <c r="I12" s="130">
        <v>853</v>
      </c>
      <c r="J12" s="112">
        <v>534</v>
      </c>
      <c r="K12" s="247">
        <v>103</v>
      </c>
      <c r="L12" s="130">
        <v>515</v>
      </c>
      <c r="M12" s="112">
        <v>238</v>
      </c>
      <c r="N12" s="247">
        <v>21</v>
      </c>
      <c r="O12" s="130">
        <v>616</v>
      </c>
      <c r="P12" s="112">
        <v>417</v>
      </c>
      <c r="Q12" s="247">
        <v>92</v>
      </c>
      <c r="R12" s="342">
        <v>58</v>
      </c>
      <c r="S12" s="376">
        <v>10</v>
      </c>
      <c r="T12" s="342">
        <v>44</v>
      </c>
      <c r="U12" s="376">
        <v>4</v>
      </c>
      <c r="V12" s="342">
        <v>63</v>
      </c>
      <c r="W12" s="376">
        <v>12</v>
      </c>
      <c r="X12" s="342">
        <v>46</v>
      </c>
      <c r="Y12" s="376">
        <v>4</v>
      </c>
      <c r="Z12" s="342">
        <v>68</v>
      </c>
      <c r="AA12" s="344">
        <v>15</v>
      </c>
    </row>
    <row r="13" spans="1:27" x14ac:dyDescent="0.2">
      <c r="A13" s="140" t="s">
        <v>426</v>
      </c>
      <c r="B13" s="141" t="s">
        <v>427</v>
      </c>
      <c r="C13" s="112">
        <v>1078</v>
      </c>
      <c r="D13" s="112">
        <v>641</v>
      </c>
      <c r="E13" s="247">
        <v>129</v>
      </c>
      <c r="F13" s="130">
        <v>147</v>
      </c>
      <c r="G13" s="112">
        <v>57</v>
      </c>
      <c r="H13" s="247">
        <v>10</v>
      </c>
      <c r="I13" s="130">
        <v>931</v>
      </c>
      <c r="J13" s="112">
        <v>584</v>
      </c>
      <c r="K13" s="247">
        <v>119</v>
      </c>
      <c r="L13" s="130">
        <v>357</v>
      </c>
      <c r="M13" s="112">
        <v>153</v>
      </c>
      <c r="N13" s="247">
        <v>20</v>
      </c>
      <c r="O13" s="130">
        <v>721</v>
      </c>
      <c r="P13" s="112">
        <v>488</v>
      </c>
      <c r="Q13" s="247">
        <v>109</v>
      </c>
      <c r="R13" s="342">
        <v>59</v>
      </c>
      <c r="S13" s="376">
        <v>12</v>
      </c>
      <c r="T13" s="342">
        <v>39</v>
      </c>
      <c r="U13" s="376">
        <v>7</v>
      </c>
      <c r="V13" s="342">
        <v>63</v>
      </c>
      <c r="W13" s="376">
        <v>13</v>
      </c>
      <c r="X13" s="342">
        <v>43</v>
      </c>
      <c r="Y13" s="376">
        <v>6</v>
      </c>
      <c r="Z13" s="342">
        <v>68</v>
      </c>
      <c r="AA13" s="344">
        <v>15</v>
      </c>
    </row>
    <row r="14" spans="1:27" x14ac:dyDescent="0.2">
      <c r="A14" s="140" t="s">
        <v>468</v>
      </c>
      <c r="B14" s="141" t="s">
        <v>469</v>
      </c>
      <c r="C14" s="112">
        <v>252</v>
      </c>
      <c r="D14" s="112">
        <v>147</v>
      </c>
      <c r="E14" s="247">
        <v>16</v>
      </c>
      <c r="F14" s="130">
        <v>28</v>
      </c>
      <c r="G14" s="112">
        <v>9</v>
      </c>
      <c r="H14" s="247" t="s">
        <v>1185</v>
      </c>
      <c r="I14" s="130">
        <v>224</v>
      </c>
      <c r="J14" s="112">
        <v>138</v>
      </c>
      <c r="K14" s="247" t="s">
        <v>1185</v>
      </c>
      <c r="L14" s="130">
        <v>67</v>
      </c>
      <c r="M14" s="112">
        <v>29</v>
      </c>
      <c r="N14" s="247" t="s">
        <v>1185</v>
      </c>
      <c r="O14" s="130">
        <v>185</v>
      </c>
      <c r="P14" s="112">
        <v>118</v>
      </c>
      <c r="Q14" s="247" t="s">
        <v>1185</v>
      </c>
      <c r="R14" s="342">
        <v>58</v>
      </c>
      <c r="S14" s="376">
        <v>6</v>
      </c>
      <c r="T14" s="342">
        <v>32</v>
      </c>
      <c r="U14" s="376" t="s">
        <v>1185</v>
      </c>
      <c r="V14" s="342">
        <v>62</v>
      </c>
      <c r="W14" s="376" t="s">
        <v>1185</v>
      </c>
      <c r="X14" s="342">
        <v>43</v>
      </c>
      <c r="Y14" s="376" t="s">
        <v>1185</v>
      </c>
      <c r="Z14" s="342">
        <v>64</v>
      </c>
      <c r="AA14" s="344" t="s">
        <v>1185</v>
      </c>
    </row>
    <row r="15" spans="1:27" x14ac:dyDescent="0.2">
      <c r="A15" s="140" t="s">
        <v>584</v>
      </c>
      <c r="B15" s="141" t="s">
        <v>585</v>
      </c>
      <c r="C15" s="112">
        <v>3252</v>
      </c>
      <c r="D15" s="112">
        <v>2216</v>
      </c>
      <c r="E15" s="247">
        <v>465</v>
      </c>
      <c r="F15" s="130">
        <v>632</v>
      </c>
      <c r="G15" s="112">
        <v>347</v>
      </c>
      <c r="H15" s="247">
        <v>46</v>
      </c>
      <c r="I15" s="130">
        <v>2620</v>
      </c>
      <c r="J15" s="112">
        <v>1869</v>
      </c>
      <c r="K15" s="247">
        <v>419</v>
      </c>
      <c r="L15" s="130">
        <v>1356</v>
      </c>
      <c r="M15" s="112">
        <v>786</v>
      </c>
      <c r="N15" s="247">
        <v>117</v>
      </c>
      <c r="O15" s="130">
        <v>1896</v>
      </c>
      <c r="P15" s="112">
        <v>1430</v>
      </c>
      <c r="Q15" s="247">
        <v>348</v>
      </c>
      <c r="R15" s="342">
        <v>68</v>
      </c>
      <c r="S15" s="376">
        <v>14</v>
      </c>
      <c r="T15" s="342">
        <v>55</v>
      </c>
      <c r="U15" s="376">
        <v>7</v>
      </c>
      <c r="V15" s="342">
        <v>71</v>
      </c>
      <c r="W15" s="376">
        <v>16</v>
      </c>
      <c r="X15" s="342">
        <v>58</v>
      </c>
      <c r="Y15" s="376">
        <v>9</v>
      </c>
      <c r="Z15" s="342">
        <v>75</v>
      </c>
      <c r="AA15" s="344">
        <v>18</v>
      </c>
    </row>
    <row r="16" spans="1:27" x14ac:dyDescent="0.2">
      <c r="A16" s="140" t="s">
        <v>50</v>
      </c>
      <c r="B16" s="141" t="s">
        <v>51</v>
      </c>
      <c r="C16" s="112">
        <v>2891</v>
      </c>
      <c r="D16" s="112">
        <v>1835</v>
      </c>
      <c r="E16" s="247">
        <v>333</v>
      </c>
      <c r="F16" s="130">
        <v>633</v>
      </c>
      <c r="G16" s="112">
        <v>316</v>
      </c>
      <c r="H16" s="247">
        <v>31</v>
      </c>
      <c r="I16" s="130">
        <v>2258</v>
      </c>
      <c r="J16" s="112">
        <v>1519</v>
      </c>
      <c r="K16" s="247">
        <v>302</v>
      </c>
      <c r="L16" s="130">
        <v>1301</v>
      </c>
      <c r="M16" s="112">
        <v>700</v>
      </c>
      <c r="N16" s="247">
        <v>80</v>
      </c>
      <c r="O16" s="130">
        <v>1590</v>
      </c>
      <c r="P16" s="112">
        <v>1135</v>
      </c>
      <c r="Q16" s="247">
        <v>253</v>
      </c>
      <c r="R16" s="342">
        <v>63</v>
      </c>
      <c r="S16" s="376">
        <v>12</v>
      </c>
      <c r="T16" s="342">
        <v>50</v>
      </c>
      <c r="U16" s="376">
        <v>5</v>
      </c>
      <c r="V16" s="342">
        <v>67</v>
      </c>
      <c r="W16" s="376">
        <v>13</v>
      </c>
      <c r="X16" s="342">
        <v>54</v>
      </c>
      <c r="Y16" s="376">
        <v>6</v>
      </c>
      <c r="Z16" s="342">
        <v>71</v>
      </c>
      <c r="AA16" s="344">
        <v>16</v>
      </c>
    </row>
    <row r="17" spans="1:27" x14ac:dyDescent="0.2">
      <c r="A17" s="140" t="s">
        <v>136</v>
      </c>
      <c r="B17" s="141" t="s">
        <v>137</v>
      </c>
      <c r="C17" s="112">
        <v>900</v>
      </c>
      <c r="D17" s="112">
        <v>581</v>
      </c>
      <c r="E17" s="247">
        <v>150</v>
      </c>
      <c r="F17" s="130">
        <v>82</v>
      </c>
      <c r="G17" s="112">
        <v>36</v>
      </c>
      <c r="H17" s="247">
        <v>5</v>
      </c>
      <c r="I17" s="130">
        <v>818</v>
      </c>
      <c r="J17" s="112">
        <v>545</v>
      </c>
      <c r="K17" s="247">
        <v>145</v>
      </c>
      <c r="L17" s="130">
        <v>190</v>
      </c>
      <c r="M17" s="112">
        <v>85</v>
      </c>
      <c r="N17" s="247">
        <v>13</v>
      </c>
      <c r="O17" s="130">
        <v>710</v>
      </c>
      <c r="P17" s="112">
        <v>496</v>
      </c>
      <c r="Q17" s="247">
        <v>137</v>
      </c>
      <c r="R17" s="342">
        <v>65</v>
      </c>
      <c r="S17" s="376">
        <v>17</v>
      </c>
      <c r="T17" s="342">
        <v>44</v>
      </c>
      <c r="U17" s="376">
        <v>6</v>
      </c>
      <c r="V17" s="342">
        <v>67</v>
      </c>
      <c r="W17" s="376">
        <v>18</v>
      </c>
      <c r="X17" s="342">
        <v>45</v>
      </c>
      <c r="Y17" s="376">
        <v>7</v>
      </c>
      <c r="Z17" s="342">
        <v>70</v>
      </c>
      <c r="AA17" s="344">
        <v>19</v>
      </c>
    </row>
    <row r="18" spans="1:27" x14ac:dyDescent="0.2">
      <c r="A18" s="140" t="s">
        <v>138</v>
      </c>
      <c r="B18" s="141" t="s">
        <v>139</v>
      </c>
      <c r="C18" s="112">
        <v>970</v>
      </c>
      <c r="D18" s="112">
        <v>608</v>
      </c>
      <c r="E18" s="247">
        <v>112</v>
      </c>
      <c r="F18" s="130">
        <v>169</v>
      </c>
      <c r="G18" s="112">
        <v>75</v>
      </c>
      <c r="H18" s="247">
        <v>7</v>
      </c>
      <c r="I18" s="130">
        <v>801</v>
      </c>
      <c r="J18" s="112">
        <v>533</v>
      </c>
      <c r="K18" s="247">
        <v>105</v>
      </c>
      <c r="L18" s="130">
        <v>326</v>
      </c>
      <c r="M18" s="112">
        <v>157</v>
      </c>
      <c r="N18" s="247">
        <v>14</v>
      </c>
      <c r="O18" s="130">
        <v>644</v>
      </c>
      <c r="P18" s="112">
        <v>451</v>
      </c>
      <c r="Q18" s="247">
        <v>98</v>
      </c>
      <c r="R18" s="342">
        <v>63</v>
      </c>
      <c r="S18" s="376">
        <v>12</v>
      </c>
      <c r="T18" s="342">
        <v>44</v>
      </c>
      <c r="U18" s="376">
        <v>4</v>
      </c>
      <c r="V18" s="342">
        <v>67</v>
      </c>
      <c r="W18" s="376">
        <v>13</v>
      </c>
      <c r="X18" s="342">
        <v>48</v>
      </c>
      <c r="Y18" s="376">
        <v>4</v>
      </c>
      <c r="Z18" s="342">
        <v>70</v>
      </c>
      <c r="AA18" s="344">
        <v>15</v>
      </c>
    </row>
    <row r="19" spans="1:27" x14ac:dyDescent="0.2">
      <c r="A19" s="140" t="s">
        <v>212</v>
      </c>
      <c r="B19" s="141" t="s">
        <v>213</v>
      </c>
      <c r="C19" s="112">
        <v>927</v>
      </c>
      <c r="D19" s="112">
        <v>550</v>
      </c>
      <c r="E19" s="247">
        <v>111</v>
      </c>
      <c r="F19" s="130">
        <v>235</v>
      </c>
      <c r="G19" s="112">
        <v>98</v>
      </c>
      <c r="H19" s="247">
        <v>16</v>
      </c>
      <c r="I19" s="130">
        <v>692</v>
      </c>
      <c r="J19" s="112">
        <v>452</v>
      </c>
      <c r="K19" s="247">
        <v>95</v>
      </c>
      <c r="L19" s="130">
        <v>435</v>
      </c>
      <c r="M19" s="112">
        <v>208</v>
      </c>
      <c r="N19" s="247">
        <v>25</v>
      </c>
      <c r="O19" s="130">
        <v>492</v>
      </c>
      <c r="P19" s="112">
        <v>342</v>
      </c>
      <c r="Q19" s="247">
        <v>86</v>
      </c>
      <c r="R19" s="342">
        <v>59</v>
      </c>
      <c r="S19" s="376">
        <v>12</v>
      </c>
      <c r="T19" s="342">
        <v>42</v>
      </c>
      <c r="U19" s="376">
        <v>7</v>
      </c>
      <c r="V19" s="342">
        <v>65</v>
      </c>
      <c r="W19" s="376">
        <v>14</v>
      </c>
      <c r="X19" s="342">
        <v>48</v>
      </c>
      <c r="Y19" s="376">
        <v>6</v>
      </c>
      <c r="Z19" s="342">
        <v>70</v>
      </c>
      <c r="AA19" s="344">
        <v>17</v>
      </c>
    </row>
    <row r="20" spans="1:27" x14ac:dyDescent="0.2">
      <c r="A20" s="140" t="s">
        <v>494</v>
      </c>
      <c r="B20" s="141" t="s">
        <v>495</v>
      </c>
      <c r="C20" s="112">
        <v>1546</v>
      </c>
      <c r="D20" s="112">
        <v>992</v>
      </c>
      <c r="E20" s="247">
        <v>253</v>
      </c>
      <c r="F20" s="130">
        <v>261</v>
      </c>
      <c r="G20" s="112">
        <v>132</v>
      </c>
      <c r="H20" s="247">
        <v>23</v>
      </c>
      <c r="I20" s="130">
        <v>1285</v>
      </c>
      <c r="J20" s="112">
        <v>860</v>
      </c>
      <c r="K20" s="247">
        <v>230</v>
      </c>
      <c r="L20" s="130">
        <v>513</v>
      </c>
      <c r="M20" s="112">
        <v>263</v>
      </c>
      <c r="N20" s="247">
        <v>46</v>
      </c>
      <c r="O20" s="130">
        <v>1033</v>
      </c>
      <c r="P20" s="112">
        <v>729</v>
      </c>
      <c r="Q20" s="247">
        <v>207</v>
      </c>
      <c r="R20" s="342">
        <v>64</v>
      </c>
      <c r="S20" s="376">
        <v>16</v>
      </c>
      <c r="T20" s="342">
        <v>51</v>
      </c>
      <c r="U20" s="376">
        <v>9</v>
      </c>
      <c r="V20" s="342">
        <v>67</v>
      </c>
      <c r="W20" s="376">
        <v>18</v>
      </c>
      <c r="X20" s="342">
        <v>51</v>
      </c>
      <c r="Y20" s="376">
        <v>9</v>
      </c>
      <c r="Z20" s="342">
        <v>71</v>
      </c>
      <c r="AA20" s="344">
        <v>20</v>
      </c>
    </row>
    <row r="21" spans="1:27" x14ac:dyDescent="0.2">
      <c r="A21" s="140" t="s">
        <v>610</v>
      </c>
      <c r="B21" s="141" t="s">
        <v>611</v>
      </c>
      <c r="C21" s="112">
        <v>3409</v>
      </c>
      <c r="D21" s="112">
        <v>2172</v>
      </c>
      <c r="E21" s="247">
        <v>421</v>
      </c>
      <c r="F21" s="130">
        <v>672</v>
      </c>
      <c r="G21" s="112">
        <v>303</v>
      </c>
      <c r="H21" s="247">
        <v>29</v>
      </c>
      <c r="I21" s="130">
        <v>2737</v>
      </c>
      <c r="J21" s="112">
        <v>1869</v>
      </c>
      <c r="K21" s="247">
        <v>392</v>
      </c>
      <c r="L21" s="130">
        <v>1399</v>
      </c>
      <c r="M21" s="112">
        <v>714</v>
      </c>
      <c r="N21" s="247">
        <v>90</v>
      </c>
      <c r="O21" s="130">
        <v>2010</v>
      </c>
      <c r="P21" s="112">
        <v>1458</v>
      </c>
      <c r="Q21" s="247">
        <v>331</v>
      </c>
      <c r="R21" s="342">
        <v>64</v>
      </c>
      <c r="S21" s="376">
        <v>12</v>
      </c>
      <c r="T21" s="342">
        <v>45</v>
      </c>
      <c r="U21" s="376">
        <v>4</v>
      </c>
      <c r="V21" s="342">
        <v>68</v>
      </c>
      <c r="W21" s="376">
        <v>14</v>
      </c>
      <c r="X21" s="342">
        <v>51</v>
      </c>
      <c r="Y21" s="376">
        <v>6</v>
      </c>
      <c r="Z21" s="342">
        <v>73</v>
      </c>
      <c r="AA21" s="344">
        <v>16</v>
      </c>
    </row>
    <row r="22" spans="1:27" x14ac:dyDescent="0.2">
      <c r="A22" s="140" t="s">
        <v>638</v>
      </c>
      <c r="B22" s="141" t="s">
        <v>639</v>
      </c>
      <c r="C22" s="112">
        <v>7280</v>
      </c>
      <c r="D22" s="112">
        <v>4801</v>
      </c>
      <c r="E22" s="247">
        <v>966</v>
      </c>
      <c r="F22" s="130">
        <v>1358</v>
      </c>
      <c r="G22" s="112">
        <v>684</v>
      </c>
      <c r="H22" s="247">
        <v>74</v>
      </c>
      <c r="I22" s="130">
        <v>5922</v>
      </c>
      <c r="J22" s="112">
        <v>4117</v>
      </c>
      <c r="K22" s="247">
        <v>892</v>
      </c>
      <c r="L22" s="130">
        <v>2841</v>
      </c>
      <c r="M22" s="112">
        <v>1562</v>
      </c>
      <c r="N22" s="247">
        <v>197</v>
      </c>
      <c r="O22" s="130">
        <v>4439</v>
      </c>
      <c r="P22" s="112">
        <v>3239</v>
      </c>
      <c r="Q22" s="247">
        <v>769</v>
      </c>
      <c r="R22" s="342">
        <v>66</v>
      </c>
      <c r="S22" s="376">
        <v>13</v>
      </c>
      <c r="T22" s="342">
        <v>50</v>
      </c>
      <c r="U22" s="376">
        <v>5</v>
      </c>
      <c r="V22" s="342">
        <v>70</v>
      </c>
      <c r="W22" s="376">
        <v>15</v>
      </c>
      <c r="X22" s="342">
        <v>55</v>
      </c>
      <c r="Y22" s="376">
        <v>7</v>
      </c>
      <c r="Z22" s="342">
        <v>73</v>
      </c>
      <c r="AA22" s="344">
        <v>17</v>
      </c>
    </row>
    <row r="23" spans="1:27" x14ac:dyDescent="0.2">
      <c r="A23" s="142" t="s">
        <v>1125</v>
      </c>
      <c r="B23" s="143" t="s">
        <v>1126</v>
      </c>
      <c r="C23" s="93">
        <v>1870</v>
      </c>
      <c r="D23" s="93">
        <v>1189</v>
      </c>
      <c r="E23" s="248">
        <v>262</v>
      </c>
      <c r="F23" s="131">
        <v>251</v>
      </c>
      <c r="G23" s="93">
        <v>111</v>
      </c>
      <c r="H23" s="248">
        <v>12</v>
      </c>
      <c r="I23" s="131">
        <v>1619</v>
      </c>
      <c r="J23" s="93">
        <v>1078</v>
      </c>
      <c r="K23" s="248">
        <v>250</v>
      </c>
      <c r="L23" s="131">
        <v>516</v>
      </c>
      <c r="M23" s="93">
        <v>242</v>
      </c>
      <c r="N23" s="248">
        <v>27</v>
      </c>
      <c r="O23" s="131">
        <v>1354</v>
      </c>
      <c r="P23" s="93">
        <v>947</v>
      </c>
      <c r="Q23" s="248">
        <v>235</v>
      </c>
      <c r="R23" s="345">
        <v>64</v>
      </c>
      <c r="S23" s="377">
        <v>14</v>
      </c>
      <c r="T23" s="345">
        <v>44</v>
      </c>
      <c r="U23" s="377">
        <v>5</v>
      </c>
      <c r="V23" s="345">
        <v>67</v>
      </c>
      <c r="W23" s="377">
        <v>15</v>
      </c>
      <c r="X23" s="345">
        <v>47</v>
      </c>
      <c r="Y23" s="377">
        <v>5</v>
      </c>
      <c r="Z23" s="345">
        <v>70</v>
      </c>
      <c r="AA23" s="347">
        <v>17</v>
      </c>
    </row>
    <row r="24" spans="1:27" x14ac:dyDescent="0.2">
      <c r="A24" s="140" t="s">
        <v>10</v>
      </c>
      <c r="B24" s="141" t="s">
        <v>11</v>
      </c>
      <c r="C24" s="112">
        <v>1094</v>
      </c>
      <c r="D24" s="112">
        <v>784</v>
      </c>
      <c r="E24" s="247">
        <v>145</v>
      </c>
      <c r="F24" s="130">
        <v>270</v>
      </c>
      <c r="G24" s="112">
        <v>159</v>
      </c>
      <c r="H24" s="247">
        <v>18</v>
      </c>
      <c r="I24" s="130">
        <v>824</v>
      </c>
      <c r="J24" s="112">
        <v>625</v>
      </c>
      <c r="K24" s="247">
        <v>127</v>
      </c>
      <c r="L24" s="130">
        <v>501</v>
      </c>
      <c r="M24" s="112">
        <v>306</v>
      </c>
      <c r="N24" s="247">
        <v>41</v>
      </c>
      <c r="O24" s="130">
        <v>593</v>
      </c>
      <c r="P24" s="112">
        <v>478</v>
      </c>
      <c r="Q24" s="247">
        <v>104</v>
      </c>
      <c r="R24" s="342">
        <v>72</v>
      </c>
      <c r="S24" s="376">
        <v>13</v>
      </c>
      <c r="T24" s="342">
        <v>59</v>
      </c>
      <c r="U24" s="376">
        <v>7</v>
      </c>
      <c r="V24" s="342">
        <v>76</v>
      </c>
      <c r="W24" s="376">
        <v>15</v>
      </c>
      <c r="X24" s="342">
        <v>61</v>
      </c>
      <c r="Y24" s="376">
        <v>8</v>
      </c>
      <c r="Z24" s="342">
        <v>81</v>
      </c>
      <c r="AA24" s="344">
        <v>18</v>
      </c>
    </row>
    <row r="25" spans="1:27" x14ac:dyDescent="0.2">
      <c r="A25" s="140" t="s">
        <v>12</v>
      </c>
      <c r="B25" s="141" t="s">
        <v>13</v>
      </c>
      <c r="C25" s="112">
        <v>1741</v>
      </c>
      <c r="D25" s="112">
        <v>1230</v>
      </c>
      <c r="E25" s="247">
        <v>248</v>
      </c>
      <c r="F25" s="130">
        <v>540</v>
      </c>
      <c r="G25" s="112">
        <v>303</v>
      </c>
      <c r="H25" s="247">
        <v>41</v>
      </c>
      <c r="I25" s="130">
        <v>1201</v>
      </c>
      <c r="J25" s="112">
        <v>927</v>
      </c>
      <c r="K25" s="247">
        <v>207</v>
      </c>
      <c r="L25" s="130">
        <v>870</v>
      </c>
      <c r="M25" s="112">
        <v>527</v>
      </c>
      <c r="N25" s="247">
        <v>88</v>
      </c>
      <c r="O25" s="130">
        <v>871</v>
      </c>
      <c r="P25" s="112">
        <v>703</v>
      </c>
      <c r="Q25" s="247">
        <v>160</v>
      </c>
      <c r="R25" s="342">
        <v>71</v>
      </c>
      <c r="S25" s="376">
        <v>14</v>
      </c>
      <c r="T25" s="342">
        <v>56</v>
      </c>
      <c r="U25" s="376">
        <v>8</v>
      </c>
      <c r="V25" s="342">
        <v>77</v>
      </c>
      <c r="W25" s="376">
        <v>17</v>
      </c>
      <c r="X25" s="342">
        <v>61</v>
      </c>
      <c r="Y25" s="376">
        <v>10</v>
      </c>
      <c r="Z25" s="342">
        <v>81</v>
      </c>
      <c r="AA25" s="344">
        <v>18</v>
      </c>
    </row>
    <row r="26" spans="1:27" x14ac:dyDescent="0.2">
      <c r="A26" s="140" t="s">
        <v>14</v>
      </c>
      <c r="B26" s="141" t="s">
        <v>15</v>
      </c>
      <c r="C26" s="112">
        <v>1542</v>
      </c>
      <c r="D26" s="112">
        <v>1202</v>
      </c>
      <c r="E26" s="247">
        <v>288</v>
      </c>
      <c r="F26" s="130">
        <v>322</v>
      </c>
      <c r="G26" s="112">
        <v>201</v>
      </c>
      <c r="H26" s="247">
        <v>39</v>
      </c>
      <c r="I26" s="130">
        <v>1220</v>
      </c>
      <c r="J26" s="112">
        <v>1001</v>
      </c>
      <c r="K26" s="247">
        <v>249</v>
      </c>
      <c r="L26" s="130">
        <v>635</v>
      </c>
      <c r="M26" s="112">
        <v>434</v>
      </c>
      <c r="N26" s="247">
        <v>80</v>
      </c>
      <c r="O26" s="130">
        <v>907</v>
      </c>
      <c r="P26" s="112">
        <v>768</v>
      </c>
      <c r="Q26" s="247">
        <v>208</v>
      </c>
      <c r="R26" s="342">
        <v>78</v>
      </c>
      <c r="S26" s="376">
        <v>19</v>
      </c>
      <c r="T26" s="342">
        <v>62</v>
      </c>
      <c r="U26" s="376">
        <v>12</v>
      </c>
      <c r="V26" s="342">
        <v>82</v>
      </c>
      <c r="W26" s="376">
        <v>20</v>
      </c>
      <c r="X26" s="342">
        <v>68</v>
      </c>
      <c r="Y26" s="376">
        <v>13</v>
      </c>
      <c r="Z26" s="342">
        <v>85</v>
      </c>
      <c r="AA26" s="344">
        <v>23</v>
      </c>
    </row>
    <row r="27" spans="1:27" x14ac:dyDescent="0.2">
      <c r="A27" s="140" t="s">
        <v>16</v>
      </c>
      <c r="B27" s="141" t="s">
        <v>17</v>
      </c>
      <c r="C27" s="112">
        <v>2253</v>
      </c>
      <c r="D27" s="112">
        <v>1632</v>
      </c>
      <c r="E27" s="247">
        <v>385</v>
      </c>
      <c r="F27" s="130">
        <v>457</v>
      </c>
      <c r="G27" s="112">
        <v>243</v>
      </c>
      <c r="H27" s="247">
        <v>30</v>
      </c>
      <c r="I27" s="130">
        <v>1796</v>
      </c>
      <c r="J27" s="112">
        <v>1389</v>
      </c>
      <c r="K27" s="247">
        <v>355</v>
      </c>
      <c r="L27" s="130">
        <v>800</v>
      </c>
      <c r="M27" s="112">
        <v>442</v>
      </c>
      <c r="N27" s="247">
        <v>67</v>
      </c>
      <c r="O27" s="130">
        <v>1453</v>
      </c>
      <c r="P27" s="112">
        <v>1190</v>
      </c>
      <c r="Q27" s="247">
        <v>318</v>
      </c>
      <c r="R27" s="342">
        <v>72</v>
      </c>
      <c r="S27" s="376">
        <v>17</v>
      </c>
      <c r="T27" s="342">
        <v>53</v>
      </c>
      <c r="U27" s="376">
        <v>7</v>
      </c>
      <c r="V27" s="342">
        <v>77</v>
      </c>
      <c r="W27" s="376">
        <v>20</v>
      </c>
      <c r="X27" s="342">
        <v>55</v>
      </c>
      <c r="Y27" s="376">
        <v>8</v>
      </c>
      <c r="Z27" s="342">
        <v>82</v>
      </c>
      <c r="AA27" s="344">
        <v>22</v>
      </c>
    </row>
    <row r="28" spans="1:27" x14ac:dyDescent="0.2">
      <c r="A28" s="140" t="s">
        <v>18</v>
      </c>
      <c r="B28" s="141" t="s">
        <v>19</v>
      </c>
      <c r="C28" s="112">
        <v>1229</v>
      </c>
      <c r="D28" s="112">
        <v>914</v>
      </c>
      <c r="E28" s="247">
        <v>233</v>
      </c>
      <c r="F28" s="130">
        <v>211</v>
      </c>
      <c r="G28" s="112">
        <v>118</v>
      </c>
      <c r="H28" s="247">
        <v>12</v>
      </c>
      <c r="I28" s="130">
        <v>1018</v>
      </c>
      <c r="J28" s="112">
        <v>796</v>
      </c>
      <c r="K28" s="247">
        <v>221</v>
      </c>
      <c r="L28" s="130">
        <v>456</v>
      </c>
      <c r="M28" s="112">
        <v>282</v>
      </c>
      <c r="N28" s="247">
        <v>32</v>
      </c>
      <c r="O28" s="130">
        <v>773</v>
      </c>
      <c r="P28" s="112">
        <v>632</v>
      </c>
      <c r="Q28" s="247">
        <v>201</v>
      </c>
      <c r="R28" s="342">
        <v>74</v>
      </c>
      <c r="S28" s="376">
        <v>19</v>
      </c>
      <c r="T28" s="342">
        <v>56</v>
      </c>
      <c r="U28" s="376">
        <v>6</v>
      </c>
      <c r="V28" s="342">
        <v>78</v>
      </c>
      <c r="W28" s="376">
        <v>22</v>
      </c>
      <c r="X28" s="342">
        <v>62</v>
      </c>
      <c r="Y28" s="376">
        <v>7</v>
      </c>
      <c r="Z28" s="342">
        <v>82</v>
      </c>
      <c r="AA28" s="344">
        <v>26</v>
      </c>
    </row>
    <row r="29" spans="1:27" x14ac:dyDescent="0.2">
      <c r="A29" s="140" t="s">
        <v>20</v>
      </c>
      <c r="B29" s="141" t="s">
        <v>21</v>
      </c>
      <c r="C29" s="112">
        <v>1477</v>
      </c>
      <c r="D29" s="112">
        <v>958</v>
      </c>
      <c r="E29" s="247">
        <v>157</v>
      </c>
      <c r="F29" s="130">
        <v>405</v>
      </c>
      <c r="G29" s="112">
        <v>211</v>
      </c>
      <c r="H29" s="247">
        <v>22</v>
      </c>
      <c r="I29" s="130">
        <v>1072</v>
      </c>
      <c r="J29" s="112">
        <v>747</v>
      </c>
      <c r="K29" s="247">
        <v>135</v>
      </c>
      <c r="L29" s="130">
        <v>637</v>
      </c>
      <c r="M29" s="112">
        <v>341</v>
      </c>
      <c r="N29" s="247">
        <v>34</v>
      </c>
      <c r="O29" s="130">
        <v>840</v>
      </c>
      <c r="P29" s="112">
        <v>617</v>
      </c>
      <c r="Q29" s="247">
        <v>123</v>
      </c>
      <c r="R29" s="342">
        <v>65</v>
      </c>
      <c r="S29" s="376">
        <v>11</v>
      </c>
      <c r="T29" s="342">
        <v>52</v>
      </c>
      <c r="U29" s="376">
        <v>5</v>
      </c>
      <c r="V29" s="342">
        <v>70</v>
      </c>
      <c r="W29" s="376">
        <v>13</v>
      </c>
      <c r="X29" s="342">
        <v>54</v>
      </c>
      <c r="Y29" s="376">
        <v>5</v>
      </c>
      <c r="Z29" s="342">
        <v>73</v>
      </c>
      <c r="AA29" s="344">
        <v>15</v>
      </c>
    </row>
    <row r="30" spans="1:27" x14ac:dyDescent="0.2">
      <c r="A30" s="140" t="s">
        <v>22</v>
      </c>
      <c r="B30" s="141" t="s">
        <v>23</v>
      </c>
      <c r="C30" s="112">
        <v>2384</v>
      </c>
      <c r="D30" s="112">
        <v>1800</v>
      </c>
      <c r="E30" s="247">
        <v>459</v>
      </c>
      <c r="F30" s="130">
        <v>263</v>
      </c>
      <c r="G30" s="112">
        <v>142</v>
      </c>
      <c r="H30" s="247">
        <v>28</v>
      </c>
      <c r="I30" s="130">
        <v>2121</v>
      </c>
      <c r="J30" s="112">
        <v>1658</v>
      </c>
      <c r="K30" s="247">
        <v>431</v>
      </c>
      <c r="L30" s="130">
        <v>572</v>
      </c>
      <c r="M30" s="112">
        <v>344</v>
      </c>
      <c r="N30" s="247">
        <v>60</v>
      </c>
      <c r="O30" s="130">
        <v>1812</v>
      </c>
      <c r="P30" s="112">
        <v>1456</v>
      </c>
      <c r="Q30" s="247">
        <v>399</v>
      </c>
      <c r="R30" s="342">
        <v>76</v>
      </c>
      <c r="S30" s="376">
        <v>19</v>
      </c>
      <c r="T30" s="342">
        <v>54</v>
      </c>
      <c r="U30" s="376">
        <v>11</v>
      </c>
      <c r="V30" s="342">
        <v>78</v>
      </c>
      <c r="W30" s="376">
        <v>20</v>
      </c>
      <c r="X30" s="342">
        <v>60</v>
      </c>
      <c r="Y30" s="376">
        <v>10</v>
      </c>
      <c r="Z30" s="342">
        <v>80</v>
      </c>
      <c r="AA30" s="344">
        <v>22</v>
      </c>
    </row>
    <row r="31" spans="1:27" x14ac:dyDescent="0.2">
      <c r="A31" s="140" t="s">
        <v>24</v>
      </c>
      <c r="B31" s="141" t="s">
        <v>25</v>
      </c>
      <c r="C31" s="112">
        <v>2125</v>
      </c>
      <c r="D31" s="112">
        <v>1559</v>
      </c>
      <c r="E31" s="247">
        <v>325</v>
      </c>
      <c r="F31" s="130">
        <v>366</v>
      </c>
      <c r="G31" s="112">
        <v>239</v>
      </c>
      <c r="H31" s="247">
        <v>34</v>
      </c>
      <c r="I31" s="130">
        <v>1759</v>
      </c>
      <c r="J31" s="112">
        <v>1320</v>
      </c>
      <c r="K31" s="247">
        <v>291</v>
      </c>
      <c r="L31" s="130">
        <v>770</v>
      </c>
      <c r="M31" s="112">
        <v>503</v>
      </c>
      <c r="N31" s="247">
        <v>71</v>
      </c>
      <c r="O31" s="130">
        <v>1355</v>
      </c>
      <c r="P31" s="112">
        <v>1056</v>
      </c>
      <c r="Q31" s="247">
        <v>254</v>
      </c>
      <c r="R31" s="342">
        <v>73</v>
      </c>
      <c r="S31" s="376">
        <v>15</v>
      </c>
      <c r="T31" s="342">
        <v>65</v>
      </c>
      <c r="U31" s="376">
        <v>9</v>
      </c>
      <c r="V31" s="342">
        <v>75</v>
      </c>
      <c r="W31" s="376">
        <v>17</v>
      </c>
      <c r="X31" s="342">
        <v>65</v>
      </c>
      <c r="Y31" s="376">
        <v>9</v>
      </c>
      <c r="Z31" s="342">
        <v>78</v>
      </c>
      <c r="AA31" s="344">
        <v>19</v>
      </c>
    </row>
    <row r="32" spans="1:27" x14ac:dyDescent="0.2">
      <c r="A32" s="140" t="s">
        <v>28</v>
      </c>
      <c r="B32" s="141" t="s">
        <v>29</v>
      </c>
      <c r="C32" s="112">
        <v>2809</v>
      </c>
      <c r="D32" s="112">
        <v>1948</v>
      </c>
      <c r="E32" s="247">
        <v>348</v>
      </c>
      <c r="F32" s="130">
        <v>747</v>
      </c>
      <c r="G32" s="112">
        <v>434</v>
      </c>
      <c r="H32" s="247">
        <v>56</v>
      </c>
      <c r="I32" s="130">
        <v>2062</v>
      </c>
      <c r="J32" s="112">
        <v>1514</v>
      </c>
      <c r="K32" s="247">
        <v>292</v>
      </c>
      <c r="L32" s="130">
        <v>1391</v>
      </c>
      <c r="M32" s="112">
        <v>866</v>
      </c>
      <c r="N32" s="247">
        <v>123</v>
      </c>
      <c r="O32" s="130">
        <v>1418</v>
      </c>
      <c r="P32" s="112">
        <v>1082</v>
      </c>
      <c r="Q32" s="247">
        <v>225</v>
      </c>
      <c r="R32" s="342">
        <v>69</v>
      </c>
      <c r="S32" s="376">
        <v>12</v>
      </c>
      <c r="T32" s="342">
        <v>58</v>
      </c>
      <c r="U32" s="376">
        <v>7</v>
      </c>
      <c r="V32" s="342">
        <v>73</v>
      </c>
      <c r="W32" s="376">
        <v>14</v>
      </c>
      <c r="X32" s="342">
        <v>62</v>
      </c>
      <c r="Y32" s="376">
        <v>9</v>
      </c>
      <c r="Z32" s="342">
        <v>76</v>
      </c>
      <c r="AA32" s="344">
        <v>16</v>
      </c>
    </row>
    <row r="33" spans="1:27" x14ac:dyDescent="0.2">
      <c r="A33" s="140" t="s">
        <v>30</v>
      </c>
      <c r="B33" s="141" t="s">
        <v>31</v>
      </c>
      <c r="C33" s="112">
        <v>3498</v>
      </c>
      <c r="D33" s="112">
        <v>2375</v>
      </c>
      <c r="E33" s="247">
        <v>470</v>
      </c>
      <c r="F33" s="130">
        <v>433</v>
      </c>
      <c r="G33" s="112">
        <v>225</v>
      </c>
      <c r="H33" s="247">
        <v>22</v>
      </c>
      <c r="I33" s="130">
        <v>3065</v>
      </c>
      <c r="J33" s="112">
        <v>2150</v>
      </c>
      <c r="K33" s="247">
        <v>448</v>
      </c>
      <c r="L33" s="130">
        <v>816</v>
      </c>
      <c r="M33" s="112">
        <v>435</v>
      </c>
      <c r="N33" s="247">
        <v>53</v>
      </c>
      <c r="O33" s="130">
        <v>2682</v>
      </c>
      <c r="P33" s="112">
        <v>1940</v>
      </c>
      <c r="Q33" s="247">
        <v>417</v>
      </c>
      <c r="R33" s="342">
        <v>68</v>
      </c>
      <c r="S33" s="376">
        <v>13</v>
      </c>
      <c r="T33" s="342">
        <v>52</v>
      </c>
      <c r="U33" s="376">
        <v>5</v>
      </c>
      <c r="V33" s="342">
        <v>70</v>
      </c>
      <c r="W33" s="376">
        <v>15</v>
      </c>
      <c r="X33" s="342">
        <v>53</v>
      </c>
      <c r="Y33" s="376">
        <v>6</v>
      </c>
      <c r="Z33" s="342">
        <v>72</v>
      </c>
      <c r="AA33" s="344">
        <v>16</v>
      </c>
    </row>
    <row r="34" spans="1:27" x14ac:dyDescent="0.2">
      <c r="A34" s="140" t="s">
        <v>32</v>
      </c>
      <c r="B34" s="141" t="s">
        <v>33</v>
      </c>
      <c r="C34" s="112">
        <v>1870</v>
      </c>
      <c r="D34" s="112">
        <v>1296</v>
      </c>
      <c r="E34" s="247">
        <v>226</v>
      </c>
      <c r="F34" s="130">
        <v>363</v>
      </c>
      <c r="G34" s="112">
        <v>187</v>
      </c>
      <c r="H34" s="247">
        <v>19</v>
      </c>
      <c r="I34" s="130">
        <v>1507</v>
      </c>
      <c r="J34" s="112">
        <v>1109</v>
      </c>
      <c r="K34" s="247">
        <v>207</v>
      </c>
      <c r="L34" s="130">
        <v>771</v>
      </c>
      <c r="M34" s="112">
        <v>447</v>
      </c>
      <c r="N34" s="247">
        <v>55</v>
      </c>
      <c r="O34" s="130">
        <v>1099</v>
      </c>
      <c r="P34" s="112">
        <v>849</v>
      </c>
      <c r="Q34" s="247">
        <v>171</v>
      </c>
      <c r="R34" s="342">
        <v>69</v>
      </c>
      <c r="S34" s="376">
        <v>12</v>
      </c>
      <c r="T34" s="342">
        <v>52</v>
      </c>
      <c r="U34" s="376">
        <v>5</v>
      </c>
      <c r="V34" s="342">
        <v>74</v>
      </c>
      <c r="W34" s="376">
        <v>14</v>
      </c>
      <c r="X34" s="342">
        <v>58</v>
      </c>
      <c r="Y34" s="376">
        <v>7</v>
      </c>
      <c r="Z34" s="342">
        <v>77</v>
      </c>
      <c r="AA34" s="344">
        <v>16</v>
      </c>
    </row>
    <row r="35" spans="1:27" x14ac:dyDescent="0.2">
      <c r="A35" s="140" t="s">
        <v>34</v>
      </c>
      <c r="B35" s="141" t="s">
        <v>35</v>
      </c>
      <c r="C35" s="112">
        <v>1895</v>
      </c>
      <c r="D35" s="112">
        <v>1279</v>
      </c>
      <c r="E35" s="247">
        <v>254</v>
      </c>
      <c r="F35" s="130">
        <v>295</v>
      </c>
      <c r="G35" s="112">
        <v>136</v>
      </c>
      <c r="H35" s="247">
        <v>12</v>
      </c>
      <c r="I35" s="130">
        <v>1600</v>
      </c>
      <c r="J35" s="112">
        <v>1143</v>
      </c>
      <c r="K35" s="247">
        <v>242</v>
      </c>
      <c r="L35" s="130">
        <v>657</v>
      </c>
      <c r="M35" s="112">
        <v>336</v>
      </c>
      <c r="N35" s="247">
        <v>40</v>
      </c>
      <c r="O35" s="130">
        <v>1238</v>
      </c>
      <c r="P35" s="112">
        <v>943</v>
      </c>
      <c r="Q35" s="247">
        <v>214</v>
      </c>
      <c r="R35" s="342">
        <v>67</v>
      </c>
      <c r="S35" s="376">
        <v>13</v>
      </c>
      <c r="T35" s="342">
        <v>46</v>
      </c>
      <c r="U35" s="376">
        <v>4</v>
      </c>
      <c r="V35" s="342">
        <v>71</v>
      </c>
      <c r="W35" s="376">
        <v>15</v>
      </c>
      <c r="X35" s="342">
        <v>51</v>
      </c>
      <c r="Y35" s="376">
        <v>6</v>
      </c>
      <c r="Z35" s="342">
        <v>76</v>
      </c>
      <c r="AA35" s="344">
        <v>17</v>
      </c>
    </row>
    <row r="36" spans="1:27" x14ac:dyDescent="0.2">
      <c r="A36" s="140" t="s">
        <v>36</v>
      </c>
      <c r="B36" s="141" t="s">
        <v>37</v>
      </c>
      <c r="C36" s="112">
        <v>1821</v>
      </c>
      <c r="D36" s="112">
        <v>1263</v>
      </c>
      <c r="E36" s="247">
        <v>338</v>
      </c>
      <c r="F36" s="130">
        <v>168</v>
      </c>
      <c r="G36" s="112">
        <v>73</v>
      </c>
      <c r="H36" s="247">
        <v>8</v>
      </c>
      <c r="I36" s="130">
        <v>1653</v>
      </c>
      <c r="J36" s="112">
        <v>1190</v>
      </c>
      <c r="K36" s="247">
        <v>330</v>
      </c>
      <c r="L36" s="130">
        <v>388</v>
      </c>
      <c r="M36" s="112">
        <v>184</v>
      </c>
      <c r="N36" s="247">
        <v>18</v>
      </c>
      <c r="O36" s="130">
        <v>1433</v>
      </c>
      <c r="P36" s="112">
        <v>1079</v>
      </c>
      <c r="Q36" s="247">
        <v>320</v>
      </c>
      <c r="R36" s="342">
        <v>69</v>
      </c>
      <c r="S36" s="376">
        <v>19</v>
      </c>
      <c r="T36" s="342">
        <v>43</v>
      </c>
      <c r="U36" s="376">
        <v>5</v>
      </c>
      <c r="V36" s="342">
        <v>72</v>
      </c>
      <c r="W36" s="376">
        <v>20</v>
      </c>
      <c r="X36" s="342">
        <v>47</v>
      </c>
      <c r="Y36" s="376">
        <v>5</v>
      </c>
      <c r="Z36" s="342">
        <v>75</v>
      </c>
      <c r="AA36" s="344">
        <v>22</v>
      </c>
    </row>
    <row r="37" spans="1:27" x14ac:dyDescent="0.2">
      <c r="A37" s="140" t="s">
        <v>40</v>
      </c>
      <c r="B37" s="141" t="s">
        <v>41</v>
      </c>
      <c r="C37" s="112">
        <v>3969</v>
      </c>
      <c r="D37" s="112">
        <v>2806</v>
      </c>
      <c r="E37" s="247">
        <v>608</v>
      </c>
      <c r="F37" s="130">
        <v>818</v>
      </c>
      <c r="G37" s="112">
        <v>460</v>
      </c>
      <c r="H37" s="247">
        <v>63</v>
      </c>
      <c r="I37" s="130">
        <v>3151</v>
      </c>
      <c r="J37" s="112">
        <v>2346</v>
      </c>
      <c r="K37" s="247">
        <v>545</v>
      </c>
      <c r="L37" s="130">
        <v>1694</v>
      </c>
      <c r="M37" s="112">
        <v>1054</v>
      </c>
      <c r="N37" s="247">
        <v>155</v>
      </c>
      <c r="O37" s="130">
        <v>2275</v>
      </c>
      <c r="P37" s="112">
        <v>1752</v>
      </c>
      <c r="Q37" s="247">
        <v>453</v>
      </c>
      <c r="R37" s="342">
        <v>71</v>
      </c>
      <c r="S37" s="376">
        <v>15</v>
      </c>
      <c r="T37" s="342">
        <v>56</v>
      </c>
      <c r="U37" s="376">
        <v>8</v>
      </c>
      <c r="V37" s="342">
        <v>74</v>
      </c>
      <c r="W37" s="376">
        <v>17</v>
      </c>
      <c r="X37" s="342">
        <v>62</v>
      </c>
      <c r="Y37" s="376">
        <v>9</v>
      </c>
      <c r="Z37" s="342">
        <v>77</v>
      </c>
      <c r="AA37" s="344">
        <v>20</v>
      </c>
    </row>
    <row r="38" spans="1:27" x14ac:dyDescent="0.2">
      <c r="A38" s="140" t="s">
        <v>42</v>
      </c>
      <c r="B38" s="141" t="s">
        <v>43</v>
      </c>
      <c r="C38" s="112">
        <v>375</v>
      </c>
      <c r="D38" s="112">
        <v>255</v>
      </c>
      <c r="E38" s="247">
        <v>55</v>
      </c>
      <c r="F38" s="130">
        <v>30</v>
      </c>
      <c r="G38" s="112">
        <v>15</v>
      </c>
      <c r="H38" s="247">
        <v>3</v>
      </c>
      <c r="I38" s="130">
        <v>345</v>
      </c>
      <c r="J38" s="112">
        <v>240</v>
      </c>
      <c r="K38" s="247">
        <v>52</v>
      </c>
      <c r="L38" s="130">
        <v>70</v>
      </c>
      <c r="M38" s="112">
        <v>34</v>
      </c>
      <c r="N38" s="247">
        <v>5</v>
      </c>
      <c r="O38" s="130">
        <v>305</v>
      </c>
      <c r="P38" s="112">
        <v>221</v>
      </c>
      <c r="Q38" s="247">
        <v>50</v>
      </c>
      <c r="R38" s="342">
        <v>68</v>
      </c>
      <c r="S38" s="376">
        <v>15</v>
      </c>
      <c r="T38" s="342">
        <v>50</v>
      </c>
      <c r="U38" s="376">
        <v>10</v>
      </c>
      <c r="V38" s="342">
        <v>70</v>
      </c>
      <c r="W38" s="376">
        <v>15</v>
      </c>
      <c r="X38" s="342">
        <v>49</v>
      </c>
      <c r="Y38" s="376">
        <v>7</v>
      </c>
      <c r="Z38" s="342">
        <v>72</v>
      </c>
      <c r="AA38" s="344">
        <v>16</v>
      </c>
    </row>
    <row r="39" spans="1:27" x14ac:dyDescent="0.2">
      <c r="A39" s="140" t="s">
        <v>44</v>
      </c>
      <c r="B39" s="141" t="s">
        <v>45</v>
      </c>
      <c r="C39" s="112">
        <v>3111</v>
      </c>
      <c r="D39" s="112">
        <v>2143</v>
      </c>
      <c r="E39" s="247">
        <v>445</v>
      </c>
      <c r="F39" s="130">
        <v>837</v>
      </c>
      <c r="G39" s="112">
        <v>471</v>
      </c>
      <c r="H39" s="247">
        <v>58</v>
      </c>
      <c r="I39" s="130">
        <v>2274</v>
      </c>
      <c r="J39" s="112">
        <v>1672</v>
      </c>
      <c r="K39" s="247">
        <v>387</v>
      </c>
      <c r="L39" s="130">
        <v>1571</v>
      </c>
      <c r="M39" s="112">
        <v>974</v>
      </c>
      <c r="N39" s="247">
        <v>145</v>
      </c>
      <c r="O39" s="130">
        <v>1540</v>
      </c>
      <c r="P39" s="112">
        <v>1169</v>
      </c>
      <c r="Q39" s="247">
        <v>300</v>
      </c>
      <c r="R39" s="342">
        <v>69</v>
      </c>
      <c r="S39" s="376">
        <v>14</v>
      </c>
      <c r="T39" s="342">
        <v>56</v>
      </c>
      <c r="U39" s="376">
        <v>7</v>
      </c>
      <c r="V39" s="342">
        <v>74</v>
      </c>
      <c r="W39" s="376">
        <v>17</v>
      </c>
      <c r="X39" s="342">
        <v>62</v>
      </c>
      <c r="Y39" s="376">
        <v>9</v>
      </c>
      <c r="Z39" s="342">
        <v>76</v>
      </c>
      <c r="AA39" s="344">
        <v>19</v>
      </c>
    </row>
    <row r="40" spans="1:27" x14ac:dyDescent="0.2">
      <c r="A40" s="140" t="s">
        <v>46</v>
      </c>
      <c r="B40" s="141" t="s">
        <v>47</v>
      </c>
      <c r="C40" s="112">
        <v>1775</v>
      </c>
      <c r="D40" s="112">
        <v>1195</v>
      </c>
      <c r="E40" s="247">
        <v>252</v>
      </c>
      <c r="F40" s="130">
        <v>166</v>
      </c>
      <c r="G40" s="112">
        <v>75</v>
      </c>
      <c r="H40" s="247">
        <v>10</v>
      </c>
      <c r="I40" s="130">
        <v>1609</v>
      </c>
      <c r="J40" s="112">
        <v>1120</v>
      </c>
      <c r="K40" s="247">
        <v>242</v>
      </c>
      <c r="L40" s="130">
        <v>409</v>
      </c>
      <c r="M40" s="112">
        <v>207</v>
      </c>
      <c r="N40" s="247">
        <v>32</v>
      </c>
      <c r="O40" s="130">
        <v>1366</v>
      </c>
      <c r="P40" s="112">
        <v>988</v>
      </c>
      <c r="Q40" s="247">
        <v>220</v>
      </c>
      <c r="R40" s="342">
        <v>67</v>
      </c>
      <c r="S40" s="376">
        <v>14</v>
      </c>
      <c r="T40" s="342">
        <v>45</v>
      </c>
      <c r="U40" s="376">
        <v>6</v>
      </c>
      <c r="V40" s="342">
        <v>70</v>
      </c>
      <c r="W40" s="376">
        <v>15</v>
      </c>
      <c r="X40" s="342">
        <v>51</v>
      </c>
      <c r="Y40" s="376">
        <v>8</v>
      </c>
      <c r="Z40" s="342">
        <v>72</v>
      </c>
      <c r="AA40" s="344">
        <v>16</v>
      </c>
    </row>
    <row r="41" spans="1:27" x14ac:dyDescent="0.2">
      <c r="A41" s="140" t="s">
        <v>48</v>
      </c>
      <c r="B41" s="141" t="s">
        <v>49</v>
      </c>
      <c r="C41" s="112">
        <v>2079</v>
      </c>
      <c r="D41" s="112">
        <v>1481</v>
      </c>
      <c r="E41" s="247">
        <v>328</v>
      </c>
      <c r="F41" s="130">
        <v>347</v>
      </c>
      <c r="G41" s="112">
        <v>193</v>
      </c>
      <c r="H41" s="247">
        <v>29</v>
      </c>
      <c r="I41" s="130">
        <v>1732</v>
      </c>
      <c r="J41" s="112">
        <v>1288</v>
      </c>
      <c r="K41" s="247">
        <v>299</v>
      </c>
      <c r="L41" s="130">
        <v>749</v>
      </c>
      <c r="M41" s="112">
        <v>450</v>
      </c>
      <c r="N41" s="247">
        <v>66</v>
      </c>
      <c r="O41" s="130">
        <v>1330</v>
      </c>
      <c r="P41" s="112">
        <v>1031</v>
      </c>
      <c r="Q41" s="247">
        <v>262</v>
      </c>
      <c r="R41" s="342">
        <v>71</v>
      </c>
      <c r="S41" s="376">
        <v>16</v>
      </c>
      <c r="T41" s="342">
        <v>56</v>
      </c>
      <c r="U41" s="376">
        <v>8</v>
      </c>
      <c r="V41" s="342">
        <v>74</v>
      </c>
      <c r="W41" s="376">
        <v>17</v>
      </c>
      <c r="X41" s="342">
        <v>60</v>
      </c>
      <c r="Y41" s="376">
        <v>9</v>
      </c>
      <c r="Z41" s="342">
        <v>78</v>
      </c>
      <c r="AA41" s="344">
        <v>20</v>
      </c>
    </row>
    <row r="42" spans="1:27" x14ac:dyDescent="0.2">
      <c r="A42" s="140" t="s">
        <v>52</v>
      </c>
      <c r="B42" s="141" t="s">
        <v>53</v>
      </c>
      <c r="C42" s="112">
        <v>1715</v>
      </c>
      <c r="D42" s="112">
        <v>1166</v>
      </c>
      <c r="E42" s="247">
        <v>280</v>
      </c>
      <c r="F42" s="130">
        <v>158</v>
      </c>
      <c r="G42" s="112">
        <v>66</v>
      </c>
      <c r="H42" s="247">
        <v>10</v>
      </c>
      <c r="I42" s="130">
        <v>1557</v>
      </c>
      <c r="J42" s="112">
        <v>1100</v>
      </c>
      <c r="K42" s="247">
        <v>270</v>
      </c>
      <c r="L42" s="130">
        <v>366</v>
      </c>
      <c r="M42" s="112">
        <v>169</v>
      </c>
      <c r="N42" s="247">
        <v>19</v>
      </c>
      <c r="O42" s="130">
        <v>1349</v>
      </c>
      <c r="P42" s="112">
        <v>997</v>
      </c>
      <c r="Q42" s="247">
        <v>261</v>
      </c>
      <c r="R42" s="342">
        <v>68</v>
      </c>
      <c r="S42" s="376">
        <v>16</v>
      </c>
      <c r="T42" s="342">
        <v>42</v>
      </c>
      <c r="U42" s="376">
        <v>6</v>
      </c>
      <c r="V42" s="342">
        <v>71</v>
      </c>
      <c r="W42" s="376">
        <v>17</v>
      </c>
      <c r="X42" s="342">
        <v>46</v>
      </c>
      <c r="Y42" s="376">
        <v>5</v>
      </c>
      <c r="Z42" s="342">
        <v>74</v>
      </c>
      <c r="AA42" s="344">
        <v>19</v>
      </c>
    </row>
    <row r="43" spans="1:27" x14ac:dyDescent="0.2">
      <c r="A43" s="140" t="s">
        <v>54</v>
      </c>
      <c r="B43" s="141" t="s">
        <v>55</v>
      </c>
      <c r="C43" s="112">
        <v>4263</v>
      </c>
      <c r="D43" s="112">
        <v>2918</v>
      </c>
      <c r="E43" s="247">
        <v>748</v>
      </c>
      <c r="F43" s="130">
        <v>969</v>
      </c>
      <c r="G43" s="112">
        <v>493</v>
      </c>
      <c r="H43" s="247">
        <v>77</v>
      </c>
      <c r="I43" s="130">
        <v>3294</v>
      </c>
      <c r="J43" s="112">
        <v>2425</v>
      </c>
      <c r="K43" s="247">
        <v>671</v>
      </c>
      <c r="L43" s="130">
        <v>1711</v>
      </c>
      <c r="M43" s="112">
        <v>941</v>
      </c>
      <c r="N43" s="247">
        <v>153</v>
      </c>
      <c r="O43" s="130">
        <v>2552</v>
      </c>
      <c r="P43" s="112">
        <v>1977</v>
      </c>
      <c r="Q43" s="247">
        <v>595</v>
      </c>
      <c r="R43" s="342">
        <v>68</v>
      </c>
      <c r="S43" s="376">
        <v>18</v>
      </c>
      <c r="T43" s="342">
        <v>51</v>
      </c>
      <c r="U43" s="376">
        <v>8</v>
      </c>
      <c r="V43" s="342">
        <v>74</v>
      </c>
      <c r="W43" s="376">
        <v>20</v>
      </c>
      <c r="X43" s="342">
        <v>55</v>
      </c>
      <c r="Y43" s="376">
        <v>9</v>
      </c>
      <c r="Z43" s="342">
        <v>77</v>
      </c>
      <c r="AA43" s="344">
        <v>23</v>
      </c>
    </row>
    <row r="44" spans="1:27" x14ac:dyDescent="0.2">
      <c r="A44" s="140" t="s">
        <v>56</v>
      </c>
      <c r="B44" s="141" t="s">
        <v>57</v>
      </c>
      <c r="C44" s="112">
        <v>2150</v>
      </c>
      <c r="D44" s="112">
        <v>1510</v>
      </c>
      <c r="E44" s="247">
        <v>344</v>
      </c>
      <c r="F44" s="130">
        <v>215</v>
      </c>
      <c r="G44" s="112">
        <v>114</v>
      </c>
      <c r="H44" s="247">
        <v>15</v>
      </c>
      <c r="I44" s="130">
        <v>1935</v>
      </c>
      <c r="J44" s="112">
        <v>1396</v>
      </c>
      <c r="K44" s="247">
        <v>329</v>
      </c>
      <c r="L44" s="130">
        <v>518</v>
      </c>
      <c r="M44" s="112">
        <v>288</v>
      </c>
      <c r="N44" s="247">
        <v>41</v>
      </c>
      <c r="O44" s="130">
        <v>1632</v>
      </c>
      <c r="P44" s="112">
        <v>1222</v>
      </c>
      <c r="Q44" s="247">
        <v>303</v>
      </c>
      <c r="R44" s="342">
        <v>70</v>
      </c>
      <c r="S44" s="376">
        <v>16</v>
      </c>
      <c r="T44" s="342">
        <v>53</v>
      </c>
      <c r="U44" s="376">
        <v>7</v>
      </c>
      <c r="V44" s="342">
        <v>72</v>
      </c>
      <c r="W44" s="376">
        <v>17</v>
      </c>
      <c r="X44" s="342">
        <v>56</v>
      </c>
      <c r="Y44" s="376">
        <v>8</v>
      </c>
      <c r="Z44" s="342">
        <v>75</v>
      </c>
      <c r="AA44" s="344">
        <v>19</v>
      </c>
    </row>
    <row r="45" spans="1:27" x14ac:dyDescent="0.2">
      <c r="A45" s="140" t="s">
        <v>58</v>
      </c>
      <c r="B45" s="141" t="s">
        <v>59</v>
      </c>
      <c r="C45" s="112">
        <v>3086</v>
      </c>
      <c r="D45" s="112">
        <v>2136</v>
      </c>
      <c r="E45" s="247">
        <v>473</v>
      </c>
      <c r="F45" s="130">
        <v>293</v>
      </c>
      <c r="G45" s="112">
        <v>139</v>
      </c>
      <c r="H45" s="247">
        <v>21</v>
      </c>
      <c r="I45" s="130">
        <v>2793</v>
      </c>
      <c r="J45" s="112">
        <v>1997</v>
      </c>
      <c r="K45" s="247">
        <v>452</v>
      </c>
      <c r="L45" s="130">
        <v>649</v>
      </c>
      <c r="M45" s="112">
        <v>347</v>
      </c>
      <c r="N45" s="247">
        <v>45</v>
      </c>
      <c r="O45" s="130">
        <v>2437</v>
      </c>
      <c r="P45" s="112">
        <v>1789</v>
      </c>
      <c r="Q45" s="247">
        <v>428</v>
      </c>
      <c r="R45" s="342">
        <v>69</v>
      </c>
      <c r="S45" s="376">
        <v>15</v>
      </c>
      <c r="T45" s="342">
        <v>47</v>
      </c>
      <c r="U45" s="376">
        <v>7</v>
      </c>
      <c r="V45" s="342">
        <v>72</v>
      </c>
      <c r="W45" s="376">
        <v>16</v>
      </c>
      <c r="X45" s="342">
        <v>53</v>
      </c>
      <c r="Y45" s="376">
        <v>7</v>
      </c>
      <c r="Z45" s="342">
        <v>73</v>
      </c>
      <c r="AA45" s="344">
        <v>18</v>
      </c>
    </row>
    <row r="46" spans="1:27" x14ac:dyDescent="0.2">
      <c r="A46" s="140" t="s">
        <v>60</v>
      </c>
      <c r="B46" s="141" t="s">
        <v>61</v>
      </c>
      <c r="C46" s="112">
        <v>2667</v>
      </c>
      <c r="D46" s="112">
        <v>1843</v>
      </c>
      <c r="E46" s="247">
        <v>412</v>
      </c>
      <c r="F46" s="130">
        <v>500</v>
      </c>
      <c r="G46" s="112">
        <v>291</v>
      </c>
      <c r="H46" s="247">
        <v>46</v>
      </c>
      <c r="I46" s="130">
        <v>2167</v>
      </c>
      <c r="J46" s="112">
        <v>1552</v>
      </c>
      <c r="K46" s="247">
        <v>366</v>
      </c>
      <c r="L46" s="130">
        <v>928</v>
      </c>
      <c r="M46" s="112">
        <v>554</v>
      </c>
      <c r="N46" s="247">
        <v>92</v>
      </c>
      <c r="O46" s="130">
        <v>1739</v>
      </c>
      <c r="P46" s="112">
        <v>1289</v>
      </c>
      <c r="Q46" s="247">
        <v>320</v>
      </c>
      <c r="R46" s="342">
        <v>69</v>
      </c>
      <c r="S46" s="376">
        <v>15</v>
      </c>
      <c r="T46" s="342">
        <v>58</v>
      </c>
      <c r="U46" s="376">
        <v>9</v>
      </c>
      <c r="V46" s="342">
        <v>72</v>
      </c>
      <c r="W46" s="376">
        <v>17</v>
      </c>
      <c r="X46" s="342">
        <v>60</v>
      </c>
      <c r="Y46" s="376">
        <v>10</v>
      </c>
      <c r="Z46" s="342">
        <v>74</v>
      </c>
      <c r="AA46" s="344">
        <v>18</v>
      </c>
    </row>
    <row r="47" spans="1:27" x14ac:dyDescent="0.2">
      <c r="A47" s="140" t="s">
        <v>62</v>
      </c>
      <c r="B47" s="141" t="s">
        <v>63</v>
      </c>
      <c r="C47" s="112">
        <v>1388</v>
      </c>
      <c r="D47" s="112">
        <v>952</v>
      </c>
      <c r="E47" s="247">
        <v>187</v>
      </c>
      <c r="F47" s="130">
        <v>251</v>
      </c>
      <c r="G47" s="112">
        <v>128</v>
      </c>
      <c r="H47" s="247">
        <v>14</v>
      </c>
      <c r="I47" s="130">
        <v>1137</v>
      </c>
      <c r="J47" s="112">
        <v>824</v>
      </c>
      <c r="K47" s="247">
        <v>173</v>
      </c>
      <c r="L47" s="130">
        <v>523</v>
      </c>
      <c r="M47" s="112">
        <v>289</v>
      </c>
      <c r="N47" s="247">
        <v>36</v>
      </c>
      <c r="O47" s="130">
        <v>865</v>
      </c>
      <c r="P47" s="112">
        <v>663</v>
      </c>
      <c r="Q47" s="247">
        <v>151</v>
      </c>
      <c r="R47" s="342">
        <v>69</v>
      </c>
      <c r="S47" s="376">
        <v>13</v>
      </c>
      <c r="T47" s="342">
        <v>51</v>
      </c>
      <c r="U47" s="376">
        <v>6</v>
      </c>
      <c r="V47" s="342">
        <v>72</v>
      </c>
      <c r="W47" s="376">
        <v>15</v>
      </c>
      <c r="X47" s="342">
        <v>55</v>
      </c>
      <c r="Y47" s="376">
        <v>7</v>
      </c>
      <c r="Z47" s="342">
        <v>77</v>
      </c>
      <c r="AA47" s="344">
        <v>17</v>
      </c>
    </row>
    <row r="48" spans="1:27" x14ac:dyDescent="0.2">
      <c r="A48" s="140" t="s">
        <v>64</v>
      </c>
      <c r="B48" s="141" t="s">
        <v>65</v>
      </c>
      <c r="C48" s="112">
        <v>1554</v>
      </c>
      <c r="D48" s="112">
        <v>1097</v>
      </c>
      <c r="E48" s="247">
        <v>234</v>
      </c>
      <c r="F48" s="130">
        <v>229</v>
      </c>
      <c r="G48" s="112">
        <v>122</v>
      </c>
      <c r="H48" s="247">
        <v>14</v>
      </c>
      <c r="I48" s="130">
        <v>1325</v>
      </c>
      <c r="J48" s="112">
        <v>975</v>
      </c>
      <c r="K48" s="247">
        <v>220</v>
      </c>
      <c r="L48" s="130">
        <v>442</v>
      </c>
      <c r="M48" s="112">
        <v>258</v>
      </c>
      <c r="N48" s="247">
        <v>35</v>
      </c>
      <c r="O48" s="130">
        <v>1112</v>
      </c>
      <c r="P48" s="112">
        <v>839</v>
      </c>
      <c r="Q48" s="247">
        <v>199</v>
      </c>
      <c r="R48" s="342">
        <v>71</v>
      </c>
      <c r="S48" s="376">
        <v>15</v>
      </c>
      <c r="T48" s="342">
        <v>53</v>
      </c>
      <c r="U48" s="376">
        <v>6</v>
      </c>
      <c r="V48" s="342">
        <v>74</v>
      </c>
      <c r="W48" s="376">
        <v>17</v>
      </c>
      <c r="X48" s="342">
        <v>58</v>
      </c>
      <c r="Y48" s="376">
        <v>8</v>
      </c>
      <c r="Z48" s="342">
        <v>75</v>
      </c>
      <c r="AA48" s="344">
        <v>18</v>
      </c>
    </row>
    <row r="49" spans="1:27" x14ac:dyDescent="0.2">
      <c r="A49" s="140" t="s">
        <v>66</v>
      </c>
      <c r="B49" s="141" t="s">
        <v>67</v>
      </c>
      <c r="C49" s="112">
        <v>1320</v>
      </c>
      <c r="D49" s="112">
        <v>905</v>
      </c>
      <c r="E49" s="247" t="s">
        <v>1185</v>
      </c>
      <c r="F49" s="130">
        <v>136</v>
      </c>
      <c r="G49" s="112">
        <v>65</v>
      </c>
      <c r="H49" s="247">
        <v>10</v>
      </c>
      <c r="I49" s="130">
        <v>1184</v>
      </c>
      <c r="J49" s="112">
        <v>840</v>
      </c>
      <c r="K49" s="247">
        <v>210</v>
      </c>
      <c r="L49" s="130" t="s">
        <v>1185</v>
      </c>
      <c r="M49" s="112" t="s">
        <v>1185</v>
      </c>
      <c r="N49" s="247" t="s">
        <v>1185</v>
      </c>
      <c r="O49" s="130">
        <v>1006</v>
      </c>
      <c r="P49" s="112" t="s">
        <v>1185</v>
      </c>
      <c r="Q49" s="247" t="s">
        <v>1185</v>
      </c>
      <c r="R49" s="342">
        <v>69</v>
      </c>
      <c r="S49" s="376" t="s">
        <v>1185</v>
      </c>
      <c r="T49" s="342">
        <v>48</v>
      </c>
      <c r="U49" s="376">
        <v>7</v>
      </c>
      <c r="V49" s="342">
        <v>71</v>
      </c>
      <c r="W49" s="376">
        <v>18</v>
      </c>
      <c r="X49" s="342" t="s">
        <v>1185</v>
      </c>
      <c r="Y49" s="376" t="s">
        <v>1185</v>
      </c>
      <c r="Z49" s="342" t="s">
        <v>1185</v>
      </c>
      <c r="AA49" s="344" t="s">
        <v>1185</v>
      </c>
    </row>
    <row r="50" spans="1:27" x14ac:dyDescent="0.2">
      <c r="A50" s="140" t="s">
        <v>68</v>
      </c>
      <c r="B50" s="141" t="s">
        <v>69</v>
      </c>
      <c r="C50" s="112">
        <v>2536</v>
      </c>
      <c r="D50" s="112">
        <v>1773</v>
      </c>
      <c r="E50" s="247">
        <v>380</v>
      </c>
      <c r="F50" s="130">
        <v>318</v>
      </c>
      <c r="G50" s="112">
        <v>173</v>
      </c>
      <c r="H50" s="247">
        <v>22</v>
      </c>
      <c r="I50" s="130">
        <v>2218</v>
      </c>
      <c r="J50" s="112">
        <v>1600</v>
      </c>
      <c r="K50" s="247">
        <v>358</v>
      </c>
      <c r="L50" s="130">
        <v>736</v>
      </c>
      <c r="M50" s="112">
        <v>409</v>
      </c>
      <c r="N50" s="247">
        <v>52</v>
      </c>
      <c r="O50" s="130">
        <v>1800</v>
      </c>
      <c r="P50" s="112">
        <v>1364</v>
      </c>
      <c r="Q50" s="247">
        <v>328</v>
      </c>
      <c r="R50" s="342">
        <v>70</v>
      </c>
      <c r="S50" s="376">
        <v>15</v>
      </c>
      <c r="T50" s="342">
        <v>54</v>
      </c>
      <c r="U50" s="376">
        <v>7</v>
      </c>
      <c r="V50" s="342">
        <v>72</v>
      </c>
      <c r="W50" s="376">
        <v>16</v>
      </c>
      <c r="X50" s="342">
        <v>56</v>
      </c>
      <c r="Y50" s="376">
        <v>7</v>
      </c>
      <c r="Z50" s="342">
        <v>76</v>
      </c>
      <c r="AA50" s="344">
        <v>18</v>
      </c>
    </row>
    <row r="51" spans="1:27" x14ac:dyDescent="0.2">
      <c r="A51" s="140" t="s">
        <v>70</v>
      </c>
      <c r="B51" s="141" t="s">
        <v>71</v>
      </c>
      <c r="C51" s="112">
        <v>2494</v>
      </c>
      <c r="D51" s="112">
        <v>1522</v>
      </c>
      <c r="E51" s="247">
        <v>311</v>
      </c>
      <c r="F51" s="130">
        <v>422</v>
      </c>
      <c r="G51" s="112">
        <v>190</v>
      </c>
      <c r="H51" s="247">
        <v>27</v>
      </c>
      <c r="I51" s="130">
        <v>2072</v>
      </c>
      <c r="J51" s="112">
        <v>1332</v>
      </c>
      <c r="K51" s="247">
        <v>284</v>
      </c>
      <c r="L51" s="130">
        <v>882</v>
      </c>
      <c r="M51" s="112">
        <v>426</v>
      </c>
      <c r="N51" s="247">
        <v>51</v>
      </c>
      <c r="O51" s="130">
        <v>1612</v>
      </c>
      <c r="P51" s="112">
        <v>1096</v>
      </c>
      <c r="Q51" s="247">
        <v>260</v>
      </c>
      <c r="R51" s="342">
        <v>61</v>
      </c>
      <c r="S51" s="376">
        <v>12</v>
      </c>
      <c r="T51" s="342">
        <v>45</v>
      </c>
      <c r="U51" s="376">
        <v>6</v>
      </c>
      <c r="V51" s="342">
        <v>64</v>
      </c>
      <c r="W51" s="376">
        <v>14</v>
      </c>
      <c r="X51" s="342">
        <v>48</v>
      </c>
      <c r="Y51" s="376">
        <v>6</v>
      </c>
      <c r="Z51" s="342">
        <v>68</v>
      </c>
      <c r="AA51" s="344">
        <v>16</v>
      </c>
    </row>
    <row r="52" spans="1:27" x14ac:dyDescent="0.2">
      <c r="A52" s="140" t="s">
        <v>72</v>
      </c>
      <c r="B52" s="141" t="s">
        <v>73</v>
      </c>
      <c r="C52" s="112">
        <v>2947</v>
      </c>
      <c r="D52" s="112">
        <v>1873</v>
      </c>
      <c r="E52" s="247">
        <v>380</v>
      </c>
      <c r="F52" s="130">
        <v>522</v>
      </c>
      <c r="G52" s="112">
        <v>279</v>
      </c>
      <c r="H52" s="247">
        <v>38</v>
      </c>
      <c r="I52" s="130">
        <v>2425</v>
      </c>
      <c r="J52" s="112">
        <v>1594</v>
      </c>
      <c r="K52" s="247">
        <v>342</v>
      </c>
      <c r="L52" s="130">
        <v>1109</v>
      </c>
      <c r="M52" s="112">
        <v>618</v>
      </c>
      <c r="N52" s="247">
        <v>90</v>
      </c>
      <c r="O52" s="130">
        <v>1838</v>
      </c>
      <c r="P52" s="112">
        <v>1255</v>
      </c>
      <c r="Q52" s="247">
        <v>290</v>
      </c>
      <c r="R52" s="342">
        <v>64</v>
      </c>
      <c r="S52" s="376">
        <v>13</v>
      </c>
      <c r="T52" s="342">
        <v>53</v>
      </c>
      <c r="U52" s="376">
        <v>7</v>
      </c>
      <c r="V52" s="342">
        <v>66</v>
      </c>
      <c r="W52" s="376">
        <v>14</v>
      </c>
      <c r="X52" s="342">
        <v>56</v>
      </c>
      <c r="Y52" s="376">
        <v>8</v>
      </c>
      <c r="Z52" s="342">
        <v>68</v>
      </c>
      <c r="AA52" s="344">
        <v>16</v>
      </c>
    </row>
    <row r="53" spans="1:27" x14ac:dyDescent="0.2">
      <c r="A53" s="140" t="s">
        <v>74</v>
      </c>
      <c r="B53" s="141" t="s">
        <v>75</v>
      </c>
      <c r="C53" s="112">
        <v>1902</v>
      </c>
      <c r="D53" s="112">
        <v>1341</v>
      </c>
      <c r="E53" s="247">
        <v>376</v>
      </c>
      <c r="F53" s="130">
        <v>278</v>
      </c>
      <c r="G53" s="112">
        <v>152</v>
      </c>
      <c r="H53" s="247">
        <v>27</v>
      </c>
      <c r="I53" s="130">
        <v>1624</v>
      </c>
      <c r="J53" s="112">
        <v>1189</v>
      </c>
      <c r="K53" s="247">
        <v>349</v>
      </c>
      <c r="L53" s="130">
        <v>658</v>
      </c>
      <c r="M53" s="112">
        <v>379</v>
      </c>
      <c r="N53" s="247">
        <v>77</v>
      </c>
      <c r="O53" s="130">
        <v>1244</v>
      </c>
      <c r="P53" s="112">
        <v>962</v>
      </c>
      <c r="Q53" s="247">
        <v>299</v>
      </c>
      <c r="R53" s="342">
        <v>71</v>
      </c>
      <c r="S53" s="376">
        <v>20</v>
      </c>
      <c r="T53" s="342">
        <v>55</v>
      </c>
      <c r="U53" s="376">
        <v>10</v>
      </c>
      <c r="V53" s="342">
        <v>73</v>
      </c>
      <c r="W53" s="376">
        <v>21</v>
      </c>
      <c r="X53" s="342">
        <v>58</v>
      </c>
      <c r="Y53" s="376">
        <v>12</v>
      </c>
      <c r="Z53" s="342">
        <v>77</v>
      </c>
      <c r="AA53" s="344">
        <v>24</v>
      </c>
    </row>
    <row r="54" spans="1:27" x14ac:dyDescent="0.2">
      <c r="A54" s="140" t="s">
        <v>76</v>
      </c>
      <c r="B54" s="141" t="s">
        <v>77</v>
      </c>
      <c r="C54" s="112">
        <v>2142</v>
      </c>
      <c r="D54" s="112">
        <v>1451</v>
      </c>
      <c r="E54" s="247">
        <v>287</v>
      </c>
      <c r="F54" s="130">
        <v>326</v>
      </c>
      <c r="G54" s="112">
        <v>153</v>
      </c>
      <c r="H54" s="247">
        <v>13</v>
      </c>
      <c r="I54" s="130">
        <v>1816</v>
      </c>
      <c r="J54" s="112">
        <v>1298</v>
      </c>
      <c r="K54" s="247">
        <v>274</v>
      </c>
      <c r="L54" s="130">
        <v>671</v>
      </c>
      <c r="M54" s="112">
        <v>352</v>
      </c>
      <c r="N54" s="247">
        <v>35</v>
      </c>
      <c r="O54" s="130">
        <v>1471</v>
      </c>
      <c r="P54" s="112">
        <v>1099</v>
      </c>
      <c r="Q54" s="247">
        <v>252</v>
      </c>
      <c r="R54" s="342">
        <v>68</v>
      </c>
      <c r="S54" s="376">
        <v>13</v>
      </c>
      <c r="T54" s="342">
        <v>47</v>
      </c>
      <c r="U54" s="376">
        <v>4</v>
      </c>
      <c r="V54" s="342">
        <v>71</v>
      </c>
      <c r="W54" s="376">
        <v>15</v>
      </c>
      <c r="X54" s="342">
        <v>52</v>
      </c>
      <c r="Y54" s="376">
        <v>5</v>
      </c>
      <c r="Z54" s="342">
        <v>75</v>
      </c>
      <c r="AA54" s="344">
        <v>17</v>
      </c>
    </row>
    <row r="55" spans="1:27" x14ac:dyDescent="0.2">
      <c r="A55" s="140" t="s">
        <v>78</v>
      </c>
      <c r="B55" s="141" t="s">
        <v>79</v>
      </c>
      <c r="C55" s="112">
        <v>3088</v>
      </c>
      <c r="D55" s="112">
        <v>1997</v>
      </c>
      <c r="E55" s="247">
        <v>424</v>
      </c>
      <c r="F55" s="130">
        <v>483</v>
      </c>
      <c r="G55" s="112">
        <v>232</v>
      </c>
      <c r="H55" s="247">
        <v>31</v>
      </c>
      <c r="I55" s="130">
        <v>2605</v>
      </c>
      <c r="J55" s="112">
        <v>1765</v>
      </c>
      <c r="K55" s="247">
        <v>393</v>
      </c>
      <c r="L55" s="130">
        <v>1011</v>
      </c>
      <c r="M55" s="112">
        <v>514</v>
      </c>
      <c r="N55" s="247">
        <v>76</v>
      </c>
      <c r="O55" s="130">
        <v>2077</v>
      </c>
      <c r="P55" s="112">
        <v>1483</v>
      </c>
      <c r="Q55" s="247">
        <v>348</v>
      </c>
      <c r="R55" s="342">
        <v>65</v>
      </c>
      <c r="S55" s="376">
        <v>14</v>
      </c>
      <c r="T55" s="342">
        <v>48</v>
      </c>
      <c r="U55" s="376">
        <v>6</v>
      </c>
      <c r="V55" s="342">
        <v>68</v>
      </c>
      <c r="W55" s="376">
        <v>15</v>
      </c>
      <c r="X55" s="342">
        <v>51</v>
      </c>
      <c r="Y55" s="376">
        <v>8</v>
      </c>
      <c r="Z55" s="342">
        <v>71</v>
      </c>
      <c r="AA55" s="344">
        <v>17</v>
      </c>
    </row>
    <row r="56" spans="1:27" x14ac:dyDescent="0.2">
      <c r="A56" s="140" t="s">
        <v>80</v>
      </c>
      <c r="B56" s="141" t="s">
        <v>81</v>
      </c>
      <c r="C56" s="112">
        <v>1311</v>
      </c>
      <c r="D56" s="112">
        <v>861</v>
      </c>
      <c r="E56" s="247">
        <v>188</v>
      </c>
      <c r="F56" s="130">
        <v>115</v>
      </c>
      <c r="G56" s="112">
        <v>41</v>
      </c>
      <c r="H56" s="247">
        <v>3</v>
      </c>
      <c r="I56" s="130">
        <v>1196</v>
      </c>
      <c r="J56" s="112">
        <v>820</v>
      </c>
      <c r="K56" s="247">
        <v>185</v>
      </c>
      <c r="L56" s="130">
        <v>277</v>
      </c>
      <c r="M56" s="112">
        <v>127</v>
      </c>
      <c r="N56" s="247">
        <v>10</v>
      </c>
      <c r="O56" s="130">
        <v>1034</v>
      </c>
      <c r="P56" s="112">
        <v>734</v>
      </c>
      <c r="Q56" s="247">
        <v>178</v>
      </c>
      <c r="R56" s="342">
        <v>66</v>
      </c>
      <c r="S56" s="376">
        <v>14</v>
      </c>
      <c r="T56" s="342">
        <v>36</v>
      </c>
      <c r="U56" s="376">
        <v>3</v>
      </c>
      <c r="V56" s="342">
        <v>69</v>
      </c>
      <c r="W56" s="376">
        <v>15</v>
      </c>
      <c r="X56" s="342">
        <v>46</v>
      </c>
      <c r="Y56" s="376">
        <v>4</v>
      </c>
      <c r="Z56" s="342">
        <v>71</v>
      </c>
      <c r="AA56" s="344">
        <v>17</v>
      </c>
    </row>
    <row r="57" spans="1:27" x14ac:dyDescent="0.2">
      <c r="A57" s="140" t="s">
        <v>82</v>
      </c>
      <c r="B57" s="141" t="s">
        <v>83</v>
      </c>
      <c r="C57" s="112">
        <v>1675</v>
      </c>
      <c r="D57" s="112">
        <v>1167</v>
      </c>
      <c r="E57" s="247">
        <v>293</v>
      </c>
      <c r="F57" s="130">
        <v>123</v>
      </c>
      <c r="G57" s="112">
        <v>52</v>
      </c>
      <c r="H57" s="247">
        <v>8</v>
      </c>
      <c r="I57" s="130">
        <v>1552</v>
      </c>
      <c r="J57" s="112">
        <v>1115</v>
      </c>
      <c r="K57" s="247">
        <v>285</v>
      </c>
      <c r="L57" s="130">
        <v>306</v>
      </c>
      <c r="M57" s="112">
        <v>142</v>
      </c>
      <c r="N57" s="247">
        <v>20</v>
      </c>
      <c r="O57" s="130">
        <v>1369</v>
      </c>
      <c r="P57" s="112">
        <v>1025</v>
      </c>
      <c r="Q57" s="247">
        <v>273</v>
      </c>
      <c r="R57" s="342">
        <v>70</v>
      </c>
      <c r="S57" s="376">
        <v>17</v>
      </c>
      <c r="T57" s="342">
        <v>42</v>
      </c>
      <c r="U57" s="376">
        <v>7</v>
      </c>
      <c r="V57" s="342">
        <v>72</v>
      </c>
      <c r="W57" s="376">
        <v>18</v>
      </c>
      <c r="X57" s="342">
        <v>46</v>
      </c>
      <c r="Y57" s="376">
        <v>7</v>
      </c>
      <c r="Z57" s="342">
        <v>75</v>
      </c>
      <c r="AA57" s="344">
        <v>20</v>
      </c>
    </row>
    <row r="58" spans="1:27" x14ac:dyDescent="0.2">
      <c r="A58" s="140" t="s">
        <v>84</v>
      </c>
      <c r="B58" s="141" t="s">
        <v>85</v>
      </c>
      <c r="C58" s="112">
        <v>1545</v>
      </c>
      <c r="D58" s="112">
        <v>1055</v>
      </c>
      <c r="E58" s="247">
        <v>323</v>
      </c>
      <c r="F58" s="130">
        <v>264</v>
      </c>
      <c r="G58" s="112">
        <v>120</v>
      </c>
      <c r="H58" s="247">
        <v>28</v>
      </c>
      <c r="I58" s="130">
        <v>1281</v>
      </c>
      <c r="J58" s="112">
        <v>935</v>
      </c>
      <c r="K58" s="247">
        <v>295</v>
      </c>
      <c r="L58" s="130">
        <v>512</v>
      </c>
      <c r="M58" s="112">
        <v>262</v>
      </c>
      <c r="N58" s="247">
        <v>57</v>
      </c>
      <c r="O58" s="130">
        <v>1033</v>
      </c>
      <c r="P58" s="112">
        <v>793</v>
      </c>
      <c r="Q58" s="247">
        <v>266</v>
      </c>
      <c r="R58" s="342">
        <v>68</v>
      </c>
      <c r="S58" s="376">
        <v>21</v>
      </c>
      <c r="T58" s="342">
        <v>45</v>
      </c>
      <c r="U58" s="376">
        <v>11</v>
      </c>
      <c r="V58" s="342">
        <v>73</v>
      </c>
      <c r="W58" s="376">
        <v>23</v>
      </c>
      <c r="X58" s="342">
        <v>51</v>
      </c>
      <c r="Y58" s="376">
        <v>11</v>
      </c>
      <c r="Z58" s="342">
        <v>77</v>
      </c>
      <c r="AA58" s="344">
        <v>26</v>
      </c>
    </row>
    <row r="59" spans="1:27" x14ac:dyDescent="0.2">
      <c r="A59" s="140" t="s">
        <v>86</v>
      </c>
      <c r="B59" s="141" t="s">
        <v>87</v>
      </c>
      <c r="C59" s="112">
        <v>1940</v>
      </c>
      <c r="D59" s="112">
        <v>1427</v>
      </c>
      <c r="E59" s="247">
        <v>404</v>
      </c>
      <c r="F59" s="130">
        <v>236</v>
      </c>
      <c r="G59" s="112">
        <v>132</v>
      </c>
      <c r="H59" s="247">
        <v>27</v>
      </c>
      <c r="I59" s="130">
        <v>1704</v>
      </c>
      <c r="J59" s="112">
        <v>1295</v>
      </c>
      <c r="K59" s="247">
        <v>377</v>
      </c>
      <c r="L59" s="130">
        <v>554</v>
      </c>
      <c r="M59" s="112">
        <v>363</v>
      </c>
      <c r="N59" s="247">
        <v>69</v>
      </c>
      <c r="O59" s="130">
        <v>1386</v>
      </c>
      <c r="P59" s="112">
        <v>1064</v>
      </c>
      <c r="Q59" s="247">
        <v>335</v>
      </c>
      <c r="R59" s="342">
        <v>74</v>
      </c>
      <c r="S59" s="376">
        <v>21</v>
      </c>
      <c r="T59" s="342">
        <v>56</v>
      </c>
      <c r="U59" s="376">
        <v>11</v>
      </c>
      <c r="V59" s="342">
        <v>76</v>
      </c>
      <c r="W59" s="376">
        <v>22</v>
      </c>
      <c r="X59" s="342">
        <v>66</v>
      </c>
      <c r="Y59" s="376">
        <v>12</v>
      </c>
      <c r="Z59" s="342">
        <v>77</v>
      </c>
      <c r="AA59" s="344">
        <v>24</v>
      </c>
    </row>
    <row r="60" spans="1:27" x14ac:dyDescent="0.2">
      <c r="A60" s="140" t="s">
        <v>88</v>
      </c>
      <c r="B60" s="141" t="s">
        <v>89</v>
      </c>
      <c r="C60" s="112">
        <v>1340</v>
      </c>
      <c r="D60" s="112">
        <v>977</v>
      </c>
      <c r="E60" s="247">
        <v>295</v>
      </c>
      <c r="F60" s="130">
        <v>95</v>
      </c>
      <c r="G60" s="112">
        <v>44</v>
      </c>
      <c r="H60" s="247">
        <v>4</v>
      </c>
      <c r="I60" s="130">
        <v>1245</v>
      </c>
      <c r="J60" s="112">
        <v>933</v>
      </c>
      <c r="K60" s="247">
        <v>291</v>
      </c>
      <c r="L60" s="130">
        <v>255</v>
      </c>
      <c r="M60" s="112">
        <v>135</v>
      </c>
      <c r="N60" s="247">
        <v>17</v>
      </c>
      <c r="O60" s="130">
        <v>1085</v>
      </c>
      <c r="P60" s="112">
        <v>842</v>
      </c>
      <c r="Q60" s="247">
        <v>278</v>
      </c>
      <c r="R60" s="342">
        <v>73</v>
      </c>
      <c r="S60" s="376">
        <v>22</v>
      </c>
      <c r="T60" s="342">
        <v>46</v>
      </c>
      <c r="U60" s="376">
        <v>4</v>
      </c>
      <c r="V60" s="342">
        <v>75</v>
      </c>
      <c r="W60" s="376">
        <v>23</v>
      </c>
      <c r="X60" s="342">
        <v>53</v>
      </c>
      <c r="Y60" s="376">
        <v>7</v>
      </c>
      <c r="Z60" s="342">
        <v>78</v>
      </c>
      <c r="AA60" s="344">
        <v>26</v>
      </c>
    </row>
    <row r="61" spans="1:27" x14ac:dyDescent="0.2">
      <c r="A61" s="140" t="s">
        <v>90</v>
      </c>
      <c r="B61" s="141" t="s">
        <v>91</v>
      </c>
      <c r="C61" s="112">
        <v>1800</v>
      </c>
      <c r="D61" s="112">
        <v>1401</v>
      </c>
      <c r="E61" s="247">
        <v>458</v>
      </c>
      <c r="F61" s="130">
        <v>86</v>
      </c>
      <c r="G61" s="112">
        <v>44</v>
      </c>
      <c r="H61" s="247">
        <v>4</v>
      </c>
      <c r="I61" s="130">
        <v>1714</v>
      </c>
      <c r="J61" s="112">
        <v>1357</v>
      </c>
      <c r="K61" s="247">
        <v>454</v>
      </c>
      <c r="L61" s="130">
        <v>214</v>
      </c>
      <c r="M61" s="112">
        <v>118</v>
      </c>
      <c r="N61" s="247">
        <v>12</v>
      </c>
      <c r="O61" s="130">
        <v>1586</v>
      </c>
      <c r="P61" s="112">
        <v>1283</v>
      </c>
      <c r="Q61" s="247">
        <v>446</v>
      </c>
      <c r="R61" s="342">
        <v>78</v>
      </c>
      <c r="S61" s="376">
        <v>25</v>
      </c>
      <c r="T61" s="342">
        <v>51</v>
      </c>
      <c r="U61" s="376">
        <v>5</v>
      </c>
      <c r="V61" s="342">
        <v>79</v>
      </c>
      <c r="W61" s="376">
        <v>26</v>
      </c>
      <c r="X61" s="342">
        <v>55</v>
      </c>
      <c r="Y61" s="376">
        <v>6</v>
      </c>
      <c r="Z61" s="342">
        <v>81</v>
      </c>
      <c r="AA61" s="344">
        <v>28</v>
      </c>
    </row>
    <row r="62" spans="1:27" x14ac:dyDescent="0.2">
      <c r="A62" s="140" t="s">
        <v>92</v>
      </c>
      <c r="B62" s="141" t="s">
        <v>93</v>
      </c>
      <c r="C62" s="112">
        <v>3228</v>
      </c>
      <c r="D62" s="112">
        <v>2327</v>
      </c>
      <c r="E62" s="247">
        <v>598</v>
      </c>
      <c r="F62" s="130">
        <v>343</v>
      </c>
      <c r="G62" s="112">
        <v>188</v>
      </c>
      <c r="H62" s="247">
        <v>30</v>
      </c>
      <c r="I62" s="130">
        <v>2885</v>
      </c>
      <c r="J62" s="112">
        <v>2139</v>
      </c>
      <c r="K62" s="247">
        <v>568</v>
      </c>
      <c r="L62" s="130">
        <v>987</v>
      </c>
      <c r="M62" s="112">
        <v>599</v>
      </c>
      <c r="N62" s="247">
        <v>100</v>
      </c>
      <c r="O62" s="130">
        <v>2241</v>
      </c>
      <c r="P62" s="112">
        <v>1728</v>
      </c>
      <c r="Q62" s="247">
        <v>498</v>
      </c>
      <c r="R62" s="342">
        <v>72</v>
      </c>
      <c r="S62" s="376">
        <v>19</v>
      </c>
      <c r="T62" s="342">
        <v>55</v>
      </c>
      <c r="U62" s="376">
        <v>9</v>
      </c>
      <c r="V62" s="342">
        <v>74</v>
      </c>
      <c r="W62" s="376">
        <v>20</v>
      </c>
      <c r="X62" s="342">
        <v>61</v>
      </c>
      <c r="Y62" s="376">
        <v>10</v>
      </c>
      <c r="Z62" s="342">
        <v>77</v>
      </c>
      <c r="AA62" s="344">
        <v>22</v>
      </c>
    </row>
    <row r="63" spans="1:27" x14ac:dyDescent="0.2">
      <c r="A63" s="140" t="s">
        <v>94</v>
      </c>
      <c r="B63" s="141" t="s">
        <v>95</v>
      </c>
      <c r="C63" s="112">
        <v>2396</v>
      </c>
      <c r="D63" s="112">
        <v>1688</v>
      </c>
      <c r="E63" s="247">
        <v>391</v>
      </c>
      <c r="F63" s="130">
        <v>347</v>
      </c>
      <c r="G63" s="112">
        <v>156</v>
      </c>
      <c r="H63" s="247">
        <v>13</v>
      </c>
      <c r="I63" s="130">
        <v>2049</v>
      </c>
      <c r="J63" s="112">
        <v>1532</v>
      </c>
      <c r="K63" s="247">
        <v>378</v>
      </c>
      <c r="L63" s="130">
        <v>695</v>
      </c>
      <c r="M63" s="112">
        <v>354</v>
      </c>
      <c r="N63" s="247">
        <v>41</v>
      </c>
      <c r="O63" s="130">
        <v>1701</v>
      </c>
      <c r="P63" s="112">
        <v>1334</v>
      </c>
      <c r="Q63" s="247">
        <v>350</v>
      </c>
      <c r="R63" s="342">
        <v>70</v>
      </c>
      <c r="S63" s="376">
        <v>16</v>
      </c>
      <c r="T63" s="342">
        <v>45</v>
      </c>
      <c r="U63" s="376">
        <v>4</v>
      </c>
      <c r="V63" s="342">
        <v>75</v>
      </c>
      <c r="W63" s="376">
        <v>18</v>
      </c>
      <c r="X63" s="342">
        <v>51</v>
      </c>
      <c r="Y63" s="376">
        <v>6</v>
      </c>
      <c r="Z63" s="342">
        <v>78</v>
      </c>
      <c r="AA63" s="344">
        <v>21</v>
      </c>
    </row>
    <row r="64" spans="1:27" x14ac:dyDescent="0.2">
      <c r="A64" s="140" t="s">
        <v>96</v>
      </c>
      <c r="B64" s="141" t="s">
        <v>97</v>
      </c>
      <c r="C64" s="112">
        <v>2007</v>
      </c>
      <c r="D64" s="112">
        <v>1289</v>
      </c>
      <c r="E64" s="247">
        <v>233</v>
      </c>
      <c r="F64" s="130">
        <v>412</v>
      </c>
      <c r="G64" s="112">
        <v>206</v>
      </c>
      <c r="H64" s="247">
        <v>12</v>
      </c>
      <c r="I64" s="130">
        <v>1595</v>
      </c>
      <c r="J64" s="112">
        <v>1083</v>
      </c>
      <c r="K64" s="247">
        <v>221</v>
      </c>
      <c r="L64" s="130">
        <v>821</v>
      </c>
      <c r="M64" s="112">
        <v>440</v>
      </c>
      <c r="N64" s="247">
        <v>45</v>
      </c>
      <c r="O64" s="130">
        <v>1186</v>
      </c>
      <c r="P64" s="112">
        <v>849</v>
      </c>
      <c r="Q64" s="247">
        <v>188</v>
      </c>
      <c r="R64" s="342">
        <v>64</v>
      </c>
      <c r="S64" s="376">
        <v>12</v>
      </c>
      <c r="T64" s="342">
        <v>50</v>
      </c>
      <c r="U64" s="376">
        <v>3</v>
      </c>
      <c r="V64" s="342">
        <v>68</v>
      </c>
      <c r="W64" s="376">
        <v>14</v>
      </c>
      <c r="X64" s="342">
        <v>54</v>
      </c>
      <c r="Y64" s="376">
        <v>5</v>
      </c>
      <c r="Z64" s="342">
        <v>72</v>
      </c>
      <c r="AA64" s="344">
        <v>16</v>
      </c>
    </row>
    <row r="65" spans="1:27" x14ac:dyDescent="0.2">
      <c r="A65" s="140" t="s">
        <v>98</v>
      </c>
      <c r="B65" s="141" t="s">
        <v>99</v>
      </c>
      <c r="C65" s="112">
        <v>2232</v>
      </c>
      <c r="D65" s="112">
        <v>1592</v>
      </c>
      <c r="E65" s="247">
        <v>339</v>
      </c>
      <c r="F65" s="130">
        <v>417</v>
      </c>
      <c r="G65" s="112">
        <v>222</v>
      </c>
      <c r="H65" s="247">
        <v>31</v>
      </c>
      <c r="I65" s="130">
        <v>1815</v>
      </c>
      <c r="J65" s="112">
        <v>1370</v>
      </c>
      <c r="K65" s="247">
        <v>308</v>
      </c>
      <c r="L65" s="130">
        <v>843</v>
      </c>
      <c r="M65" s="112">
        <v>504</v>
      </c>
      <c r="N65" s="247">
        <v>69</v>
      </c>
      <c r="O65" s="130">
        <v>1389</v>
      </c>
      <c r="P65" s="112">
        <v>1088</v>
      </c>
      <c r="Q65" s="247">
        <v>270</v>
      </c>
      <c r="R65" s="342">
        <v>71</v>
      </c>
      <c r="S65" s="376">
        <v>15</v>
      </c>
      <c r="T65" s="342">
        <v>53</v>
      </c>
      <c r="U65" s="376">
        <v>7</v>
      </c>
      <c r="V65" s="342">
        <v>75</v>
      </c>
      <c r="W65" s="376">
        <v>17</v>
      </c>
      <c r="X65" s="342">
        <v>60</v>
      </c>
      <c r="Y65" s="376">
        <v>8</v>
      </c>
      <c r="Z65" s="342">
        <v>78</v>
      </c>
      <c r="AA65" s="344">
        <v>19</v>
      </c>
    </row>
    <row r="66" spans="1:27" x14ac:dyDescent="0.2">
      <c r="A66" s="140" t="s">
        <v>100</v>
      </c>
      <c r="B66" s="141" t="s">
        <v>101</v>
      </c>
      <c r="C66" s="112">
        <v>1327</v>
      </c>
      <c r="D66" s="112">
        <v>831</v>
      </c>
      <c r="E66" s="247">
        <v>149</v>
      </c>
      <c r="F66" s="130">
        <v>181</v>
      </c>
      <c r="G66" s="112">
        <v>94</v>
      </c>
      <c r="H66" s="247">
        <v>6</v>
      </c>
      <c r="I66" s="130">
        <v>1146</v>
      </c>
      <c r="J66" s="112">
        <v>737</v>
      </c>
      <c r="K66" s="247">
        <v>143</v>
      </c>
      <c r="L66" s="130">
        <v>446</v>
      </c>
      <c r="M66" s="112">
        <v>230</v>
      </c>
      <c r="N66" s="247">
        <v>27</v>
      </c>
      <c r="O66" s="130">
        <v>881</v>
      </c>
      <c r="P66" s="112">
        <v>601</v>
      </c>
      <c r="Q66" s="247">
        <v>122</v>
      </c>
      <c r="R66" s="342">
        <v>63</v>
      </c>
      <c r="S66" s="376">
        <v>11</v>
      </c>
      <c r="T66" s="342">
        <v>52</v>
      </c>
      <c r="U66" s="376">
        <v>3</v>
      </c>
      <c r="V66" s="342">
        <v>64</v>
      </c>
      <c r="W66" s="376">
        <v>12</v>
      </c>
      <c r="X66" s="342">
        <v>52</v>
      </c>
      <c r="Y66" s="376">
        <v>6</v>
      </c>
      <c r="Z66" s="342">
        <v>68</v>
      </c>
      <c r="AA66" s="344">
        <v>14</v>
      </c>
    </row>
    <row r="67" spans="1:27" x14ac:dyDescent="0.2">
      <c r="A67" s="140" t="s">
        <v>102</v>
      </c>
      <c r="B67" s="141" t="s">
        <v>103</v>
      </c>
      <c r="C67" s="112">
        <v>5370</v>
      </c>
      <c r="D67" s="112">
        <v>4021</v>
      </c>
      <c r="E67" s="247">
        <v>903</v>
      </c>
      <c r="F67" s="130">
        <v>1027</v>
      </c>
      <c r="G67" s="112">
        <v>611</v>
      </c>
      <c r="H67" s="247">
        <v>80</v>
      </c>
      <c r="I67" s="130">
        <v>4343</v>
      </c>
      <c r="J67" s="112">
        <v>3410</v>
      </c>
      <c r="K67" s="247">
        <v>823</v>
      </c>
      <c r="L67" s="130">
        <v>2030</v>
      </c>
      <c r="M67" s="112">
        <v>1296</v>
      </c>
      <c r="N67" s="247">
        <v>193</v>
      </c>
      <c r="O67" s="130">
        <v>3340</v>
      </c>
      <c r="P67" s="112">
        <v>2725</v>
      </c>
      <c r="Q67" s="247">
        <v>710</v>
      </c>
      <c r="R67" s="342">
        <v>75</v>
      </c>
      <c r="S67" s="376">
        <v>17</v>
      </c>
      <c r="T67" s="342">
        <v>59</v>
      </c>
      <c r="U67" s="376">
        <v>8</v>
      </c>
      <c r="V67" s="342">
        <v>79</v>
      </c>
      <c r="W67" s="376">
        <v>19</v>
      </c>
      <c r="X67" s="342">
        <v>64</v>
      </c>
      <c r="Y67" s="376">
        <v>10</v>
      </c>
      <c r="Z67" s="342">
        <v>82</v>
      </c>
      <c r="AA67" s="344">
        <v>21</v>
      </c>
    </row>
    <row r="68" spans="1:27" x14ac:dyDescent="0.2">
      <c r="A68" s="140" t="s">
        <v>104</v>
      </c>
      <c r="B68" s="141" t="s">
        <v>105</v>
      </c>
      <c r="C68" s="112">
        <v>3885</v>
      </c>
      <c r="D68" s="112">
        <v>2814</v>
      </c>
      <c r="E68" s="247">
        <v>659</v>
      </c>
      <c r="F68" s="130">
        <v>344</v>
      </c>
      <c r="G68" s="112">
        <v>161</v>
      </c>
      <c r="H68" s="247">
        <v>24</v>
      </c>
      <c r="I68" s="130">
        <v>3541</v>
      </c>
      <c r="J68" s="112">
        <v>2653</v>
      </c>
      <c r="K68" s="247">
        <v>635</v>
      </c>
      <c r="L68" s="130">
        <v>826</v>
      </c>
      <c r="M68" s="112">
        <v>441</v>
      </c>
      <c r="N68" s="247">
        <v>61</v>
      </c>
      <c r="O68" s="130">
        <v>3059</v>
      </c>
      <c r="P68" s="112">
        <v>2373</v>
      </c>
      <c r="Q68" s="247">
        <v>598</v>
      </c>
      <c r="R68" s="342">
        <v>72</v>
      </c>
      <c r="S68" s="376">
        <v>17</v>
      </c>
      <c r="T68" s="342">
        <v>47</v>
      </c>
      <c r="U68" s="376">
        <v>7</v>
      </c>
      <c r="V68" s="342">
        <v>75</v>
      </c>
      <c r="W68" s="376">
        <v>18</v>
      </c>
      <c r="X68" s="342">
        <v>53</v>
      </c>
      <c r="Y68" s="376">
        <v>7</v>
      </c>
      <c r="Z68" s="342">
        <v>78</v>
      </c>
      <c r="AA68" s="344">
        <v>20</v>
      </c>
    </row>
    <row r="69" spans="1:27" x14ac:dyDescent="0.2">
      <c r="A69" s="140" t="s">
        <v>106</v>
      </c>
      <c r="B69" s="141" t="s">
        <v>107</v>
      </c>
      <c r="C69" s="112">
        <v>3609</v>
      </c>
      <c r="D69" s="112">
        <v>2500</v>
      </c>
      <c r="E69" s="247">
        <v>562</v>
      </c>
      <c r="F69" s="130">
        <v>419</v>
      </c>
      <c r="G69" s="112">
        <v>196</v>
      </c>
      <c r="H69" s="247">
        <v>25</v>
      </c>
      <c r="I69" s="130">
        <v>3190</v>
      </c>
      <c r="J69" s="112">
        <v>2304</v>
      </c>
      <c r="K69" s="247">
        <v>537</v>
      </c>
      <c r="L69" s="130">
        <v>923</v>
      </c>
      <c r="M69" s="112">
        <v>476</v>
      </c>
      <c r="N69" s="247">
        <v>59</v>
      </c>
      <c r="O69" s="130">
        <v>2686</v>
      </c>
      <c r="P69" s="112">
        <v>2024</v>
      </c>
      <c r="Q69" s="247">
        <v>503</v>
      </c>
      <c r="R69" s="342">
        <v>69</v>
      </c>
      <c r="S69" s="376">
        <v>16</v>
      </c>
      <c r="T69" s="342">
        <v>47</v>
      </c>
      <c r="U69" s="376">
        <v>6</v>
      </c>
      <c r="V69" s="342">
        <v>72</v>
      </c>
      <c r="W69" s="376">
        <v>17</v>
      </c>
      <c r="X69" s="342">
        <v>52</v>
      </c>
      <c r="Y69" s="376">
        <v>6</v>
      </c>
      <c r="Z69" s="342">
        <v>75</v>
      </c>
      <c r="AA69" s="344">
        <v>19</v>
      </c>
    </row>
    <row r="70" spans="1:27" x14ac:dyDescent="0.2">
      <c r="A70" s="140" t="s">
        <v>108</v>
      </c>
      <c r="B70" s="141" t="s">
        <v>109</v>
      </c>
      <c r="C70" s="112">
        <v>2931</v>
      </c>
      <c r="D70" s="112">
        <v>2036</v>
      </c>
      <c r="E70" s="247">
        <v>437</v>
      </c>
      <c r="F70" s="130">
        <v>295</v>
      </c>
      <c r="G70" s="112">
        <v>138</v>
      </c>
      <c r="H70" s="247">
        <v>11</v>
      </c>
      <c r="I70" s="130">
        <v>2636</v>
      </c>
      <c r="J70" s="112">
        <v>1898</v>
      </c>
      <c r="K70" s="247">
        <v>426</v>
      </c>
      <c r="L70" s="130">
        <v>706</v>
      </c>
      <c r="M70" s="112">
        <v>385</v>
      </c>
      <c r="N70" s="247">
        <v>48</v>
      </c>
      <c r="O70" s="130">
        <v>2225</v>
      </c>
      <c r="P70" s="112">
        <v>1651</v>
      </c>
      <c r="Q70" s="247">
        <v>389</v>
      </c>
      <c r="R70" s="342">
        <v>69</v>
      </c>
      <c r="S70" s="376">
        <v>15</v>
      </c>
      <c r="T70" s="342">
        <v>47</v>
      </c>
      <c r="U70" s="376">
        <v>4</v>
      </c>
      <c r="V70" s="342">
        <v>72</v>
      </c>
      <c r="W70" s="376">
        <v>16</v>
      </c>
      <c r="X70" s="342">
        <v>55</v>
      </c>
      <c r="Y70" s="376">
        <v>7</v>
      </c>
      <c r="Z70" s="342">
        <v>74</v>
      </c>
      <c r="AA70" s="344">
        <v>17</v>
      </c>
    </row>
    <row r="71" spans="1:27" x14ac:dyDescent="0.2">
      <c r="A71" s="140" t="s">
        <v>110</v>
      </c>
      <c r="B71" s="141" t="s">
        <v>111</v>
      </c>
      <c r="C71" s="112">
        <v>5531</v>
      </c>
      <c r="D71" s="112">
        <v>3620</v>
      </c>
      <c r="E71" s="247">
        <v>745</v>
      </c>
      <c r="F71" s="130">
        <v>710</v>
      </c>
      <c r="G71" s="112">
        <v>331</v>
      </c>
      <c r="H71" s="247">
        <v>44</v>
      </c>
      <c r="I71" s="130">
        <v>4821</v>
      </c>
      <c r="J71" s="112">
        <v>3289</v>
      </c>
      <c r="K71" s="247">
        <v>701</v>
      </c>
      <c r="L71" s="130">
        <v>1638</v>
      </c>
      <c r="M71" s="112">
        <v>854</v>
      </c>
      <c r="N71" s="247">
        <v>112</v>
      </c>
      <c r="O71" s="130">
        <v>3893</v>
      </c>
      <c r="P71" s="112">
        <v>2766</v>
      </c>
      <c r="Q71" s="247">
        <v>633</v>
      </c>
      <c r="R71" s="342">
        <v>65</v>
      </c>
      <c r="S71" s="376">
        <v>13</v>
      </c>
      <c r="T71" s="342">
        <v>47</v>
      </c>
      <c r="U71" s="376">
        <v>6</v>
      </c>
      <c r="V71" s="342">
        <v>68</v>
      </c>
      <c r="W71" s="376">
        <v>15</v>
      </c>
      <c r="X71" s="342">
        <v>52</v>
      </c>
      <c r="Y71" s="376">
        <v>7</v>
      </c>
      <c r="Z71" s="342">
        <v>71</v>
      </c>
      <c r="AA71" s="344">
        <v>16</v>
      </c>
    </row>
    <row r="72" spans="1:27" x14ac:dyDescent="0.2">
      <c r="A72" s="140" t="s">
        <v>112</v>
      </c>
      <c r="B72" s="141" t="s">
        <v>113</v>
      </c>
      <c r="C72" s="112">
        <v>20</v>
      </c>
      <c r="D72" s="112">
        <v>11</v>
      </c>
      <c r="E72" s="247" t="s">
        <v>1185</v>
      </c>
      <c r="F72" s="130">
        <v>0</v>
      </c>
      <c r="G72" s="112">
        <v>0</v>
      </c>
      <c r="H72" s="247">
        <v>0</v>
      </c>
      <c r="I72" s="130">
        <v>20</v>
      </c>
      <c r="J72" s="112">
        <v>11</v>
      </c>
      <c r="K72" s="247" t="s">
        <v>1185</v>
      </c>
      <c r="L72" s="130" t="s">
        <v>1185</v>
      </c>
      <c r="M72" s="112" t="s">
        <v>1185</v>
      </c>
      <c r="N72" s="247">
        <v>0</v>
      </c>
      <c r="O72" s="130">
        <v>17</v>
      </c>
      <c r="P72" s="112" t="s">
        <v>1185</v>
      </c>
      <c r="Q72" s="247" t="s">
        <v>1185</v>
      </c>
      <c r="R72" s="342">
        <v>55</v>
      </c>
      <c r="S72" s="376" t="s">
        <v>1185</v>
      </c>
      <c r="T72" s="342" t="s">
        <v>1152</v>
      </c>
      <c r="U72" s="376" t="s">
        <v>1152</v>
      </c>
      <c r="V72" s="342">
        <v>55</v>
      </c>
      <c r="W72" s="376" t="s">
        <v>1185</v>
      </c>
      <c r="X72" s="342" t="s">
        <v>1185</v>
      </c>
      <c r="Y72" s="376">
        <v>0</v>
      </c>
      <c r="Z72" s="342" t="s">
        <v>1185</v>
      </c>
      <c r="AA72" s="344" t="s">
        <v>1185</v>
      </c>
    </row>
    <row r="73" spans="1:27" x14ac:dyDescent="0.2">
      <c r="A73" s="140" t="s">
        <v>114</v>
      </c>
      <c r="B73" s="141" t="s">
        <v>115</v>
      </c>
      <c r="C73" s="112">
        <v>4938</v>
      </c>
      <c r="D73" s="112">
        <v>3308</v>
      </c>
      <c r="E73" s="247">
        <v>711</v>
      </c>
      <c r="F73" s="130">
        <v>426</v>
      </c>
      <c r="G73" s="112">
        <v>167</v>
      </c>
      <c r="H73" s="247">
        <v>21</v>
      </c>
      <c r="I73" s="130">
        <v>4512</v>
      </c>
      <c r="J73" s="112">
        <v>3141</v>
      </c>
      <c r="K73" s="247">
        <v>690</v>
      </c>
      <c r="L73" s="130">
        <v>1042</v>
      </c>
      <c r="M73" s="112">
        <v>498</v>
      </c>
      <c r="N73" s="247">
        <v>59</v>
      </c>
      <c r="O73" s="130">
        <v>3896</v>
      </c>
      <c r="P73" s="112">
        <v>2810</v>
      </c>
      <c r="Q73" s="247">
        <v>652</v>
      </c>
      <c r="R73" s="342">
        <v>67</v>
      </c>
      <c r="S73" s="376">
        <v>14</v>
      </c>
      <c r="T73" s="342">
        <v>39</v>
      </c>
      <c r="U73" s="376">
        <v>5</v>
      </c>
      <c r="V73" s="342">
        <v>70</v>
      </c>
      <c r="W73" s="376">
        <v>15</v>
      </c>
      <c r="X73" s="342">
        <v>48</v>
      </c>
      <c r="Y73" s="376">
        <v>6</v>
      </c>
      <c r="Z73" s="342">
        <v>72</v>
      </c>
      <c r="AA73" s="344">
        <v>17</v>
      </c>
    </row>
    <row r="74" spans="1:27" x14ac:dyDescent="0.2">
      <c r="A74" s="140" t="s">
        <v>116</v>
      </c>
      <c r="B74" s="141" t="s">
        <v>117</v>
      </c>
      <c r="C74" s="112">
        <v>1933</v>
      </c>
      <c r="D74" s="112">
        <v>1136</v>
      </c>
      <c r="E74" s="247">
        <v>189</v>
      </c>
      <c r="F74" s="130">
        <v>217</v>
      </c>
      <c r="G74" s="112">
        <v>82</v>
      </c>
      <c r="H74" s="247">
        <v>9</v>
      </c>
      <c r="I74" s="130">
        <v>1716</v>
      </c>
      <c r="J74" s="112">
        <v>1054</v>
      </c>
      <c r="K74" s="247">
        <v>180</v>
      </c>
      <c r="L74" s="130">
        <v>539</v>
      </c>
      <c r="M74" s="112">
        <v>233</v>
      </c>
      <c r="N74" s="247">
        <v>21</v>
      </c>
      <c r="O74" s="130">
        <v>1394</v>
      </c>
      <c r="P74" s="112">
        <v>903</v>
      </c>
      <c r="Q74" s="247">
        <v>168</v>
      </c>
      <c r="R74" s="342">
        <v>59</v>
      </c>
      <c r="S74" s="376">
        <v>10</v>
      </c>
      <c r="T74" s="342">
        <v>38</v>
      </c>
      <c r="U74" s="376">
        <v>4</v>
      </c>
      <c r="V74" s="342">
        <v>61</v>
      </c>
      <c r="W74" s="376">
        <v>10</v>
      </c>
      <c r="X74" s="342">
        <v>43</v>
      </c>
      <c r="Y74" s="376">
        <v>4</v>
      </c>
      <c r="Z74" s="342">
        <v>65</v>
      </c>
      <c r="AA74" s="344">
        <v>12</v>
      </c>
    </row>
    <row r="75" spans="1:27" x14ac:dyDescent="0.2">
      <c r="A75" s="140" t="s">
        <v>118</v>
      </c>
      <c r="B75" s="141" t="s">
        <v>119</v>
      </c>
      <c r="C75" s="112">
        <v>3075</v>
      </c>
      <c r="D75" s="112">
        <v>1984</v>
      </c>
      <c r="E75" s="247">
        <v>415</v>
      </c>
      <c r="F75" s="130">
        <v>313</v>
      </c>
      <c r="G75" s="112">
        <v>133</v>
      </c>
      <c r="H75" s="247">
        <v>16</v>
      </c>
      <c r="I75" s="130">
        <v>2762</v>
      </c>
      <c r="J75" s="112">
        <v>1851</v>
      </c>
      <c r="K75" s="247">
        <v>399</v>
      </c>
      <c r="L75" s="130">
        <v>633</v>
      </c>
      <c r="M75" s="112">
        <v>279</v>
      </c>
      <c r="N75" s="247">
        <v>37</v>
      </c>
      <c r="O75" s="130">
        <v>2442</v>
      </c>
      <c r="P75" s="112">
        <v>1705</v>
      </c>
      <c r="Q75" s="247">
        <v>378</v>
      </c>
      <c r="R75" s="342">
        <v>65</v>
      </c>
      <c r="S75" s="376">
        <v>13</v>
      </c>
      <c r="T75" s="342">
        <v>42</v>
      </c>
      <c r="U75" s="376">
        <v>5</v>
      </c>
      <c r="V75" s="342">
        <v>67</v>
      </c>
      <c r="W75" s="376">
        <v>14</v>
      </c>
      <c r="X75" s="342">
        <v>44</v>
      </c>
      <c r="Y75" s="376">
        <v>6</v>
      </c>
      <c r="Z75" s="342">
        <v>70</v>
      </c>
      <c r="AA75" s="344">
        <v>15</v>
      </c>
    </row>
    <row r="76" spans="1:27" x14ac:dyDescent="0.2">
      <c r="A76" s="140" t="s">
        <v>120</v>
      </c>
      <c r="B76" s="141" t="s">
        <v>121</v>
      </c>
      <c r="C76" s="112">
        <v>3323</v>
      </c>
      <c r="D76" s="112">
        <v>2287</v>
      </c>
      <c r="E76" s="247">
        <v>523</v>
      </c>
      <c r="F76" s="130">
        <v>447</v>
      </c>
      <c r="G76" s="112">
        <v>203</v>
      </c>
      <c r="H76" s="247">
        <v>12</v>
      </c>
      <c r="I76" s="130">
        <v>2876</v>
      </c>
      <c r="J76" s="112">
        <v>2084</v>
      </c>
      <c r="K76" s="247">
        <v>511</v>
      </c>
      <c r="L76" s="130">
        <v>998</v>
      </c>
      <c r="M76" s="112">
        <v>504</v>
      </c>
      <c r="N76" s="247">
        <v>55</v>
      </c>
      <c r="O76" s="130">
        <v>2325</v>
      </c>
      <c r="P76" s="112">
        <v>1783</v>
      </c>
      <c r="Q76" s="247">
        <v>468</v>
      </c>
      <c r="R76" s="342">
        <v>69</v>
      </c>
      <c r="S76" s="376">
        <v>16</v>
      </c>
      <c r="T76" s="342">
        <v>45</v>
      </c>
      <c r="U76" s="376">
        <v>3</v>
      </c>
      <c r="V76" s="342">
        <v>72</v>
      </c>
      <c r="W76" s="376">
        <v>18</v>
      </c>
      <c r="X76" s="342">
        <v>51</v>
      </c>
      <c r="Y76" s="376">
        <v>6</v>
      </c>
      <c r="Z76" s="342">
        <v>77</v>
      </c>
      <c r="AA76" s="344">
        <v>20</v>
      </c>
    </row>
    <row r="77" spans="1:27" x14ac:dyDescent="0.2">
      <c r="A77" s="140" t="s">
        <v>122</v>
      </c>
      <c r="B77" s="141" t="s">
        <v>123</v>
      </c>
      <c r="C77" s="112">
        <v>2109</v>
      </c>
      <c r="D77" s="112">
        <v>1509</v>
      </c>
      <c r="E77" s="247">
        <v>424</v>
      </c>
      <c r="F77" s="130">
        <v>149</v>
      </c>
      <c r="G77" s="112">
        <v>69</v>
      </c>
      <c r="H77" s="247">
        <v>9</v>
      </c>
      <c r="I77" s="130">
        <v>1960</v>
      </c>
      <c r="J77" s="112">
        <v>1440</v>
      </c>
      <c r="K77" s="247">
        <v>415</v>
      </c>
      <c r="L77" s="130">
        <v>363</v>
      </c>
      <c r="M77" s="112">
        <v>194</v>
      </c>
      <c r="N77" s="247">
        <v>29</v>
      </c>
      <c r="O77" s="130">
        <v>1746</v>
      </c>
      <c r="P77" s="112">
        <v>1315</v>
      </c>
      <c r="Q77" s="247">
        <v>395</v>
      </c>
      <c r="R77" s="342">
        <v>72</v>
      </c>
      <c r="S77" s="376">
        <v>20</v>
      </c>
      <c r="T77" s="342">
        <v>46</v>
      </c>
      <c r="U77" s="376">
        <v>6</v>
      </c>
      <c r="V77" s="342">
        <v>73</v>
      </c>
      <c r="W77" s="376">
        <v>21</v>
      </c>
      <c r="X77" s="342">
        <v>53</v>
      </c>
      <c r="Y77" s="376">
        <v>8</v>
      </c>
      <c r="Z77" s="342">
        <v>75</v>
      </c>
      <c r="AA77" s="344">
        <v>23</v>
      </c>
    </row>
    <row r="78" spans="1:27" x14ac:dyDescent="0.2">
      <c r="A78" s="140" t="s">
        <v>126</v>
      </c>
      <c r="B78" s="141" t="s">
        <v>127</v>
      </c>
      <c r="C78" s="112">
        <v>1064</v>
      </c>
      <c r="D78" s="112">
        <v>810</v>
      </c>
      <c r="E78" s="247">
        <v>255</v>
      </c>
      <c r="F78" s="130">
        <v>54</v>
      </c>
      <c r="G78" s="112">
        <v>32</v>
      </c>
      <c r="H78" s="247">
        <v>8</v>
      </c>
      <c r="I78" s="130">
        <v>1010</v>
      </c>
      <c r="J78" s="112">
        <v>778</v>
      </c>
      <c r="K78" s="247">
        <v>247</v>
      </c>
      <c r="L78" s="130">
        <v>119</v>
      </c>
      <c r="M78" s="112">
        <v>71</v>
      </c>
      <c r="N78" s="247">
        <v>17</v>
      </c>
      <c r="O78" s="130">
        <v>945</v>
      </c>
      <c r="P78" s="112">
        <v>739</v>
      </c>
      <c r="Q78" s="247">
        <v>238</v>
      </c>
      <c r="R78" s="342">
        <v>76</v>
      </c>
      <c r="S78" s="376">
        <v>24</v>
      </c>
      <c r="T78" s="342">
        <v>59</v>
      </c>
      <c r="U78" s="376">
        <v>15</v>
      </c>
      <c r="V78" s="342">
        <v>77</v>
      </c>
      <c r="W78" s="376">
        <v>24</v>
      </c>
      <c r="X78" s="342">
        <v>60</v>
      </c>
      <c r="Y78" s="376">
        <v>14</v>
      </c>
      <c r="Z78" s="342">
        <v>78</v>
      </c>
      <c r="AA78" s="344">
        <v>25</v>
      </c>
    </row>
    <row r="79" spans="1:27" x14ac:dyDescent="0.2">
      <c r="A79" s="140" t="s">
        <v>128</v>
      </c>
      <c r="B79" s="141" t="s">
        <v>129</v>
      </c>
      <c r="C79" s="112">
        <v>615</v>
      </c>
      <c r="D79" s="112">
        <v>456</v>
      </c>
      <c r="E79" s="247">
        <v>147</v>
      </c>
      <c r="F79" s="130">
        <v>41</v>
      </c>
      <c r="G79" s="112">
        <v>22</v>
      </c>
      <c r="H79" s="247">
        <v>5</v>
      </c>
      <c r="I79" s="130">
        <v>574</v>
      </c>
      <c r="J79" s="112">
        <v>434</v>
      </c>
      <c r="K79" s="247">
        <v>142</v>
      </c>
      <c r="L79" s="130">
        <v>96</v>
      </c>
      <c r="M79" s="112">
        <v>50</v>
      </c>
      <c r="N79" s="247">
        <v>9</v>
      </c>
      <c r="O79" s="130">
        <v>519</v>
      </c>
      <c r="P79" s="112">
        <v>406</v>
      </c>
      <c r="Q79" s="247">
        <v>138</v>
      </c>
      <c r="R79" s="342">
        <v>74</v>
      </c>
      <c r="S79" s="376">
        <v>24</v>
      </c>
      <c r="T79" s="342">
        <v>54</v>
      </c>
      <c r="U79" s="376">
        <v>12</v>
      </c>
      <c r="V79" s="342">
        <v>76</v>
      </c>
      <c r="W79" s="376">
        <v>25</v>
      </c>
      <c r="X79" s="342">
        <v>52</v>
      </c>
      <c r="Y79" s="376">
        <v>9</v>
      </c>
      <c r="Z79" s="342">
        <v>78</v>
      </c>
      <c r="AA79" s="344">
        <v>27</v>
      </c>
    </row>
    <row r="80" spans="1:27" x14ac:dyDescent="0.2">
      <c r="A80" s="140" t="s">
        <v>130</v>
      </c>
      <c r="B80" s="141" t="s">
        <v>131</v>
      </c>
      <c r="C80" s="112">
        <v>1932</v>
      </c>
      <c r="D80" s="112">
        <v>1345</v>
      </c>
      <c r="E80" s="247">
        <v>423</v>
      </c>
      <c r="F80" s="130">
        <v>149</v>
      </c>
      <c r="G80" s="112">
        <v>71</v>
      </c>
      <c r="H80" s="247">
        <v>15</v>
      </c>
      <c r="I80" s="130">
        <v>1783</v>
      </c>
      <c r="J80" s="112">
        <v>1274</v>
      </c>
      <c r="K80" s="247">
        <v>408</v>
      </c>
      <c r="L80" s="130">
        <v>343</v>
      </c>
      <c r="M80" s="112">
        <v>172</v>
      </c>
      <c r="N80" s="247">
        <v>30</v>
      </c>
      <c r="O80" s="130">
        <v>1589</v>
      </c>
      <c r="P80" s="112">
        <v>1173</v>
      </c>
      <c r="Q80" s="247">
        <v>393</v>
      </c>
      <c r="R80" s="342">
        <v>70</v>
      </c>
      <c r="S80" s="376">
        <v>22</v>
      </c>
      <c r="T80" s="342">
        <v>48</v>
      </c>
      <c r="U80" s="376">
        <v>10</v>
      </c>
      <c r="V80" s="342">
        <v>71</v>
      </c>
      <c r="W80" s="376">
        <v>23</v>
      </c>
      <c r="X80" s="342">
        <v>50</v>
      </c>
      <c r="Y80" s="376">
        <v>9</v>
      </c>
      <c r="Z80" s="342">
        <v>74</v>
      </c>
      <c r="AA80" s="344">
        <v>25</v>
      </c>
    </row>
    <row r="81" spans="1:27" x14ac:dyDescent="0.2">
      <c r="A81" s="140" t="s">
        <v>132</v>
      </c>
      <c r="B81" s="141" t="s">
        <v>133</v>
      </c>
      <c r="C81" s="112">
        <v>910</v>
      </c>
      <c r="D81" s="112">
        <v>638</v>
      </c>
      <c r="E81" s="247">
        <v>173</v>
      </c>
      <c r="F81" s="130">
        <v>116</v>
      </c>
      <c r="G81" s="112">
        <v>55</v>
      </c>
      <c r="H81" s="247">
        <v>5</v>
      </c>
      <c r="I81" s="130">
        <v>794</v>
      </c>
      <c r="J81" s="112">
        <v>583</v>
      </c>
      <c r="K81" s="247">
        <v>168</v>
      </c>
      <c r="L81" s="130">
        <v>236</v>
      </c>
      <c r="M81" s="112">
        <v>117</v>
      </c>
      <c r="N81" s="247">
        <v>14</v>
      </c>
      <c r="O81" s="130">
        <v>674</v>
      </c>
      <c r="P81" s="112">
        <v>521</v>
      </c>
      <c r="Q81" s="247">
        <v>159</v>
      </c>
      <c r="R81" s="342">
        <v>70</v>
      </c>
      <c r="S81" s="376">
        <v>19</v>
      </c>
      <c r="T81" s="342">
        <v>47</v>
      </c>
      <c r="U81" s="376">
        <v>4</v>
      </c>
      <c r="V81" s="342">
        <v>73</v>
      </c>
      <c r="W81" s="376">
        <v>21</v>
      </c>
      <c r="X81" s="342">
        <v>50</v>
      </c>
      <c r="Y81" s="376">
        <v>6</v>
      </c>
      <c r="Z81" s="342">
        <v>77</v>
      </c>
      <c r="AA81" s="344">
        <v>24</v>
      </c>
    </row>
    <row r="82" spans="1:27" x14ac:dyDescent="0.2">
      <c r="A82" s="140" t="s">
        <v>140</v>
      </c>
      <c r="B82" s="141" t="s">
        <v>141</v>
      </c>
      <c r="C82" s="112">
        <v>1863</v>
      </c>
      <c r="D82" s="112">
        <v>1208</v>
      </c>
      <c r="E82" s="247">
        <v>262</v>
      </c>
      <c r="F82" s="130">
        <v>176</v>
      </c>
      <c r="G82" s="112">
        <v>78</v>
      </c>
      <c r="H82" s="247" t="s">
        <v>1185</v>
      </c>
      <c r="I82" s="130">
        <v>1687</v>
      </c>
      <c r="J82" s="112">
        <v>1130</v>
      </c>
      <c r="K82" s="247" t="s">
        <v>1185</v>
      </c>
      <c r="L82" s="130">
        <v>397</v>
      </c>
      <c r="M82" s="112">
        <v>179</v>
      </c>
      <c r="N82" s="247">
        <v>13</v>
      </c>
      <c r="O82" s="130">
        <v>1466</v>
      </c>
      <c r="P82" s="112">
        <v>1029</v>
      </c>
      <c r="Q82" s="247">
        <v>249</v>
      </c>
      <c r="R82" s="342">
        <v>65</v>
      </c>
      <c r="S82" s="376">
        <v>14</v>
      </c>
      <c r="T82" s="342">
        <v>44</v>
      </c>
      <c r="U82" s="376" t="s">
        <v>1185</v>
      </c>
      <c r="V82" s="342">
        <v>67</v>
      </c>
      <c r="W82" s="376" t="s">
        <v>1185</v>
      </c>
      <c r="X82" s="342">
        <v>45</v>
      </c>
      <c r="Y82" s="376">
        <v>3</v>
      </c>
      <c r="Z82" s="342">
        <v>70</v>
      </c>
      <c r="AA82" s="344">
        <v>17</v>
      </c>
    </row>
    <row r="83" spans="1:27" x14ac:dyDescent="0.2">
      <c r="A83" s="140" t="s">
        <v>142</v>
      </c>
      <c r="B83" s="141" t="s">
        <v>143</v>
      </c>
      <c r="C83" s="112">
        <v>1676</v>
      </c>
      <c r="D83" s="112">
        <v>1198</v>
      </c>
      <c r="E83" s="247">
        <v>365</v>
      </c>
      <c r="F83" s="130">
        <v>97</v>
      </c>
      <c r="G83" s="112">
        <v>34</v>
      </c>
      <c r="H83" s="247" t="s">
        <v>1185</v>
      </c>
      <c r="I83" s="130">
        <v>1579</v>
      </c>
      <c r="J83" s="112">
        <v>1164</v>
      </c>
      <c r="K83" s="247" t="s">
        <v>1185</v>
      </c>
      <c r="L83" s="130">
        <v>230</v>
      </c>
      <c r="M83" s="112">
        <v>101</v>
      </c>
      <c r="N83" s="247">
        <v>10</v>
      </c>
      <c r="O83" s="130">
        <v>1446</v>
      </c>
      <c r="P83" s="112">
        <v>1097</v>
      </c>
      <c r="Q83" s="247">
        <v>355</v>
      </c>
      <c r="R83" s="342">
        <v>71</v>
      </c>
      <c r="S83" s="376">
        <v>22</v>
      </c>
      <c r="T83" s="342">
        <v>35</v>
      </c>
      <c r="U83" s="376" t="s">
        <v>1185</v>
      </c>
      <c r="V83" s="342">
        <v>74</v>
      </c>
      <c r="W83" s="376" t="s">
        <v>1185</v>
      </c>
      <c r="X83" s="342">
        <v>44</v>
      </c>
      <c r="Y83" s="376">
        <v>4</v>
      </c>
      <c r="Z83" s="342">
        <v>76</v>
      </c>
      <c r="AA83" s="344">
        <v>25</v>
      </c>
    </row>
    <row r="84" spans="1:27" x14ac:dyDescent="0.2">
      <c r="A84" s="140" t="s">
        <v>144</v>
      </c>
      <c r="B84" s="141" t="s">
        <v>145</v>
      </c>
      <c r="C84" s="112">
        <v>981</v>
      </c>
      <c r="D84" s="112">
        <v>639</v>
      </c>
      <c r="E84" s="247">
        <v>153</v>
      </c>
      <c r="F84" s="130">
        <v>114</v>
      </c>
      <c r="G84" s="112">
        <v>45</v>
      </c>
      <c r="H84" s="247">
        <v>9</v>
      </c>
      <c r="I84" s="130">
        <v>867</v>
      </c>
      <c r="J84" s="112">
        <v>594</v>
      </c>
      <c r="K84" s="247">
        <v>144</v>
      </c>
      <c r="L84" s="130">
        <v>246</v>
      </c>
      <c r="M84" s="112">
        <v>118</v>
      </c>
      <c r="N84" s="247">
        <v>22</v>
      </c>
      <c r="O84" s="130">
        <v>735</v>
      </c>
      <c r="P84" s="112">
        <v>521</v>
      </c>
      <c r="Q84" s="247">
        <v>131</v>
      </c>
      <c r="R84" s="342">
        <v>65</v>
      </c>
      <c r="S84" s="376">
        <v>16</v>
      </c>
      <c r="T84" s="342">
        <v>39</v>
      </c>
      <c r="U84" s="376">
        <v>8</v>
      </c>
      <c r="V84" s="342">
        <v>69</v>
      </c>
      <c r="W84" s="376">
        <v>17</v>
      </c>
      <c r="X84" s="342">
        <v>48</v>
      </c>
      <c r="Y84" s="376">
        <v>9</v>
      </c>
      <c r="Z84" s="342">
        <v>71</v>
      </c>
      <c r="AA84" s="344">
        <v>18</v>
      </c>
    </row>
    <row r="85" spans="1:27" x14ac:dyDescent="0.2">
      <c r="A85" s="140" t="s">
        <v>148</v>
      </c>
      <c r="B85" s="141" t="s">
        <v>149</v>
      </c>
      <c r="C85" s="112">
        <v>782</v>
      </c>
      <c r="D85" s="112">
        <v>515</v>
      </c>
      <c r="E85" s="247">
        <v>100</v>
      </c>
      <c r="F85" s="130">
        <v>122</v>
      </c>
      <c r="G85" s="112">
        <v>65</v>
      </c>
      <c r="H85" s="247">
        <v>5</v>
      </c>
      <c r="I85" s="130">
        <v>660</v>
      </c>
      <c r="J85" s="112">
        <v>450</v>
      </c>
      <c r="K85" s="247">
        <v>95</v>
      </c>
      <c r="L85" s="130">
        <v>257</v>
      </c>
      <c r="M85" s="112">
        <v>144</v>
      </c>
      <c r="N85" s="247">
        <v>12</v>
      </c>
      <c r="O85" s="130">
        <v>525</v>
      </c>
      <c r="P85" s="112">
        <v>371</v>
      </c>
      <c r="Q85" s="247">
        <v>88</v>
      </c>
      <c r="R85" s="342">
        <v>66</v>
      </c>
      <c r="S85" s="376">
        <v>13</v>
      </c>
      <c r="T85" s="342">
        <v>53</v>
      </c>
      <c r="U85" s="376">
        <v>4</v>
      </c>
      <c r="V85" s="342">
        <v>68</v>
      </c>
      <c r="W85" s="376">
        <v>14</v>
      </c>
      <c r="X85" s="342">
        <v>56</v>
      </c>
      <c r="Y85" s="376">
        <v>5</v>
      </c>
      <c r="Z85" s="342">
        <v>71</v>
      </c>
      <c r="AA85" s="344">
        <v>17</v>
      </c>
    </row>
    <row r="86" spans="1:27" x14ac:dyDescent="0.2">
      <c r="A86" s="140" t="s">
        <v>150</v>
      </c>
      <c r="B86" s="141" t="s">
        <v>151</v>
      </c>
      <c r="C86" s="112">
        <v>1114</v>
      </c>
      <c r="D86" s="112">
        <v>734</v>
      </c>
      <c r="E86" s="247">
        <v>139</v>
      </c>
      <c r="F86" s="130">
        <v>146</v>
      </c>
      <c r="G86" s="112">
        <v>63</v>
      </c>
      <c r="H86" s="247" t="s">
        <v>1185</v>
      </c>
      <c r="I86" s="130">
        <v>968</v>
      </c>
      <c r="J86" s="112">
        <v>671</v>
      </c>
      <c r="K86" s="247" t="s">
        <v>1185</v>
      </c>
      <c r="L86" s="130">
        <v>319</v>
      </c>
      <c r="M86" s="112">
        <v>160</v>
      </c>
      <c r="N86" s="247">
        <v>14</v>
      </c>
      <c r="O86" s="130">
        <v>795</v>
      </c>
      <c r="P86" s="112">
        <v>574</v>
      </c>
      <c r="Q86" s="247">
        <v>125</v>
      </c>
      <c r="R86" s="342">
        <v>66</v>
      </c>
      <c r="S86" s="376">
        <v>12</v>
      </c>
      <c r="T86" s="342">
        <v>43</v>
      </c>
      <c r="U86" s="376" t="s">
        <v>1185</v>
      </c>
      <c r="V86" s="342">
        <v>69</v>
      </c>
      <c r="W86" s="376" t="s">
        <v>1185</v>
      </c>
      <c r="X86" s="342">
        <v>50</v>
      </c>
      <c r="Y86" s="376">
        <v>4</v>
      </c>
      <c r="Z86" s="342">
        <v>72</v>
      </c>
      <c r="AA86" s="344">
        <v>16</v>
      </c>
    </row>
    <row r="87" spans="1:27" x14ac:dyDescent="0.2">
      <c r="A87" s="140" t="s">
        <v>152</v>
      </c>
      <c r="B87" s="141" t="s">
        <v>153</v>
      </c>
      <c r="C87" s="112">
        <v>634</v>
      </c>
      <c r="D87" s="112">
        <v>444</v>
      </c>
      <c r="E87" s="247">
        <v>68</v>
      </c>
      <c r="F87" s="130">
        <v>82</v>
      </c>
      <c r="G87" s="112">
        <v>39</v>
      </c>
      <c r="H87" s="247">
        <v>3</v>
      </c>
      <c r="I87" s="130">
        <v>552</v>
      </c>
      <c r="J87" s="112">
        <v>405</v>
      </c>
      <c r="K87" s="247">
        <v>65</v>
      </c>
      <c r="L87" s="130">
        <v>166</v>
      </c>
      <c r="M87" s="112">
        <v>86</v>
      </c>
      <c r="N87" s="247">
        <v>8</v>
      </c>
      <c r="O87" s="130">
        <v>468</v>
      </c>
      <c r="P87" s="112">
        <v>358</v>
      </c>
      <c r="Q87" s="247">
        <v>60</v>
      </c>
      <c r="R87" s="342">
        <v>70</v>
      </c>
      <c r="S87" s="376">
        <v>11</v>
      </c>
      <c r="T87" s="342">
        <v>48</v>
      </c>
      <c r="U87" s="376">
        <v>4</v>
      </c>
      <c r="V87" s="342">
        <v>73</v>
      </c>
      <c r="W87" s="376">
        <v>12</v>
      </c>
      <c r="X87" s="342">
        <v>52</v>
      </c>
      <c r="Y87" s="376">
        <v>5</v>
      </c>
      <c r="Z87" s="342">
        <v>76</v>
      </c>
      <c r="AA87" s="344">
        <v>13</v>
      </c>
    </row>
    <row r="88" spans="1:27" x14ac:dyDescent="0.2">
      <c r="A88" s="140" t="s">
        <v>154</v>
      </c>
      <c r="B88" s="141" t="s">
        <v>155</v>
      </c>
      <c r="C88" s="112">
        <v>475</v>
      </c>
      <c r="D88" s="112">
        <v>320</v>
      </c>
      <c r="E88" s="247">
        <v>59</v>
      </c>
      <c r="F88" s="130">
        <v>36</v>
      </c>
      <c r="G88" s="112">
        <v>22</v>
      </c>
      <c r="H88" s="247">
        <v>3</v>
      </c>
      <c r="I88" s="130">
        <v>439</v>
      </c>
      <c r="J88" s="112">
        <v>298</v>
      </c>
      <c r="K88" s="247">
        <v>56</v>
      </c>
      <c r="L88" s="130">
        <v>69</v>
      </c>
      <c r="M88" s="112">
        <v>36</v>
      </c>
      <c r="N88" s="247">
        <v>5</v>
      </c>
      <c r="O88" s="130">
        <v>406</v>
      </c>
      <c r="P88" s="112">
        <v>284</v>
      </c>
      <c r="Q88" s="247">
        <v>54</v>
      </c>
      <c r="R88" s="342">
        <v>67</v>
      </c>
      <c r="S88" s="376">
        <v>12</v>
      </c>
      <c r="T88" s="342">
        <v>61</v>
      </c>
      <c r="U88" s="376">
        <v>8</v>
      </c>
      <c r="V88" s="342">
        <v>68</v>
      </c>
      <c r="W88" s="376">
        <v>13</v>
      </c>
      <c r="X88" s="342">
        <v>52</v>
      </c>
      <c r="Y88" s="376">
        <v>7</v>
      </c>
      <c r="Z88" s="342">
        <v>70</v>
      </c>
      <c r="AA88" s="344">
        <v>13</v>
      </c>
    </row>
    <row r="89" spans="1:27" x14ac:dyDescent="0.2">
      <c r="A89" s="140" t="s">
        <v>156</v>
      </c>
      <c r="B89" s="141" t="s">
        <v>157</v>
      </c>
      <c r="C89" s="112">
        <v>973</v>
      </c>
      <c r="D89" s="112">
        <v>680</v>
      </c>
      <c r="E89" s="247">
        <v>142</v>
      </c>
      <c r="F89" s="130">
        <v>53</v>
      </c>
      <c r="G89" s="112">
        <v>24</v>
      </c>
      <c r="H89" s="247" t="s">
        <v>1185</v>
      </c>
      <c r="I89" s="130">
        <v>920</v>
      </c>
      <c r="J89" s="112">
        <v>656</v>
      </c>
      <c r="K89" s="247" t="s">
        <v>1185</v>
      </c>
      <c r="L89" s="130">
        <v>144</v>
      </c>
      <c r="M89" s="112">
        <v>77</v>
      </c>
      <c r="N89" s="247">
        <v>10</v>
      </c>
      <c r="O89" s="130">
        <v>829</v>
      </c>
      <c r="P89" s="112">
        <v>603</v>
      </c>
      <c r="Q89" s="247">
        <v>132</v>
      </c>
      <c r="R89" s="342">
        <v>70</v>
      </c>
      <c r="S89" s="376">
        <v>15</v>
      </c>
      <c r="T89" s="342">
        <v>45</v>
      </c>
      <c r="U89" s="376" t="s">
        <v>1185</v>
      </c>
      <c r="V89" s="342">
        <v>71</v>
      </c>
      <c r="W89" s="376" t="s">
        <v>1185</v>
      </c>
      <c r="X89" s="342">
        <v>53</v>
      </c>
      <c r="Y89" s="376">
        <v>7</v>
      </c>
      <c r="Z89" s="342">
        <v>73</v>
      </c>
      <c r="AA89" s="344">
        <v>16</v>
      </c>
    </row>
    <row r="90" spans="1:27" x14ac:dyDescent="0.2">
      <c r="A90" s="140" t="s">
        <v>158</v>
      </c>
      <c r="B90" s="141" t="s">
        <v>159</v>
      </c>
      <c r="C90" s="112">
        <v>1299</v>
      </c>
      <c r="D90" s="112">
        <v>934</v>
      </c>
      <c r="E90" s="247">
        <v>230</v>
      </c>
      <c r="F90" s="130">
        <v>174</v>
      </c>
      <c r="G90" s="112">
        <v>77</v>
      </c>
      <c r="H90" s="247">
        <v>14</v>
      </c>
      <c r="I90" s="130">
        <v>1125</v>
      </c>
      <c r="J90" s="112">
        <v>857</v>
      </c>
      <c r="K90" s="247">
        <v>216</v>
      </c>
      <c r="L90" s="130">
        <v>345</v>
      </c>
      <c r="M90" s="112">
        <v>176</v>
      </c>
      <c r="N90" s="247">
        <v>28</v>
      </c>
      <c r="O90" s="130">
        <v>954</v>
      </c>
      <c r="P90" s="112">
        <v>758</v>
      </c>
      <c r="Q90" s="247">
        <v>202</v>
      </c>
      <c r="R90" s="342">
        <v>72</v>
      </c>
      <c r="S90" s="376">
        <v>18</v>
      </c>
      <c r="T90" s="342">
        <v>44</v>
      </c>
      <c r="U90" s="376">
        <v>8</v>
      </c>
      <c r="V90" s="342">
        <v>76</v>
      </c>
      <c r="W90" s="376">
        <v>19</v>
      </c>
      <c r="X90" s="342">
        <v>51</v>
      </c>
      <c r="Y90" s="376">
        <v>8</v>
      </c>
      <c r="Z90" s="342">
        <v>79</v>
      </c>
      <c r="AA90" s="344">
        <v>21</v>
      </c>
    </row>
    <row r="91" spans="1:27" x14ac:dyDescent="0.2">
      <c r="A91" s="140" t="s">
        <v>162</v>
      </c>
      <c r="B91" s="141" t="s">
        <v>163</v>
      </c>
      <c r="C91" s="112">
        <v>807</v>
      </c>
      <c r="D91" s="112">
        <v>552</v>
      </c>
      <c r="E91" s="247">
        <v>93</v>
      </c>
      <c r="F91" s="130">
        <v>144</v>
      </c>
      <c r="G91" s="112">
        <v>87</v>
      </c>
      <c r="H91" s="247">
        <v>10</v>
      </c>
      <c r="I91" s="130">
        <v>663</v>
      </c>
      <c r="J91" s="112">
        <v>465</v>
      </c>
      <c r="K91" s="247">
        <v>83</v>
      </c>
      <c r="L91" s="130">
        <v>304</v>
      </c>
      <c r="M91" s="112">
        <v>184</v>
      </c>
      <c r="N91" s="247">
        <v>21</v>
      </c>
      <c r="O91" s="130">
        <v>503</v>
      </c>
      <c r="P91" s="112">
        <v>368</v>
      </c>
      <c r="Q91" s="247">
        <v>72</v>
      </c>
      <c r="R91" s="342">
        <v>68</v>
      </c>
      <c r="S91" s="376">
        <v>12</v>
      </c>
      <c r="T91" s="342">
        <v>60</v>
      </c>
      <c r="U91" s="376">
        <v>7</v>
      </c>
      <c r="V91" s="342">
        <v>70</v>
      </c>
      <c r="W91" s="376">
        <v>13</v>
      </c>
      <c r="X91" s="342">
        <v>61</v>
      </c>
      <c r="Y91" s="376">
        <v>7</v>
      </c>
      <c r="Z91" s="342">
        <v>73</v>
      </c>
      <c r="AA91" s="344">
        <v>14</v>
      </c>
    </row>
    <row r="92" spans="1:27" x14ac:dyDescent="0.2">
      <c r="A92" s="140" t="s">
        <v>164</v>
      </c>
      <c r="B92" s="141" t="s">
        <v>165</v>
      </c>
      <c r="C92" s="112">
        <v>1008</v>
      </c>
      <c r="D92" s="112">
        <v>711</v>
      </c>
      <c r="E92" s="247">
        <v>147</v>
      </c>
      <c r="F92" s="130">
        <v>174</v>
      </c>
      <c r="G92" s="112">
        <v>96</v>
      </c>
      <c r="H92" s="247">
        <v>11</v>
      </c>
      <c r="I92" s="130">
        <v>834</v>
      </c>
      <c r="J92" s="112">
        <v>615</v>
      </c>
      <c r="K92" s="247">
        <v>136</v>
      </c>
      <c r="L92" s="130">
        <v>354</v>
      </c>
      <c r="M92" s="112">
        <v>215</v>
      </c>
      <c r="N92" s="247">
        <v>32</v>
      </c>
      <c r="O92" s="130">
        <v>654</v>
      </c>
      <c r="P92" s="112">
        <v>496</v>
      </c>
      <c r="Q92" s="247">
        <v>115</v>
      </c>
      <c r="R92" s="342">
        <v>71</v>
      </c>
      <c r="S92" s="376">
        <v>15</v>
      </c>
      <c r="T92" s="342">
        <v>55</v>
      </c>
      <c r="U92" s="376">
        <v>6</v>
      </c>
      <c r="V92" s="342">
        <v>74</v>
      </c>
      <c r="W92" s="376">
        <v>16</v>
      </c>
      <c r="X92" s="342">
        <v>61</v>
      </c>
      <c r="Y92" s="376">
        <v>9</v>
      </c>
      <c r="Z92" s="342">
        <v>76</v>
      </c>
      <c r="AA92" s="344">
        <v>18</v>
      </c>
    </row>
    <row r="93" spans="1:27" x14ac:dyDescent="0.2">
      <c r="A93" s="140" t="s">
        <v>166</v>
      </c>
      <c r="B93" s="141" t="s">
        <v>167</v>
      </c>
      <c r="C93" s="112">
        <v>688</v>
      </c>
      <c r="D93" s="112">
        <v>486</v>
      </c>
      <c r="E93" s="247">
        <v>116</v>
      </c>
      <c r="F93" s="130">
        <v>57</v>
      </c>
      <c r="G93" s="112">
        <v>26</v>
      </c>
      <c r="H93" s="247" t="s">
        <v>1185</v>
      </c>
      <c r="I93" s="130">
        <v>631</v>
      </c>
      <c r="J93" s="112">
        <v>460</v>
      </c>
      <c r="K93" s="247" t="s">
        <v>1185</v>
      </c>
      <c r="L93" s="130">
        <v>133</v>
      </c>
      <c r="M93" s="112">
        <v>65</v>
      </c>
      <c r="N93" s="247">
        <v>9</v>
      </c>
      <c r="O93" s="130">
        <v>555</v>
      </c>
      <c r="P93" s="112">
        <v>421</v>
      </c>
      <c r="Q93" s="247">
        <v>107</v>
      </c>
      <c r="R93" s="342">
        <v>71</v>
      </c>
      <c r="S93" s="376">
        <v>17</v>
      </c>
      <c r="T93" s="342">
        <v>46</v>
      </c>
      <c r="U93" s="376" t="s">
        <v>1185</v>
      </c>
      <c r="V93" s="342">
        <v>73</v>
      </c>
      <c r="W93" s="376" t="s">
        <v>1185</v>
      </c>
      <c r="X93" s="342">
        <v>49</v>
      </c>
      <c r="Y93" s="376">
        <v>7</v>
      </c>
      <c r="Z93" s="342">
        <v>76</v>
      </c>
      <c r="AA93" s="344">
        <v>19</v>
      </c>
    </row>
    <row r="94" spans="1:27" x14ac:dyDescent="0.2">
      <c r="A94" s="140" t="s">
        <v>168</v>
      </c>
      <c r="B94" s="141" t="s">
        <v>169</v>
      </c>
      <c r="C94" s="112">
        <v>1170</v>
      </c>
      <c r="D94" s="112">
        <v>826</v>
      </c>
      <c r="E94" s="247">
        <v>194</v>
      </c>
      <c r="F94" s="130">
        <v>176</v>
      </c>
      <c r="G94" s="112">
        <v>83</v>
      </c>
      <c r="H94" s="247">
        <v>8</v>
      </c>
      <c r="I94" s="130">
        <v>994</v>
      </c>
      <c r="J94" s="112">
        <v>743</v>
      </c>
      <c r="K94" s="247">
        <v>186</v>
      </c>
      <c r="L94" s="130">
        <v>361</v>
      </c>
      <c r="M94" s="112">
        <v>203</v>
      </c>
      <c r="N94" s="247">
        <v>24</v>
      </c>
      <c r="O94" s="130">
        <v>809</v>
      </c>
      <c r="P94" s="112">
        <v>623</v>
      </c>
      <c r="Q94" s="247">
        <v>170</v>
      </c>
      <c r="R94" s="342">
        <v>71</v>
      </c>
      <c r="S94" s="376">
        <v>17</v>
      </c>
      <c r="T94" s="342">
        <v>47</v>
      </c>
      <c r="U94" s="376">
        <v>5</v>
      </c>
      <c r="V94" s="342">
        <v>75</v>
      </c>
      <c r="W94" s="376">
        <v>19</v>
      </c>
      <c r="X94" s="342">
        <v>56</v>
      </c>
      <c r="Y94" s="376">
        <v>7</v>
      </c>
      <c r="Z94" s="342">
        <v>77</v>
      </c>
      <c r="AA94" s="344">
        <v>21</v>
      </c>
    </row>
    <row r="95" spans="1:27" x14ac:dyDescent="0.2">
      <c r="A95" s="140" t="s">
        <v>170</v>
      </c>
      <c r="B95" s="141" t="s">
        <v>171</v>
      </c>
      <c r="C95" s="112">
        <v>981</v>
      </c>
      <c r="D95" s="112">
        <v>634</v>
      </c>
      <c r="E95" s="247">
        <v>117</v>
      </c>
      <c r="F95" s="130">
        <v>110</v>
      </c>
      <c r="G95" s="112">
        <v>49</v>
      </c>
      <c r="H95" s="247">
        <v>5</v>
      </c>
      <c r="I95" s="130">
        <v>871</v>
      </c>
      <c r="J95" s="112">
        <v>585</v>
      </c>
      <c r="K95" s="247">
        <v>112</v>
      </c>
      <c r="L95" s="130">
        <v>249</v>
      </c>
      <c r="M95" s="112">
        <v>121</v>
      </c>
      <c r="N95" s="247">
        <v>10</v>
      </c>
      <c r="O95" s="130">
        <v>732</v>
      </c>
      <c r="P95" s="112">
        <v>513</v>
      </c>
      <c r="Q95" s="247">
        <v>107</v>
      </c>
      <c r="R95" s="342">
        <v>65</v>
      </c>
      <c r="S95" s="376">
        <v>12</v>
      </c>
      <c r="T95" s="342">
        <v>45</v>
      </c>
      <c r="U95" s="376">
        <v>5</v>
      </c>
      <c r="V95" s="342">
        <v>67</v>
      </c>
      <c r="W95" s="376">
        <v>13</v>
      </c>
      <c r="X95" s="342">
        <v>49</v>
      </c>
      <c r="Y95" s="376">
        <v>4</v>
      </c>
      <c r="Z95" s="342">
        <v>70</v>
      </c>
      <c r="AA95" s="344">
        <v>15</v>
      </c>
    </row>
    <row r="96" spans="1:27" x14ac:dyDescent="0.2">
      <c r="A96" s="140" t="s">
        <v>172</v>
      </c>
      <c r="B96" s="141" t="s">
        <v>173</v>
      </c>
      <c r="C96" s="112">
        <v>1058</v>
      </c>
      <c r="D96" s="112">
        <v>755</v>
      </c>
      <c r="E96" s="247">
        <v>155</v>
      </c>
      <c r="F96" s="130">
        <v>123</v>
      </c>
      <c r="G96" s="112">
        <v>57</v>
      </c>
      <c r="H96" s="247" t="s">
        <v>1185</v>
      </c>
      <c r="I96" s="130">
        <v>935</v>
      </c>
      <c r="J96" s="112">
        <v>698</v>
      </c>
      <c r="K96" s="247" t="s">
        <v>1185</v>
      </c>
      <c r="L96" s="130">
        <v>278</v>
      </c>
      <c r="M96" s="112">
        <v>153</v>
      </c>
      <c r="N96" s="247">
        <v>22</v>
      </c>
      <c r="O96" s="130">
        <v>780</v>
      </c>
      <c r="P96" s="112">
        <v>602</v>
      </c>
      <c r="Q96" s="247">
        <v>133</v>
      </c>
      <c r="R96" s="342">
        <v>71</v>
      </c>
      <c r="S96" s="376">
        <v>15</v>
      </c>
      <c r="T96" s="342">
        <v>46</v>
      </c>
      <c r="U96" s="376" t="s">
        <v>1185</v>
      </c>
      <c r="V96" s="342">
        <v>75</v>
      </c>
      <c r="W96" s="376" t="s">
        <v>1185</v>
      </c>
      <c r="X96" s="342">
        <v>55</v>
      </c>
      <c r="Y96" s="376">
        <v>8</v>
      </c>
      <c r="Z96" s="342">
        <v>77</v>
      </c>
      <c r="AA96" s="344">
        <v>17</v>
      </c>
    </row>
    <row r="97" spans="1:27" x14ac:dyDescent="0.2">
      <c r="A97" s="140" t="s">
        <v>174</v>
      </c>
      <c r="B97" s="141" t="s">
        <v>175</v>
      </c>
      <c r="C97" s="112">
        <v>1063</v>
      </c>
      <c r="D97" s="112">
        <v>727</v>
      </c>
      <c r="E97" s="247">
        <v>157</v>
      </c>
      <c r="F97" s="130">
        <v>93</v>
      </c>
      <c r="G97" s="112">
        <v>39</v>
      </c>
      <c r="H97" s="247">
        <v>5</v>
      </c>
      <c r="I97" s="130">
        <v>970</v>
      </c>
      <c r="J97" s="112">
        <v>688</v>
      </c>
      <c r="K97" s="247">
        <v>152</v>
      </c>
      <c r="L97" s="130">
        <v>239</v>
      </c>
      <c r="M97" s="112">
        <v>124</v>
      </c>
      <c r="N97" s="247">
        <v>13</v>
      </c>
      <c r="O97" s="130">
        <v>824</v>
      </c>
      <c r="P97" s="112">
        <v>603</v>
      </c>
      <c r="Q97" s="247">
        <v>144</v>
      </c>
      <c r="R97" s="342">
        <v>68</v>
      </c>
      <c r="S97" s="376">
        <v>15</v>
      </c>
      <c r="T97" s="342">
        <v>42</v>
      </c>
      <c r="U97" s="376">
        <v>5</v>
      </c>
      <c r="V97" s="342">
        <v>71</v>
      </c>
      <c r="W97" s="376">
        <v>16</v>
      </c>
      <c r="X97" s="342">
        <v>52</v>
      </c>
      <c r="Y97" s="376">
        <v>5</v>
      </c>
      <c r="Z97" s="342">
        <v>73</v>
      </c>
      <c r="AA97" s="344">
        <v>17</v>
      </c>
    </row>
    <row r="98" spans="1:27" x14ac:dyDescent="0.2">
      <c r="A98" s="140" t="s">
        <v>176</v>
      </c>
      <c r="B98" s="141" t="s">
        <v>177</v>
      </c>
      <c r="C98" s="112">
        <v>1308</v>
      </c>
      <c r="D98" s="112">
        <v>897</v>
      </c>
      <c r="E98" s="247">
        <v>199</v>
      </c>
      <c r="F98" s="130">
        <v>138</v>
      </c>
      <c r="G98" s="112">
        <v>53</v>
      </c>
      <c r="H98" s="247">
        <v>6</v>
      </c>
      <c r="I98" s="130">
        <v>1170</v>
      </c>
      <c r="J98" s="112">
        <v>844</v>
      </c>
      <c r="K98" s="247">
        <v>193</v>
      </c>
      <c r="L98" s="130">
        <v>259</v>
      </c>
      <c r="M98" s="112">
        <v>116</v>
      </c>
      <c r="N98" s="247">
        <v>14</v>
      </c>
      <c r="O98" s="130">
        <v>1049</v>
      </c>
      <c r="P98" s="112">
        <v>781</v>
      </c>
      <c r="Q98" s="247">
        <v>185</v>
      </c>
      <c r="R98" s="342">
        <v>69</v>
      </c>
      <c r="S98" s="376">
        <v>15</v>
      </c>
      <c r="T98" s="342">
        <v>38</v>
      </c>
      <c r="U98" s="376">
        <v>4</v>
      </c>
      <c r="V98" s="342">
        <v>72</v>
      </c>
      <c r="W98" s="376">
        <v>16</v>
      </c>
      <c r="X98" s="342">
        <v>45</v>
      </c>
      <c r="Y98" s="376">
        <v>5</v>
      </c>
      <c r="Z98" s="342">
        <v>74</v>
      </c>
      <c r="AA98" s="344">
        <v>18</v>
      </c>
    </row>
    <row r="99" spans="1:27" x14ac:dyDescent="0.2">
      <c r="A99" s="140" t="s">
        <v>180</v>
      </c>
      <c r="B99" s="141" t="s">
        <v>181</v>
      </c>
      <c r="C99" s="112">
        <v>1045</v>
      </c>
      <c r="D99" s="112">
        <v>693</v>
      </c>
      <c r="E99" s="247">
        <v>157</v>
      </c>
      <c r="F99" s="130">
        <v>163</v>
      </c>
      <c r="G99" s="112">
        <v>70</v>
      </c>
      <c r="H99" s="247">
        <v>13</v>
      </c>
      <c r="I99" s="130">
        <v>882</v>
      </c>
      <c r="J99" s="112">
        <v>623</v>
      </c>
      <c r="K99" s="247">
        <v>144</v>
      </c>
      <c r="L99" s="130">
        <v>301</v>
      </c>
      <c r="M99" s="112">
        <v>145</v>
      </c>
      <c r="N99" s="247">
        <v>25</v>
      </c>
      <c r="O99" s="130">
        <v>744</v>
      </c>
      <c r="P99" s="112">
        <v>548</v>
      </c>
      <c r="Q99" s="247">
        <v>132</v>
      </c>
      <c r="R99" s="342">
        <v>66</v>
      </c>
      <c r="S99" s="376">
        <v>15</v>
      </c>
      <c r="T99" s="342">
        <v>43</v>
      </c>
      <c r="U99" s="376">
        <v>8</v>
      </c>
      <c r="V99" s="342">
        <v>71</v>
      </c>
      <c r="W99" s="376">
        <v>16</v>
      </c>
      <c r="X99" s="342">
        <v>48</v>
      </c>
      <c r="Y99" s="376">
        <v>8</v>
      </c>
      <c r="Z99" s="342">
        <v>74</v>
      </c>
      <c r="AA99" s="344">
        <v>18</v>
      </c>
    </row>
    <row r="100" spans="1:27" x14ac:dyDescent="0.2">
      <c r="A100" s="140" t="s">
        <v>182</v>
      </c>
      <c r="B100" s="141" t="s">
        <v>183</v>
      </c>
      <c r="C100" s="112">
        <v>805</v>
      </c>
      <c r="D100" s="112">
        <v>552</v>
      </c>
      <c r="E100" s="247">
        <v>109</v>
      </c>
      <c r="F100" s="130">
        <v>107</v>
      </c>
      <c r="G100" s="112">
        <v>57</v>
      </c>
      <c r="H100" s="247">
        <v>3</v>
      </c>
      <c r="I100" s="130">
        <v>698</v>
      </c>
      <c r="J100" s="112">
        <v>495</v>
      </c>
      <c r="K100" s="247">
        <v>106</v>
      </c>
      <c r="L100" s="130">
        <v>176</v>
      </c>
      <c r="M100" s="112">
        <v>99</v>
      </c>
      <c r="N100" s="247">
        <v>9</v>
      </c>
      <c r="O100" s="130">
        <v>629</v>
      </c>
      <c r="P100" s="112">
        <v>453</v>
      </c>
      <c r="Q100" s="247">
        <v>100</v>
      </c>
      <c r="R100" s="342">
        <v>69</v>
      </c>
      <c r="S100" s="376">
        <v>14</v>
      </c>
      <c r="T100" s="342">
        <v>53</v>
      </c>
      <c r="U100" s="376">
        <v>3</v>
      </c>
      <c r="V100" s="342">
        <v>71</v>
      </c>
      <c r="W100" s="376">
        <v>15</v>
      </c>
      <c r="X100" s="342">
        <v>56</v>
      </c>
      <c r="Y100" s="376">
        <v>5</v>
      </c>
      <c r="Z100" s="342">
        <v>72</v>
      </c>
      <c r="AA100" s="344">
        <v>16</v>
      </c>
    </row>
    <row r="101" spans="1:27" x14ac:dyDescent="0.2">
      <c r="A101" s="140" t="s">
        <v>184</v>
      </c>
      <c r="B101" s="141" t="s">
        <v>185</v>
      </c>
      <c r="C101" s="112">
        <v>1082</v>
      </c>
      <c r="D101" s="112">
        <v>749</v>
      </c>
      <c r="E101" s="247">
        <v>149</v>
      </c>
      <c r="F101" s="130">
        <v>154</v>
      </c>
      <c r="G101" s="112">
        <v>88</v>
      </c>
      <c r="H101" s="247">
        <v>8</v>
      </c>
      <c r="I101" s="130">
        <v>928</v>
      </c>
      <c r="J101" s="112">
        <v>661</v>
      </c>
      <c r="K101" s="247">
        <v>141</v>
      </c>
      <c r="L101" s="130">
        <v>285</v>
      </c>
      <c r="M101" s="112">
        <v>155</v>
      </c>
      <c r="N101" s="247">
        <v>16</v>
      </c>
      <c r="O101" s="130">
        <v>797</v>
      </c>
      <c r="P101" s="112">
        <v>594</v>
      </c>
      <c r="Q101" s="247">
        <v>133</v>
      </c>
      <c r="R101" s="342">
        <v>69</v>
      </c>
      <c r="S101" s="376">
        <v>14</v>
      </c>
      <c r="T101" s="342">
        <v>57</v>
      </c>
      <c r="U101" s="376">
        <v>5</v>
      </c>
      <c r="V101" s="342">
        <v>71</v>
      </c>
      <c r="W101" s="376">
        <v>15</v>
      </c>
      <c r="X101" s="342">
        <v>54</v>
      </c>
      <c r="Y101" s="376">
        <v>6</v>
      </c>
      <c r="Z101" s="342">
        <v>75</v>
      </c>
      <c r="AA101" s="344">
        <v>17</v>
      </c>
    </row>
    <row r="102" spans="1:27" x14ac:dyDescent="0.2">
      <c r="A102" s="140" t="s">
        <v>186</v>
      </c>
      <c r="B102" s="141" t="s">
        <v>187</v>
      </c>
      <c r="C102" s="112">
        <v>870</v>
      </c>
      <c r="D102" s="112">
        <v>653</v>
      </c>
      <c r="E102" s="247">
        <v>189</v>
      </c>
      <c r="F102" s="130">
        <v>88</v>
      </c>
      <c r="G102" s="112">
        <v>47</v>
      </c>
      <c r="H102" s="247">
        <v>6</v>
      </c>
      <c r="I102" s="130">
        <v>782</v>
      </c>
      <c r="J102" s="112">
        <v>606</v>
      </c>
      <c r="K102" s="247">
        <v>183</v>
      </c>
      <c r="L102" s="130">
        <v>179</v>
      </c>
      <c r="M102" s="112">
        <v>101</v>
      </c>
      <c r="N102" s="247">
        <v>12</v>
      </c>
      <c r="O102" s="130">
        <v>691</v>
      </c>
      <c r="P102" s="112">
        <v>552</v>
      </c>
      <c r="Q102" s="247">
        <v>177</v>
      </c>
      <c r="R102" s="342">
        <v>75</v>
      </c>
      <c r="S102" s="376">
        <v>22</v>
      </c>
      <c r="T102" s="342">
        <v>53</v>
      </c>
      <c r="U102" s="376">
        <v>7</v>
      </c>
      <c r="V102" s="342">
        <v>77</v>
      </c>
      <c r="W102" s="376">
        <v>23</v>
      </c>
      <c r="X102" s="342">
        <v>56</v>
      </c>
      <c r="Y102" s="376">
        <v>7</v>
      </c>
      <c r="Z102" s="342">
        <v>80</v>
      </c>
      <c r="AA102" s="344">
        <v>26</v>
      </c>
    </row>
    <row r="103" spans="1:27" x14ac:dyDescent="0.2">
      <c r="A103" s="140" t="s">
        <v>188</v>
      </c>
      <c r="B103" s="141" t="s">
        <v>189</v>
      </c>
      <c r="C103" s="112">
        <v>1262</v>
      </c>
      <c r="D103" s="112">
        <v>877</v>
      </c>
      <c r="E103" s="247">
        <v>185</v>
      </c>
      <c r="F103" s="130">
        <v>174</v>
      </c>
      <c r="G103" s="112">
        <v>75</v>
      </c>
      <c r="H103" s="247">
        <v>8</v>
      </c>
      <c r="I103" s="130">
        <v>1088</v>
      </c>
      <c r="J103" s="112">
        <v>802</v>
      </c>
      <c r="K103" s="247">
        <v>177</v>
      </c>
      <c r="L103" s="130">
        <v>325</v>
      </c>
      <c r="M103" s="112">
        <v>156</v>
      </c>
      <c r="N103" s="247">
        <v>16</v>
      </c>
      <c r="O103" s="130">
        <v>937</v>
      </c>
      <c r="P103" s="112">
        <v>721</v>
      </c>
      <c r="Q103" s="247">
        <v>169</v>
      </c>
      <c r="R103" s="342">
        <v>69</v>
      </c>
      <c r="S103" s="376">
        <v>15</v>
      </c>
      <c r="T103" s="342">
        <v>43</v>
      </c>
      <c r="U103" s="376">
        <v>5</v>
      </c>
      <c r="V103" s="342">
        <v>74</v>
      </c>
      <c r="W103" s="376">
        <v>16</v>
      </c>
      <c r="X103" s="342">
        <v>48</v>
      </c>
      <c r="Y103" s="376">
        <v>5</v>
      </c>
      <c r="Z103" s="342">
        <v>77</v>
      </c>
      <c r="AA103" s="344">
        <v>18</v>
      </c>
    </row>
    <row r="104" spans="1:27" x14ac:dyDescent="0.2">
      <c r="A104" s="140" t="s">
        <v>190</v>
      </c>
      <c r="B104" s="141" t="s">
        <v>191</v>
      </c>
      <c r="C104" s="112">
        <v>591</v>
      </c>
      <c r="D104" s="112">
        <v>404</v>
      </c>
      <c r="E104" s="247">
        <v>69</v>
      </c>
      <c r="F104" s="130">
        <v>90</v>
      </c>
      <c r="G104" s="112">
        <v>43</v>
      </c>
      <c r="H104" s="247">
        <v>6</v>
      </c>
      <c r="I104" s="130">
        <v>501</v>
      </c>
      <c r="J104" s="112">
        <v>361</v>
      </c>
      <c r="K104" s="247">
        <v>63</v>
      </c>
      <c r="L104" s="130">
        <v>160</v>
      </c>
      <c r="M104" s="112">
        <v>86</v>
      </c>
      <c r="N104" s="247">
        <v>11</v>
      </c>
      <c r="O104" s="130">
        <v>431</v>
      </c>
      <c r="P104" s="112">
        <v>318</v>
      </c>
      <c r="Q104" s="247">
        <v>58</v>
      </c>
      <c r="R104" s="342">
        <v>68</v>
      </c>
      <c r="S104" s="376">
        <v>12</v>
      </c>
      <c r="T104" s="342">
        <v>48</v>
      </c>
      <c r="U104" s="376">
        <v>7</v>
      </c>
      <c r="V104" s="342">
        <v>72</v>
      </c>
      <c r="W104" s="376">
        <v>13</v>
      </c>
      <c r="X104" s="342">
        <v>54</v>
      </c>
      <c r="Y104" s="376">
        <v>7</v>
      </c>
      <c r="Z104" s="342">
        <v>74</v>
      </c>
      <c r="AA104" s="344">
        <v>13</v>
      </c>
    </row>
    <row r="105" spans="1:27" x14ac:dyDescent="0.2">
      <c r="A105" s="140" t="s">
        <v>192</v>
      </c>
      <c r="B105" s="141" t="s">
        <v>193</v>
      </c>
      <c r="C105" s="112">
        <v>509</v>
      </c>
      <c r="D105" s="112">
        <v>364</v>
      </c>
      <c r="E105" s="247">
        <v>79</v>
      </c>
      <c r="F105" s="130">
        <v>67</v>
      </c>
      <c r="G105" s="112">
        <v>35</v>
      </c>
      <c r="H105" s="247">
        <v>6</v>
      </c>
      <c r="I105" s="130">
        <v>442</v>
      </c>
      <c r="J105" s="112">
        <v>329</v>
      </c>
      <c r="K105" s="247">
        <v>73</v>
      </c>
      <c r="L105" s="130">
        <v>129</v>
      </c>
      <c r="M105" s="112">
        <v>74</v>
      </c>
      <c r="N105" s="247">
        <v>15</v>
      </c>
      <c r="O105" s="130">
        <v>380</v>
      </c>
      <c r="P105" s="112">
        <v>290</v>
      </c>
      <c r="Q105" s="247">
        <v>64</v>
      </c>
      <c r="R105" s="342">
        <v>72</v>
      </c>
      <c r="S105" s="376">
        <v>16</v>
      </c>
      <c r="T105" s="342">
        <v>52</v>
      </c>
      <c r="U105" s="376">
        <v>9</v>
      </c>
      <c r="V105" s="342">
        <v>74</v>
      </c>
      <c r="W105" s="376">
        <v>17</v>
      </c>
      <c r="X105" s="342">
        <v>57</v>
      </c>
      <c r="Y105" s="376">
        <v>12</v>
      </c>
      <c r="Z105" s="342">
        <v>76</v>
      </c>
      <c r="AA105" s="344">
        <v>17</v>
      </c>
    </row>
    <row r="106" spans="1:27" x14ac:dyDescent="0.2">
      <c r="A106" s="140" t="s">
        <v>194</v>
      </c>
      <c r="B106" s="141" t="s">
        <v>195</v>
      </c>
      <c r="C106" s="112">
        <v>431</v>
      </c>
      <c r="D106" s="112">
        <v>289</v>
      </c>
      <c r="E106" s="247">
        <v>76</v>
      </c>
      <c r="F106" s="130">
        <v>76</v>
      </c>
      <c r="G106" s="112">
        <v>32</v>
      </c>
      <c r="H106" s="247">
        <v>3</v>
      </c>
      <c r="I106" s="130">
        <v>355</v>
      </c>
      <c r="J106" s="112">
        <v>257</v>
      </c>
      <c r="K106" s="247">
        <v>73</v>
      </c>
      <c r="L106" s="130">
        <v>109</v>
      </c>
      <c r="M106" s="112">
        <v>51</v>
      </c>
      <c r="N106" s="247">
        <v>8</v>
      </c>
      <c r="O106" s="130">
        <v>322</v>
      </c>
      <c r="P106" s="112">
        <v>238</v>
      </c>
      <c r="Q106" s="247">
        <v>68</v>
      </c>
      <c r="R106" s="342">
        <v>67</v>
      </c>
      <c r="S106" s="376">
        <v>18</v>
      </c>
      <c r="T106" s="342">
        <v>42</v>
      </c>
      <c r="U106" s="376">
        <v>4</v>
      </c>
      <c r="V106" s="342">
        <v>72</v>
      </c>
      <c r="W106" s="376">
        <v>21</v>
      </c>
      <c r="X106" s="342">
        <v>47</v>
      </c>
      <c r="Y106" s="376">
        <v>7</v>
      </c>
      <c r="Z106" s="342">
        <v>74</v>
      </c>
      <c r="AA106" s="344">
        <v>21</v>
      </c>
    </row>
    <row r="107" spans="1:27" x14ac:dyDescent="0.2">
      <c r="A107" s="140" t="s">
        <v>198</v>
      </c>
      <c r="B107" s="141" t="s">
        <v>199</v>
      </c>
      <c r="C107" s="112">
        <v>851</v>
      </c>
      <c r="D107" s="112">
        <v>532</v>
      </c>
      <c r="E107" s="247">
        <v>110</v>
      </c>
      <c r="F107" s="130">
        <v>73</v>
      </c>
      <c r="G107" s="112">
        <v>23</v>
      </c>
      <c r="H107" s="247" t="s">
        <v>1185</v>
      </c>
      <c r="I107" s="130">
        <v>778</v>
      </c>
      <c r="J107" s="112">
        <v>509</v>
      </c>
      <c r="K107" s="247" t="s">
        <v>1185</v>
      </c>
      <c r="L107" s="130">
        <v>134</v>
      </c>
      <c r="M107" s="112">
        <v>56</v>
      </c>
      <c r="N107" s="247">
        <v>6</v>
      </c>
      <c r="O107" s="130">
        <v>717</v>
      </c>
      <c r="P107" s="112">
        <v>476</v>
      </c>
      <c r="Q107" s="247">
        <v>104</v>
      </c>
      <c r="R107" s="342">
        <v>63</v>
      </c>
      <c r="S107" s="376">
        <v>13</v>
      </c>
      <c r="T107" s="342">
        <v>32</v>
      </c>
      <c r="U107" s="376" t="s">
        <v>1185</v>
      </c>
      <c r="V107" s="342">
        <v>65</v>
      </c>
      <c r="W107" s="376" t="s">
        <v>1185</v>
      </c>
      <c r="X107" s="342">
        <v>42</v>
      </c>
      <c r="Y107" s="376">
        <v>4</v>
      </c>
      <c r="Z107" s="342">
        <v>66</v>
      </c>
      <c r="AA107" s="344">
        <v>15</v>
      </c>
    </row>
    <row r="108" spans="1:27" x14ac:dyDescent="0.2">
      <c r="A108" s="140" t="s">
        <v>200</v>
      </c>
      <c r="B108" s="141" t="s">
        <v>201</v>
      </c>
      <c r="C108" s="112">
        <v>645</v>
      </c>
      <c r="D108" s="112">
        <v>409</v>
      </c>
      <c r="E108" s="247">
        <v>71</v>
      </c>
      <c r="F108" s="130">
        <v>95</v>
      </c>
      <c r="G108" s="112">
        <v>45</v>
      </c>
      <c r="H108" s="247">
        <v>6</v>
      </c>
      <c r="I108" s="130">
        <v>550</v>
      </c>
      <c r="J108" s="112">
        <v>364</v>
      </c>
      <c r="K108" s="247">
        <v>65</v>
      </c>
      <c r="L108" s="130">
        <v>156</v>
      </c>
      <c r="M108" s="112">
        <v>79</v>
      </c>
      <c r="N108" s="247">
        <v>7</v>
      </c>
      <c r="O108" s="130">
        <v>489</v>
      </c>
      <c r="P108" s="112">
        <v>330</v>
      </c>
      <c r="Q108" s="247">
        <v>64</v>
      </c>
      <c r="R108" s="342">
        <v>63</v>
      </c>
      <c r="S108" s="376">
        <v>11</v>
      </c>
      <c r="T108" s="342">
        <v>47</v>
      </c>
      <c r="U108" s="376">
        <v>6</v>
      </c>
      <c r="V108" s="342">
        <v>66</v>
      </c>
      <c r="W108" s="376">
        <v>12</v>
      </c>
      <c r="X108" s="342">
        <v>51</v>
      </c>
      <c r="Y108" s="376">
        <v>4</v>
      </c>
      <c r="Z108" s="342">
        <v>67</v>
      </c>
      <c r="AA108" s="344">
        <v>13</v>
      </c>
    </row>
    <row r="109" spans="1:27" x14ac:dyDescent="0.2">
      <c r="A109" s="140" t="s">
        <v>202</v>
      </c>
      <c r="B109" s="141" t="s">
        <v>203</v>
      </c>
      <c r="C109" s="112">
        <v>438</v>
      </c>
      <c r="D109" s="112">
        <v>287</v>
      </c>
      <c r="E109" s="247">
        <v>58</v>
      </c>
      <c r="F109" s="130">
        <v>40</v>
      </c>
      <c r="G109" s="112">
        <v>21</v>
      </c>
      <c r="H109" s="247" t="s">
        <v>1185</v>
      </c>
      <c r="I109" s="130">
        <v>398</v>
      </c>
      <c r="J109" s="112">
        <v>266</v>
      </c>
      <c r="K109" s="247" t="s">
        <v>1185</v>
      </c>
      <c r="L109" s="130">
        <v>92</v>
      </c>
      <c r="M109" s="112">
        <v>45</v>
      </c>
      <c r="N109" s="247">
        <v>4</v>
      </c>
      <c r="O109" s="130">
        <v>346</v>
      </c>
      <c r="P109" s="112">
        <v>242</v>
      </c>
      <c r="Q109" s="247">
        <v>54</v>
      </c>
      <c r="R109" s="342">
        <v>66</v>
      </c>
      <c r="S109" s="376">
        <v>13</v>
      </c>
      <c r="T109" s="342">
        <v>53</v>
      </c>
      <c r="U109" s="376" t="s">
        <v>1185</v>
      </c>
      <c r="V109" s="342">
        <v>67</v>
      </c>
      <c r="W109" s="376" t="s">
        <v>1185</v>
      </c>
      <c r="X109" s="342">
        <v>49</v>
      </c>
      <c r="Y109" s="376">
        <v>4</v>
      </c>
      <c r="Z109" s="342">
        <v>70</v>
      </c>
      <c r="AA109" s="344">
        <v>16</v>
      </c>
    </row>
    <row r="110" spans="1:27" x14ac:dyDescent="0.2">
      <c r="A110" s="140" t="s">
        <v>204</v>
      </c>
      <c r="B110" s="141" t="s">
        <v>205</v>
      </c>
      <c r="C110" s="112">
        <v>1027</v>
      </c>
      <c r="D110" s="112">
        <v>652</v>
      </c>
      <c r="E110" s="247">
        <v>140</v>
      </c>
      <c r="F110" s="130">
        <v>128</v>
      </c>
      <c r="G110" s="112">
        <v>56</v>
      </c>
      <c r="H110" s="247">
        <v>8</v>
      </c>
      <c r="I110" s="130">
        <v>899</v>
      </c>
      <c r="J110" s="112">
        <v>596</v>
      </c>
      <c r="K110" s="247">
        <v>132</v>
      </c>
      <c r="L110" s="130">
        <v>210</v>
      </c>
      <c r="M110" s="112">
        <v>101</v>
      </c>
      <c r="N110" s="247">
        <v>20</v>
      </c>
      <c r="O110" s="130">
        <v>817</v>
      </c>
      <c r="P110" s="112">
        <v>551</v>
      </c>
      <c r="Q110" s="247">
        <v>120</v>
      </c>
      <c r="R110" s="342">
        <v>63</v>
      </c>
      <c r="S110" s="376">
        <v>14</v>
      </c>
      <c r="T110" s="342">
        <v>44</v>
      </c>
      <c r="U110" s="376">
        <v>6</v>
      </c>
      <c r="V110" s="342">
        <v>66</v>
      </c>
      <c r="W110" s="376">
        <v>15</v>
      </c>
      <c r="X110" s="342">
        <v>48</v>
      </c>
      <c r="Y110" s="376">
        <v>10</v>
      </c>
      <c r="Z110" s="342">
        <v>67</v>
      </c>
      <c r="AA110" s="344">
        <v>15</v>
      </c>
    </row>
    <row r="111" spans="1:27" x14ac:dyDescent="0.2">
      <c r="A111" s="140" t="s">
        <v>206</v>
      </c>
      <c r="B111" s="141" t="s">
        <v>207</v>
      </c>
      <c r="C111" s="112">
        <v>660</v>
      </c>
      <c r="D111" s="112">
        <v>383</v>
      </c>
      <c r="E111" s="247">
        <v>69</v>
      </c>
      <c r="F111" s="130">
        <v>148</v>
      </c>
      <c r="G111" s="112">
        <v>67</v>
      </c>
      <c r="H111" s="247">
        <v>8</v>
      </c>
      <c r="I111" s="130">
        <v>512</v>
      </c>
      <c r="J111" s="112">
        <v>316</v>
      </c>
      <c r="K111" s="247">
        <v>61</v>
      </c>
      <c r="L111" s="130">
        <v>220</v>
      </c>
      <c r="M111" s="112">
        <v>105</v>
      </c>
      <c r="N111" s="247">
        <v>13</v>
      </c>
      <c r="O111" s="130">
        <v>440</v>
      </c>
      <c r="P111" s="112">
        <v>278</v>
      </c>
      <c r="Q111" s="247">
        <v>56</v>
      </c>
      <c r="R111" s="342">
        <v>58</v>
      </c>
      <c r="S111" s="376">
        <v>10</v>
      </c>
      <c r="T111" s="342">
        <v>45</v>
      </c>
      <c r="U111" s="376">
        <v>5</v>
      </c>
      <c r="V111" s="342">
        <v>62</v>
      </c>
      <c r="W111" s="376">
        <v>12</v>
      </c>
      <c r="X111" s="342">
        <v>48</v>
      </c>
      <c r="Y111" s="376">
        <v>6</v>
      </c>
      <c r="Z111" s="342">
        <v>63</v>
      </c>
      <c r="AA111" s="344">
        <v>13</v>
      </c>
    </row>
    <row r="112" spans="1:27" x14ac:dyDescent="0.2">
      <c r="A112" s="140" t="s">
        <v>208</v>
      </c>
      <c r="B112" s="141" t="s">
        <v>209</v>
      </c>
      <c r="C112" s="112">
        <v>898</v>
      </c>
      <c r="D112" s="112">
        <v>582</v>
      </c>
      <c r="E112" s="247">
        <v>111</v>
      </c>
      <c r="F112" s="130">
        <v>135</v>
      </c>
      <c r="G112" s="112">
        <v>63</v>
      </c>
      <c r="H112" s="247">
        <v>9</v>
      </c>
      <c r="I112" s="130">
        <v>763</v>
      </c>
      <c r="J112" s="112">
        <v>519</v>
      </c>
      <c r="K112" s="247">
        <v>102</v>
      </c>
      <c r="L112" s="130">
        <v>267</v>
      </c>
      <c r="M112" s="112">
        <v>134</v>
      </c>
      <c r="N112" s="247">
        <v>23</v>
      </c>
      <c r="O112" s="130">
        <v>631</v>
      </c>
      <c r="P112" s="112">
        <v>448</v>
      </c>
      <c r="Q112" s="247">
        <v>88</v>
      </c>
      <c r="R112" s="342">
        <v>65</v>
      </c>
      <c r="S112" s="376">
        <v>12</v>
      </c>
      <c r="T112" s="342">
        <v>47</v>
      </c>
      <c r="U112" s="376">
        <v>7</v>
      </c>
      <c r="V112" s="342">
        <v>68</v>
      </c>
      <c r="W112" s="376">
        <v>13</v>
      </c>
      <c r="X112" s="342">
        <v>50</v>
      </c>
      <c r="Y112" s="376">
        <v>9</v>
      </c>
      <c r="Z112" s="342">
        <v>71</v>
      </c>
      <c r="AA112" s="344">
        <v>14</v>
      </c>
    </row>
    <row r="113" spans="1:27" x14ac:dyDescent="0.2">
      <c r="A113" s="140" t="s">
        <v>214</v>
      </c>
      <c r="B113" s="141" t="s">
        <v>215</v>
      </c>
      <c r="C113" s="112">
        <v>936</v>
      </c>
      <c r="D113" s="112">
        <v>606</v>
      </c>
      <c r="E113" s="247">
        <v>118</v>
      </c>
      <c r="F113" s="130">
        <v>123</v>
      </c>
      <c r="G113" s="112">
        <v>49</v>
      </c>
      <c r="H113" s="247">
        <v>5</v>
      </c>
      <c r="I113" s="130">
        <v>813</v>
      </c>
      <c r="J113" s="112">
        <v>557</v>
      </c>
      <c r="K113" s="247">
        <v>113</v>
      </c>
      <c r="L113" s="130">
        <v>262</v>
      </c>
      <c r="M113" s="112">
        <v>109</v>
      </c>
      <c r="N113" s="247">
        <v>12</v>
      </c>
      <c r="O113" s="130">
        <v>674</v>
      </c>
      <c r="P113" s="112">
        <v>497</v>
      </c>
      <c r="Q113" s="247">
        <v>106</v>
      </c>
      <c r="R113" s="342">
        <v>65</v>
      </c>
      <c r="S113" s="376">
        <v>13</v>
      </c>
      <c r="T113" s="342">
        <v>40</v>
      </c>
      <c r="U113" s="376">
        <v>4</v>
      </c>
      <c r="V113" s="342">
        <v>69</v>
      </c>
      <c r="W113" s="376">
        <v>14</v>
      </c>
      <c r="X113" s="342">
        <v>42</v>
      </c>
      <c r="Y113" s="376">
        <v>5</v>
      </c>
      <c r="Z113" s="342">
        <v>74</v>
      </c>
      <c r="AA113" s="344">
        <v>16</v>
      </c>
    </row>
    <row r="114" spans="1:27" x14ac:dyDescent="0.2">
      <c r="A114" s="140" t="s">
        <v>216</v>
      </c>
      <c r="B114" s="141" t="s">
        <v>217</v>
      </c>
      <c r="C114" s="112">
        <v>827</v>
      </c>
      <c r="D114" s="112">
        <v>591</v>
      </c>
      <c r="E114" s="247">
        <v>121</v>
      </c>
      <c r="F114" s="130">
        <v>98</v>
      </c>
      <c r="G114" s="112">
        <v>55</v>
      </c>
      <c r="H114" s="247">
        <v>7</v>
      </c>
      <c r="I114" s="130">
        <v>729</v>
      </c>
      <c r="J114" s="112">
        <v>536</v>
      </c>
      <c r="K114" s="247">
        <v>114</v>
      </c>
      <c r="L114" s="130">
        <v>240</v>
      </c>
      <c r="M114" s="112">
        <v>143</v>
      </c>
      <c r="N114" s="247">
        <v>19</v>
      </c>
      <c r="O114" s="130">
        <v>587</v>
      </c>
      <c r="P114" s="112">
        <v>448</v>
      </c>
      <c r="Q114" s="247">
        <v>102</v>
      </c>
      <c r="R114" s="342">
        <v>71</v>
      </c>
      <c r="S114" s="376">
        <v>15</v>
      </c>
      <c r="T114" s="342">
        <v>56</v>
      </c>
      <c r="U114" s="376">
        <v>7</v>
      </c>
      <c r="V114" s="342">
        <v>74</v>
      </c>
      <c r="W114" s="376">
        <v>16</v>
      </c>
      <c r="X114" s="342">
        <v>60</v>
      </c>
      <c r="Y114" s="376">
        <v>8</v>
      </c>
      <c r="Z114" s="342">
        <v>76</v>
      </c>
      <c r="AA114" s="344">
        <v>17</v>
      </c>
    </row>
    <row r="115" spans="1:27" x14ac:dyDescent="0.2">
      <c r="A115" s="140" t="s">
        <v>218</v>
      </c>
      <c r="B115" s="141" t="s">
        <v>219</v>
      </c>
      <c r="C115" s="112">
        <v>1447</v>
      </c>
      <c r="D115" s="112">
        <v>974</v>
      </c>
      <c r="E115" s="247">
        <v>211</v>
      </c>
      <c r="F115" s="130">
        <v>126</v>
      </c>
      <c r="G115" s="112">
        <v>59</v>
      </c>
      <c r="H115" s="247">
        <v>4</v>
      </c>
      <c r="I115" s="130">
        <v>1321</v>
      </c>
      <c r="J115" s="112">
        <v>915</v>
      </c>
      <c r="K115" s="247">
        <v>207</v>
      </c>
      <c r="L115" s="130">
        <v>278</v>
      </c>
      <c r="M115" s="112">
        <v>141</v>
      </c>
      <c r="N115" s="247">
        <v>14</v>
      </c>
      <c r="O115" s="130">
        <v>1169</v>
      </c>
      <c r="P115" s="112">
        <v>833</v>
      </c>
      <c r="Q115" s="247">
        <v>197</v>
      </c>
      <c r="R115" s="342">
        <v>67</v>
      </c>
      <c r="S115" s="376">
        <v>15</v>
      </c>
      <c r="T115" s="342">
        <v>47</v>
      </c>
      <c r="U115" s="376">
        <v>3</v>
      </c>
      <c r="V115" s="342">
        <v>69</v>
      </c>
      <c r="W115" s="376">
        <v>16</v>
      </c>
      <c r="X115" s="342">
        <v>51</v>
      </c>
      <c r="Y115" s="376">
        <v>5</v>
      </c>
      <c r="Z115" s="342">
        <v>71</v>
      </c>
      <c r="AA115" s="344">
        <v>17</v>
      </c>
    </row>
    <row r="116" spans="1:27" x14ac:dyDescent="0.2">
      <c r="A116" s="140" t="s">
        <v>220</v>
      </c>
      <c r="B116" s="141" t="s">
        <v>221</v>
      </c>
      <c r="C116" s="112">
        <v>2045</v>
      </c>
      <c r="D116" s="112">
        <v>1460</v>
      </c>
      <c r="E116" s="247">
        <v>319</v>
      </c>
      <c r="F116" s="130">
        <v>311</v>
      </c>
      <c r="G116" s="112">
        <v>161</v>
      </c>
      <c r="H116" s="247">
        <v>23</v>
      </c>
      <c r="I116" s="130">
        <v>1734</v>
      </c>
      <c r="J116" s="112">
        <v>1299</v>
      </c>
      <c r="K116" s="247">
        <v>296</v>
      </c>
      <c r="L116" s="130">
        <v>639</v>
      </c>
      <c r="M116" s="112">
        <v>360</v>
      </c>
      <c r="N116" s="247">
        <v>51</v>
      </c>
      <c r="O116" s="130">
        <v>1406</v>
      </c>
      <c r="P116" s="112">
        <v>1100</v>
      </c>
      <c r="Q116" s="247">
        <v>268</v>
      </c>
      <c r="R116" s="342">
        <v>71</v>
      </c>
      <c r="S116" s="376">
        <v>16</v>
      </c>
      <c r="T116" s="342">
        <v>52</v>
      </c>
      <c r="U116" s="376">
        <v>7</v>
      </c>
      <c r="V116" s="342">
        <v>75</v>
      </c>
      <c r="W116" s="376">
        <v>17</v>
      </c>
      <c r="X116" s="342">
        <v>56</v>
      </c>
      <c r="Y116" s="376">
        <v>8</v>
      </c>
      <c r="Z116" s="342">
        <v>78</v>
      </c>
      <c r="AA116" s="344">
        <v>19</v>
      </c>
    </row>
    <row r="117" spans="1:27" x14ac:dyDescent="0.2">
      <c r="A117" s="140" t="s">
        <v>224</v>
      </c>
      <c r="B117" s="141" t="s">
        <v>225</v>
      </c>
      <c r="C117" s="112">
        <v>1661</v>
      </c>
      <c r="D117" s="112">
        <v>1189</v>
      </c>
      <c r="E117" s="247">
        <v>267</v>
      </c>
      <c r="F117" s="130">
        <v>166</v>
      </c>
      <c r="G117" s="112">
        <v>85</v>
      </c>
      <c r="H117" s="247">
        <v>10</v>
      </c>
      <c r="I117" s="130">
        <v>1495</v>
      </c>
      <c r="J117" s="112">
        <v>1104</v>
      </c>
      <c r="K117" s="247">
        <v>257</v>
      </c>
      <c r="L117" s="130">
        <v>394</v>
      </c>
      <c r="M117" s="112">
        <v>230</v>
      </c>
      <c r="N117" s="247">
        <v>29</v>
      </c>
      <c r="O117" s="130">
        <v>1267</v>
      </c>
      <c r="P117" s="112">
        <v>959</v>
      </c>
      <c r="Q117" s="247">
        <v>238</v>
      </c>
      <c r="R117" s="342">
        <v>72</v>
      </c>
      <c r="S117" s="376">
        <v>16</v>
      </c>
      <c r="T117" s="342">
        <v>51</v>
      </c>
      <c r="U117" s="376">
        <v>6</v>
      </c>
      <c r="V117" s="342">
        <v>74</v>
      </c>
      <c r="W117" s="376">
        <v>17</v>
      </c>
      <c r="X117" s="342">
        <v>58</v>
      </c>
      <c r="Y117" s="376">
        <v>7</v>
      </c>
      <c r="Z117" s="342">
        <v>76</v>
      </c>
      <c r="AA117" s="344">
        <v>19</v>
      </c>
    </row>
    <row r="118" spans="1:27" x14ac:dyDescent="0.2">
      <c r="A118" s="140" t="s">
        <v>226</v>
      </c>
      <c r="B118" s="141" t="s">
        <v>227</v>
      </c>
      <c r="C118" s="112">
        <v>818</v>
      </c>
      <c r="D118" s="112">
        <v>610</v>
      </c>
      <c r="E118" s="247">
        <v>198</v>
      </c>
      <c r="F118" s="130">
        <v>55</v>
      </c>
      <c r="G118" s="112">
        <v>24</v>
      </c>
      <c r="H118" s="247">
        <v>3</v>
      </c>
      <c r="I118" s="130">
        <v>763</v>
      </c>
      <c r="J118" s="112">
        <v>586</v>
      </c>
      <c r="K118" s="247">
        <v>195</v>
      </c>
      <c r="L118" s="130">
        <v>128</v>
      </c>
      <c r="M118" s="112">
        <v>72</v>
      </c>
      <c r="N118" s="247">
        <v>16</v>
      </c>
      <c r="O118" s="130">
        <v>690</v>
      </c>
      <c r="P118" s="112">
        <v>538</v>
      </c>
      <c r="Q118" s="247">
        <v>182</v>
      </c>
      <c r="R118" s="342">
        <v>75</v>
      </c>
      <c r="S118" s="376">
        <v>24</v>
      </c>
      <c r="T118" s="342">
        <v>44</v>
      </c>
      <c r="U118" s="376">
        <v>5</v>
      </c>
      <c r="V118" s="342">
        <v>77</v>
      </c>
      <c r="W118" s="376">
        <v>26</v>
      </c>
      <c r="X118" s="342">
        <v>56</v>
      </c>
      <c r="Y118" s="376">
        <v>13</v>
      </c>
      <c r="Z118" s="342">
        <v>78</v>
      </c>
      <c r="AA118" s="344">
        <v>26</v>
      </c>
    </row>
    <row r="119" spans="1:27" x14ac:dyDescent="0.2">
      <c r="A119" s="140" t="s">
        <v>228</v>
      </c>
      <c r="B119" s="141" t="s">
        <v>229</v>
      </c>
      <c r="C119" s="112">
        <v>950</v>
      </c>
      <c r="D119" s="112">
        <v>652</v>
      </c>
      <c r="E119" s="247">
        <v>154</v>
      </c>
      <c r="F119" s="130">
        <v>114</v>
      </c>
      <c r="G119" s="112">
        <v>57</v>
      </c>
      <c r="H119" s="247">
        <v>8</v>
      </c>
      <c r="I119" s="130">
        <v>836</v>
      </c>
      <c r="J119" s="112">
        <v>595</v>
      </c>
      <c r="K119" s="247">
        <v>146</v>
      </c>
      <c r="L119" s="130">
        <v>261</v>
      </c>
      <c r="M119" s="112">
        <v>140</v>
      </c>
      <c r="N119" s="247">
        <v>27</v>
      </c>
      <c r="O119" s="130">
        <v>689</v>
      </c>
      <c r="P119" s="112">
        <v>512</v>
      </c>
      <c r="Q119" s="247">
        <v>127</v>
      </c>
      <c r="R119" s="342">
        <v>69</v>
      </c>
      <c r="S119" s="376">
        <v>16</v>
      </c>
      <c r="T119" s="342">
        <v>50</v>
      </c>
      <c r="U119" s="376">
        <v>7</v>
      </c>
      <c r="V119" s="342">
        <v>71</v>
      </c>
      <c r="W119" s="376">
        <v>17</v>
      </c>
      <c r="X119" s="342">
        <v>54</v>
      </c>
      <c r="Y119" s="376">
        <v>10</v>
      </c>
      <c r="Z119" s="342">
        <v>74</v>
      </c>
      <c r="AA119" s="344">
        <v>18</v>
      </c>
    </row>
    <row r="120" spans="1:27" x14ac:dyDescent="0.2">
      <c r="A120" s="140" t="s">
        <v>230</v>
      </c>
      <c r="B120" s="141" t="s">
        <v>231</v>
      </c>
      <c r="C120" s="112">
        <v>1885</v>
      </c>
      <c r="D120" s="112">
        <v>1401</v>
      </c>
      <c r="E120" s="247">
        <v>418</v>
      </c>
      <c r="F120" s="130">
        <v>157</v>
      </c>
      <c r="G120" s="112">
        <v>78</v>
      </c>
      <c r="H120" s="247">
        <v>11</v>
      </c>
      <c r="I120" s="130">
        <v>1728</v>
      </c>
      <c r="J120" s="112">
        <v>1323</v>
      </c>
      <c r="K120" s="247">
        <v>407</v>
      </c>
      <c r="L120" s="130">
        <v>378</v>
      </c>
      <c r="M120" s="112">
        <v>220</v>
      </c>
      <c r="N120" s="247">
        <v>40</v>
      </c>
      <c r="O120" s="130">
        <v>1507</v>
      </c>
      <c r="P120" s="112">
        <v>1181</v>
      </c>
      <c r="Q120" s="247">
        <v>378</v>
      </c>
      <c r="R120" s="342">
        <v>74</v>
      </c>
      <c r="S120" s="376">
        <v>22</v>
      </c>
      <c r="T120" s="342">
        <v>50</v>
      </c>
      <c r="U120" s="376">
        <v>7</v>
      </c>
      <c r="V120" s="342">
        <v>77</v>
      </c>
      <c r="W120" s="376">
        <v>24</v>
      </c>
      <c r="X120" s="342">
        <v>58</v>
      </c>
      <c r="Y120" s="376">
        <v>11</v>
      </c>
      <c r="Z120" s="342">
        <v>78</v>
      </c>
      <c r="AA120" s="344">
        <v>25</v>
      </c>
    </row>
    <row r="121" spans="1:27" x14ac:dyDescent="0.2">
      <c r="A121" s="140" t="s">
        <v>232</v>
      </c>
      <c r="B121" s="141" t="s">
        <v>233</v>
      </c>
      <c r="C121" s="112">
        <v>1928</v>
      </c>
      <c r="D121" s="112">
        <v>1387</v>
      </c>
      <c r="E121" s="247">
        <v>329</v>
      </c>
      <c r="F121" s="130">
        <v>226</v>
      </c>
      <c r="G121" s="112">
        <v>122</v>
      </c>
      <c r="H121" s="247">
        <v>14</v>
      </c>
      <c r="I121" s="130">
        <v>1702</v>
      </c>
      <c r="J121" s="112">
        <v>1265</v>
      </c>
      <c r="K121" s="247">
        <v>315</v>
      </c>
      <c r="L121" s="130">
        <v>505</v>
      </c>
      <c r="M121" s="112">
        <v>297</v>
      </c>
      <c r="N121" s="247">
        <v>41</v>
      </c>
      <c r="O121" s="130">
        <v>1423</v>
      </c>
      <c r="P121" s="112">
        <v>1090</v>
      </c>
      <c r="Q121" s="247">
        <v>288</v>
      </c>
      <c r="R121" s="342">
        <v>72</v>
      </c>
      <c r="S121" s="376">
        <v>17</v>
      </c>
      <c r="T121" s="342">
        <v>54</v>
      </c>
      <c r="U121" s="376">
        <v>6</v>
      </c>
      <c r="V121" s="342">
        <v>74</v>
      </c>
      <c r="W121" s="376">
        <v>19</v>
      </c>
      <c r="X121" s="342">
        <v>59</v>
      </c>
      <c r="Y121" s="376">
        <v>8</v>
      </c>
      <c r="Z121" s="342">
        <v>77</v>
      </c>
      <c r="AA121" s="344">
        <v>20</v>
      </c>
    </row>
    <row r="122" spans="1:27" x14ac:dyDescent="0.2">
      <c r="A122" s="140" t="s">
        <v>234</v>
      </c>
      <c r="B122" s="141" t="s">
        <v>235</v>
      </c>
      <c r="C122" s="112">
        <v>1176</v>
      </c>
      <c r="D122" s="112">
        <v>821</v>
      </c>
      <c r="E122" s="247">
        <v>180</v>
      </c>
      <c r="F122" s="130">
        <v>121</v>
      </c>
      <c r="G122" s="112">
        <v>51</v>
      </c>
      <c r="H122" s="247">
        <v>6</v>
      </c>
      <c r="I122" s="130">
        <v>1055</v>
      </c>
      <c r="J122" s="112">
        <v>770</v>
      </c>
      <c r="K122" s="247">
        <v>174</v>
      </c>
      <c r="L122" s="130">
        <v>285</v>
      </c>
      <c r="M122" s="112">
        <v>147</v>
      </c>
      <c r="N122" s="247">
        <v>17</v>
      </c>
      <c r="O122" s="130">
        <v>891</v>
      </c>
      <c r="P122" s="112">
        <v>674</v>
      </c>
      <c r="Q122" s="247">
        <v>163</v>
      </c>
      <c r="R122" s="342">
        <v>70</v>
      </c>
      <c r="S122" s="376">
        <v>15</v>
      </c>
      <c r="T122" s="342">
        <v>42</v>
      </c>
      <c r="U122" s="376">
        <v>5</v>
      </c>
      <c r="V122" s="342">
        <v>73</v>
      </c>
      <c r="W122" s="376">
        <v>16</v>
      </c>
      <c r="X122" s="342">
        <v>52</v>
      </c>
      <c r="Y122" s="376">
        <v>6</v>
      </c>
      <c r="Z122" s="342">
        <v>76</v>
      </c>
      <c r="AA122" s="344">
        <v>18</v>
      </c>
    </row>
    <row r="123" spans="1:27" x14ac:dyDescent="0.2">
      <c r="A123" s="140" t="s">
        <v>236</v>
      </c>
      <c r="B123" s="141" t="s">
        <v>237</v>
      </c>
      <c r="C123" s="112">
        <v>1019</v>
      </c>
      <c r="D123" s="112">
        <v>714</v>
      </c>
      <c r="E123" s="247">
        <v>170</v>
      </c>
      <c r="F123" s="130">
        <v>147</v>
      </c>
      <c r="G123" s="112">
        <v>88</v>
      </c>
      <c r="H123" s="247">
        <v>13</v>
      </c>
      <c r="I123" s="130">
        <v>872</v>
      </c>
      <c r="J123" s="112">
        <v>626</v>
      </c>
      <c r="K123" s="247">
        <v>157</v>
      </c>
      <c r="L123" s="130">
        <v>375</v>
      </c>
      <c r="M123" s="112">
        <v>231</v>
      </c>
      <c r="N123" s="247">
        <v>36</v>
      </c>
      <c r="O123" s="130">
        <v>644</v>
      </c>
      <c r="P123" s="112">
        <v>483</v>
      </c>
      <c r="Q123" s="247">
        <v>134</v>
      </c>
      <c r="R123" s="342">
        <v>70</v>
      </c>
      <c r="S123" s="376">
        <v>17</v>
      </c>
      <c r="T123" s="342">
        <v>60</v>
      </c>
      <c r="U123" s="376">
        <v>9</v>
      </c>
      <c r="V123" s="342">
        <v>72</v>
      </c>
      <c r="W123" s="376">
        <v>18</v>
      </c>
      <c r="X123" s="342">
        <v>62</v>
      </c>
      <c r="Y123" s="376">
        <v>10</v>
      </c>
      <c r="Z123" s="342">
        <v>75</v>
      </c>
      <c r="AA123" s="344">
        <v>21</v>
      </c>
    </row>
    <row r="124" spans="1:27" x14ac:dyDescent="0.2">
      <c r="A124" s="140" t="s">
        <v>238</v>
      </c>
      <c r="B124" s="141" t="s">
        <v>239</v>
      </c>
      <c r="C124" s="112">
        <v>633</v>
      </c>
      <c r="D124" s="112">
        <v>432</v>
      </c>
      <c r="E124" s="247">
        <v>117</v>
      </c>
      <c r="F124" s="130">
        <v>56</v>
      </c>
      <c r="G124" s="112">
        <v>25</v>
      </c>
      <c r="H124" s="247">
        <v>0</v>
      </c>
      <c r="I124" s="130">
        <v>577</v>
      </c>
      <c r="J124" s="112">
        <v>407</v>
      </c>
      <c r="K124" s="247">
        <v>117</v>
      </c>
      <c r="L124" s="130">
        <v>144</v>
      </c>
      <c r="M124" s="112">
        <v>76</v>
      </c>
      <c r="N124" s="247">
        <v>9</v>
      </c>
      <c r="O124" s="130">
        <v>489</v>
      </c>
      <c r="P124" s="112">
        <v>356</v>
      </c>
      <c r="Q124" s="247">
        <v>108</v>
      </c>
      <c r="R124" s="342">
        <v>68</v>
      </c>
      <c r="S124" s="376">
        <v>18</v>
      </c>
      <c r="T124" s="342">
        <v>45</v>
      </c>
      <c r="U124" s="376">
        <v>0</v>
      </c>
      <c r="V124" s="342">
        <v>71</v>
      </c>
      <c r="W124" s="376">
        <v>20</v>
      </c>
      <c r="X124" s="342">
        <v>53</v>
      </c>
      <c r="Y124" s="376">
        <v>6</v>
      </c>
      <c r="Z124" s="342">
        <v>73</v>
      </c>
      <c r="AA124" s="344">
        <v>22</v>
      </c>
    </row>
    <row r="125" spans="1:27" x14ac:dyDescent="0.2">
      <c r="A125" s="140" t="s">
        <v>240</v>
      </c>
      <c r="B125" s="141" t="s">
        <v>241</v>
      </c>
      <c r="C125" s="112">
        <v>888</v>
      </c>
      <c r="D125" s="112">
        <v>661</v>
      </c>
      <c r="E125" s="247">
        <v>173</v>
      </c>
      <c r="F125" s="130">
        <v>58</v>
      </c>
      <c r="G125" s="112">
        <v>33</v>
      </c>
      <c r="H125" s="247">
        <v>9</v>
      </c>
      <c r="I125" s="130">
        <v>830</v>
      </c>
      <c r="J125" s="112">
        <v>628</v>
      </c>
      <c r="K125" s="247">
        <v>164</v>
      </c>
      <c r="L125" s="130">
        <v>157</v>
      </c>
      <c r="M125" s="112">
        <v>99</v>
      </c>
      <c r="N125" s="247">
        <v>16</v>
      </c>
      <c r="O125" s="130">
        <v>731</v>
      </c>
      <c r="P125" s="112">
        <v>562</v>
      </c>
      <c r="Q125" s="247">
        <v>157</v>
      </c>
      <c r="R125" s="342">
        <v>74</v>
      </c>
      <c r="S125" s="376">
        <v>19</v>
      </c>
      <c r="T125" s="342">
        <v>57</v>
      </c>
      <c r="U125" s="376">
        <v>16</v>
      </c>
      <c r="V125" s="342">
        <v>76</v>
      </c>
      <c r="W125" s="376">
        <v>20</v>
      </c>
      <c r="X125" s="342">
        <v>63</v>
      </c>
      <c r="Y125" s="376">
        <v>10</v>
      </c>
      <c r="Z125" s="342">
        <v>77</v>
      </c>
      <c r="AA125" s="344">
        <v>21</v>
      </c>
    </row>
    <row r="126" spans="1:27" x14ac:dyDescent="0.2">
      <c r="A126" s="140" t="s">
        <v>242</v>
      </c>
      <c r="B126" s="141" t="s">
        <v>243</v>
      </c>
      <c r="C126" s="112">
        <v>1325</v>
      </c>
      <c r="D126" s="112">
        <v>859</v>
      </c>
      <c r="E126" s="247">
        <v>154</v>
      </c>
      <c r="F126" s="130">
        <v>255</v>
      </c>
      <c r="G126" s="112">
        <v>128</v>
      </c>
      <c r="H126" s="247">
        <v>12</v>
      </c>
      <c r="I126" s="130">
        <v>1070</v>
      </c>
      <c r="J126" s="112">
        <v>731</v>
      </c>
      <c r="K126" s="247">
        <v>142</v>
      </c>
      <c r="L126" s="130">
        <v>523</v>
      </c>
      <c r="M126" s="112">
        <v>271</v>
      </c>
      <c r="N126" s="247">
        <v>31</v>
      </c>
      <c r="O126" s="130">
        <v>802</v>
      </c>
      <c r="P126" s="112">
        <v>588</v>
      </c>
      <c r="Q126" s="247">
        <v>123</v>
      </c>
      <c r="R126" s="342">
        <v>65</v>
      </c>
      <c r="S126" s="376">
        <v>12</v>
      </c>
      <c r="T126" s="342">
        <v>50</v>
      </c>
      <c r="U126" s="376">
        <v>5</v>
      </c>
      <c r="V126" s="342">
        <v>68</v>
      </c>
      <c r="W126" s="376">
        <v>13</v>
      </c>
      <c r="X126" s="342">
        <v>52</v>
      </c>
      <c r="Y126" s="376">
        <v>6</v>
      </c>
      <c r="Z126" s="342">
        <v>73</v>
      </c>
      <c r="AA126" s="344">
        <v>15</v>
      </c>
    </row>
    <row r="127" spans="1:27" x14ac:dyDescent="0.2">
      <c r="A127" s="140" t="s">
        <v>244</v>
      </c>
      <c r="B127" s="141" t="s">
        <v>245</v>
      </c>
      <c r="C127" s="112">
        <v>888</v>
      </c>
      <c r="D127" s="112">
        <v>678</v>
      </c>
      <c r="E127" s="247">
        <v>182</v>
      </c>
      <c r="F127" s="130">
        <v>40</v>
      </c>
      <c r="G127" s="112">
        <v>19</v>
      </c>
      <c r="H127" s="247">
        <v>3</v>
      </c>
      <c r="I127" s="130">
        <v>848</v>
      </c>
      <c r="J127" s="112">
        <v>659</v>
      </c>
      <c r="K127" s="247">
        <v>179</v>
      </c>
      <c r="L127" s="130">
        <v>117</v>
      </c>
      <c r="M127" s="112">
        <v>72</v>
      </c>
      <c r="N127" s="247">
        <v>11</v>
      </c>
      <c r="O127" s="130">
        <v>771</v>
      </c>
      <c r="P127" s="112">
        <v>606</v>
      </c>
      <c r="Q127" s="247">
        <v>171</v>
      </c>
      <c r="R127" s="342">
        <v>76</v>
      </c>
      <c r="S127" s="376">
        <v>20</v>
      </c>
      <c r="T127" s="342">
        <v>48</v>
      </c>
      <c r="U127" s="376">
        <v>8</v>
      </c>
      <c r="V127" s="342">
        <v>78</v>
      </c>
      <c r="W127" s="376">
        <v>21</v>
      </c>
      <c r="X127" s="342">
        <v>62</v>
      </c>
      <c r="Y127" s="376">
        <v>9</v>
      </c>
      <c r="Z127" s="342">
        <v>79</v>
      </c>
      <c r="AA127" s="344">
        <v>22</v>
      </c>
    </row>
    <row r="128" spans="1:27" x14ac:dyDescent="0.2">
      <c r="A128" s="140" t="s">
        <v>246</v>
      </c>
      <c r="B128" s="141" t="s">
        <v>247</v>
      </c>
      <c r="C128" s="112">
        <v>1026</v>
      </c>
      <c r="D128" s="112">
        <v>726</v>
      </c>
      <c r="E128" s="247">
        <v>195</v>
      </c>
      <c r="F128" s="130">
        <v>132</v>
      </c>
      <c r="G128" s="112">
        <v>65</v>
      </c>
      <c r="H128" s="247">
        <v>7</v>
      </c>
      <c r="I128" s="130">
        <v>894</v>
      </c>
      <c r="J128" s="112">
        <v>661</v>
      </c>
      <c r="K128" s="247">
        <v>188</v>
      </c>
      <c r="L128" s="130">
        <v>277</v>
      </c>
      <c r="M128" s="112">
        <v>146</v>
      </c>
      <c r="N128" s="247">
        <v>15</v>
      </c>
      <c r="O128" s="130">
        <v>749</v>
      </c>
      <c r="P128" s="112">
        <v>580</v>
      </c>
      <c r="Q128" s="247">
        <v>180</v>
      </c>
      <c r="R128" s="342">
        <v>71</v>
      </c>
      <c r="S128" s="376">
        <v>19</v>
      </c>
      <c r="T128" s="342">
        <v>49</v>
      </c>
      <c r="U128" s="376">
        <v>5</v>
      </c>
      <c r="V128" s="342">
        <v>74</v>
      </c>
      <c r="W128" s="376">
        <v>21</v>
      </c>
      <c r="X128" s="342">
        <v>53</v>
      </c>
      <c r="Y128" s="376">
        <v>5</v>
      </c>
      <c r="Z128" s="342">
        <v>77</v>
      </c>
      <c r="AA128" s="344">
        <v>24</v>
      </c>
    </row>
    <row r="129" spans="1:27" x14ac:dyDescent="0.2">
      <c r="A129" s="140" t="s">
        <v>250</v>
      </c>
      <c r="B129" s="141" t="s">
        <v>251</v>
      </c>
      <c r="C129" s="112">
        <v>818</v>
      </c>
      <c r="D129" s="112">
        <v>588</v>
      </c>
      <c r="E129" s="247">
        <v>155</v>
      </c>
      <c r="F129" s="130">
        <v>57</v>
      </c>
      <c r="G129" s="112">
        <v>24</v>
      </c>
      <c r="H129" s="247" t="s">
        <v>1185</v>
      </c>
      <c r="I129" s="130">
        <v>761</v>
      </c>
      <c r="J129" s="112">
        <v>564</v>
      </c>
      <c r="K129" s="247" t="s">
        <v>1185</v>
      </c>
      <c r="L129" s="130">
        <v>148</v>
      </c>
      <c r="M129" s="112">
        <v>76</v>
      </c>
      <c r="N129" s="247">
        <v>10</v>
      </c>
      <c r="O129" s="130">
        <v>670</v>
      </c>
      <c r="P129" s="112">
        <v>512</v>
      </c>
      <c r="Q129" s="247">
        <v>145</v>
      </c>
      <c r="R129" s="342">
        <v>72</v>
      </c>
      <c r="S129" s="376">
        <v>19</v>
      </c>
      <c r="T129" s="342">
        <v>42</v>
      </c>
      <c r="U129" s="376" t="s">
        <v>1185</v>
      </c>
      <c r="V129" s="342">
        <v>74</v>
      </c>
      <c r="W129" s="376" t="s">
        <v>1185</v>
      </c>
      <c r="X129" s="342">
        <v>51</v>
      </c>
      <c r="Y129" s="376">
        <v>7</v>
      </c>
      <c r="Z129" s="342">
        <v>76</v>
      </c>
      <c r="AA129" s="344">
        <v>22</v>
      </c>
    </row>
    <row r="130" spans="1:27" x14ac:dyDescent="0.2">
      <c r="A130" s="140" t="s">
        <v>252</v>
      </c>
      <c r="B130" s="141" t="s">
        <v>253</v>
      </c>
      <c r="C130" s="112">
        <v>841</v>
      </c>
      <c r="D130" s="112">
        <v>529</v>
      </c>
      <c r="E130" s="247">
        <v>106</v>
      </c>
      <c r="F130" s="130">
        <v>91</v>
      </c>
      <c r="G130" s="112">
        <v>43</v>
      </c>
      <c r="H130" s="247" t="s">
        <v>1185</v>
      </c>
      <c r="I130" s="130">
        <v>750</v>
      </c>
      <c r="J130" s="112">
        <v>486</v>
      </c>
      <c r="K130" s="247" t="s">
        <v>1185</v>
      </c>
      <c r="L130" s="130">
        <v>198</v>
      </c>
      <c r="M130" s="112">
        <v>99</v>
      </c>
      <c r="N130" s="247">
        <v>9</v>
      </c>
      <c r="O130" s="130">
        <v>643</v>
      </c>
      <c r="P130" s="112">
        <v>430</v>
      </c>
      <c r="Q130" s="247">
        <v>97</v>
      </c>
      <c r="R130" s="342">
        <v>63</v>
      </c>
      <c r="S130" s="376">
        <v>13</v>
      </c>
      <c r="T130" s="342">
        <v>47</v>
      </c>
      <c r="U130" s="376" t="s">
        <v>1185</v>
      </c>
      <c r="V130" s="342">
        <v>65</v>
      </c>
      <c r="W130" s="376" t="s">
        <v>1185</v>
      </c>
      <c r="X130" s="342">
        <v>50</v>
      </c>
      <c r="Y130" s="376">
        <v>5</v>
      </c>
      <c r="Z130" s="342">
        <v>67</v>
      </c>
      <c r="AA130" s="344">
        <v>15</v>
      </c>
    </row>
    <row r="131" spans="1:27" x14ac:dyDescent="0.2">
      <c r="A131" s="140" t="s">
        <v>254</v>
      </c>
      <c r="B131" s="141" t="s">
        <v>255</v>
      </c>
      <c r="C131" s="112">
        <v>1389</v>
      </c>
      <c r="D131" s="112">
        <v>943</v>
      </c>
      <c r="E131" s="247">
        <v>248</v>
      </c>
      <c r="F131" s="130">
        <v>227</v>
      </c>
      <c r="G131" s="112">
        <v>110</v>
      </c>
      <c r="H131" s="247">
        <v>18</v>
      </c>
      <c r="I131" s="130">
        <v>1162</v>
      </c>
      <c r="J131" s="112">
        <v>833</v>
      </c>
      <c r="K131" s="247">
        <v>230</v>
      </c>
      <c r="L131" s="130">
        <v>461</v>
      </c>
      <c r="M131" s="112">
        <v>236</v>
      </c>
      <c r="N131" s="247">
        <v>37</v>
      </c>
      <c r="O131" s="130">
        <v>928</v>
      </c>
      <c r="P131" s="112">
        <v>707</v>
      </c>
      <c r="Q131" s="247">
        <v>211</v>
      </c>
      <c r="R131" s="342">
        <v>68</v>
      </c>
      <c r="S131" s="376">
        <v>18</v>
      </c>
      <c r="T131" s="342">
        <v>48</v>
      </c>
      <c r="U131" s="376">
        <v>8</v>
      </c>
      <c r="V131" s="342">
        <v>72</v>
      </c>
      <c r="W131" s="376">
        <v>20</v>
      </c>
      <c r="X131" s="342">
        <v>51</v>
      </c>
      <c r="Y131" s="376">
        <v>8</v>
      </c>
      <c r="Z131" s="342">
        <v>76</v>
      </c>
      <c r="AA131" s="344">
        <v>23</v>
      </c>
    </row>
    <row r="132" spans="1:27" x14ac:dyDescent="0.2">
      <c r="A132" s="140" t="s">
        <v>256</v>
      </c>
      <c r="B132" s="141" t="s">
        <v>257</v>
      </c>
      <c r="C132" s="112">
        <v>1206</v>
      </c>
      <c r="D132" s="112">
        <v>890</v>
      </c>
      <c r="E132" s="247">
        <v>219</v>
      </c>
      <c r="F132" s="130">
        <v>119</v>
      </c>
      <c r="G132" s="112">
        <v>61</v>
      </c>
      <c r="H132" s="247">
        <v>4</v>
      </c>
      <c r="I132" s="130">
        <v>1087</v>
      </c>
      <c r="J132" s="112">
        <v>829</v>
      </c>
      <c r="K132" s="247">
        <v>215</v>
      </c>
      <c r="L132" s="130">
        <v>239</v>
      </c>
      <c r="M132" s="112">
        <v>139</v>
      </c>
      <c r="N132" s="247">
        <v>16</v>
      </c>
      <c r="O132" s="130">
        <v>967</v>
      </c>
      <c r="P132" s="112">
        <v>751</v>
      </c>
      <c r="Q132" s="247">
        <v>203</v>
      </c>
      <c r="R132" s="342">
        <v>74</v>
      </c>
      <c r="S132" s="376">
        <v>18</v>
      </c>
      <c r="T132" s="342">
        <v>51</v>
      </c>
      <c r="U132" s="376">
        <v>3</v>
      </c>
      <c r="V132" s="342">
        <v>76</v>
      </c>
      <c r="W132" s="376">
        <v>20</v>
      </c>
      <c r="X132" s="342">
        <v>58</v>
      </c>
      <c r="Y132" s="376">
        <v>7</v>
      </c>
      <c r="Z132" s="342">
        <v>78</v>
      </c>
      <c r="AA132" s="344">
        <v>21</v>
      </c>
    </row>
    <row r="133" spans="1:27" x14ac:dyDescent="0.2">
      <c r="A133" s="140" t="s">
        <v>258</v>
      </c>
      <c r="B133" s="141" t="s">
        <v>259</v>
      </c>
      <c r="C133" s="112">
        <v>827</v>
      </c>
      <c r="D133" s="112">
        <v>602</v>
      </c>
      <c r="E133" s="247">
        <v>152</v>
      </c>
      <c r="F133" s="130">
        <v>65</v>
      </c>
      <c r="G133" s="112">
        <v>33</v>
      </c>
      <c r="H133" s="247">
        <v>3</v>
      </c>
      <c r="I133" s="130">
        <v>762</v>
      </c>
      <c r="J133" s="112">
        <v>569</v>
      </c>
      <c r="K133" s="247">
        <v>149</v>
      </c>
      <c r="L133" s="130">
        <v>153</v>
      </c>
      <c r="M133" s="112">
        <v>89</v>
      </c>
      <c r="N133" s="247">
        <v>16</v>
      </c>
      <c r="O133" s="130">
        <v>674</v>
      </c>
      <c r="P133" s="112">
        <v>513</v>
      </c>
      <c r="Q133" s="247">
        <v>136</v>
      </c>
      <c r="R133" s="342">
        <v>73</v>
      </c>
      <c r="S133" s="376">
        <v>18</v>
      </c>
      <c r="T133" s="342">
        <v>51</v>
      </c>
      <c r="U133" s="376">
        <v>5</v>
      </c>
      <c r="V133" s="342">
        <v>75</v>
      </c>
      <c r="W133" s="376">
        <v>20</v>
      </c>
      <c r="X133" s="342">
        <v>58</v>
      </c>
      <c r="Y133" s="376">
        <v>10</v>
      </c>
      <c r="Z133" s="342">
        <v>76</v>
      </c>
      <c r="AA133" s="344">
        <v>20</v>
      </c>
    </row>
    <row r="134" spans="1:27" x14ac:dyDescent="0.2">
      <c r="A134" s="140" t="s">
        <v>260</v>
      </c>
      <c r="B134" s="141" t="s">
        <v>261</v>
      </c>
      <c r="C134" s="112">
        <v>1836</v>
      </c>
      <c r="D134" s="112">
        <v>1364</v>
      </c>
      <c r="E134" s="247">
        <v>306</v>
      </c>
      <c r="F134" s="130">
        <v>175</v>
      </c>
      <c r="G134" s="112">
        <v>74</v>
      </c>
      <c r="H134" s="247">
        <v>8</v>
      </c>
      <c r="I134" s="130">
        <v>1661</v>
      </c>
      <c r="J134" s="112">
        <v>1290</v>
      </c>
      <c r="K134" s="247">
        <v>298</v>
      </c>
      <c r="L134" s="130">
        <v>416</v>
      </c>
      <c r="M134" s="112">
        <v>245</v>
      </c>
      <c r="N134" s="247">
        <v>30</v>
      </c>
      <c r="O134" s="130">
        <v>1420</v>
      </c>
      <c r="P134" s="112">
        <v>1119</v>
      </c>
      <c r="Q134" s="247">
        <v>276</v>
      </c>
      <c r="R134" s="342">
        <v>74</v>
      </c>
      <c r="S134" s="376">
        <v>17</v>
      </c>
      <c r="T134" s="342">
        <v>42</v>
      </c>
      <c r="U134" s="376">
        <v>5</v>
      </c>
      <c r="V134" s="342">
        <v>78</v>
      </c>
      <c r="W134" s="376">
        <v>18</v>
      </c>
      <c r="X134" s="342">
        <v>59</v>
      </c>
      <c r="Y134" s="376">
        <v>7</v>
      </c>
      <c r="Z134" s="342">
        <v>79</v>
      </c>
      <c r="AA134" s="344">
        <v>19</v>
      </c>
    </row>
    <row r="135" spans="1:27" x14ac:dyDescent="0.2">
      <c r="A135" s="140" t="s">
        <v>264</v>
      </c>
      <c r="B135" s="141" t="s">
        <v>265</v>
      </c>
      <c r="C135" s="112">
        <v>1206</v>
      </c>
      <c r="D135" s="112">
        <v>834</v>
      </c>
      <c r="E135" s="247">
        <v>204</v>
      </c>
      <c r="F135" s="130">
        <v>89</v>
      </c>
      <c r="G135" s="112">
        <v>39</v>
      </c>
      <c r="H135" s="247">
        <v>4</v>
      </c>
      <c r="I135" s="130">
        <v>1117</v>
      </c>
      <c r="J135" s="112">
        <v>795</v>
      </c>
      <c r="K135" s="247">
        <v>200</v>
      </c>
      <c r="L135" s="130">
        <v>246</v>
      </c>
      <c r="M135" s="112">
        <v>128</v>
      </c>
      <c r="N135" s="247">
        <v>13</v>
      </c>
      <c r="O135" s="130">
        <v>960</v>
      </c>
      <c r="P135" s="112">
        <v>706</v>
      </c>
      <c r="Q135" s="247">
        <v>191</v>
      </c>
      <c r="R135" s="342">
        <v>69</v>
      </c>
      <c r="S135" s="376">
        <v>17</v>
      </c>
      <c r="T135" s="342">
        <v>44</v>
      </c>
      <c r="U135" s="376">
        <v>4</v>
      </c>
      <c r="V135" s="342">
        <v>71</v>
      </c>
      <c r="W135" s="376">
        <v>18</v>
      </c>
      <c r="X135" s="342">
        <v>52</v>
      </c>
      <c r="Y135" s="376">
        <v>5</v>
      </c>
      <c r="Z135" s="342">
        <v>74</v>
      </c>
      <c r="AA135" s="344">
        <v>20</v>
      </c>
    </row>
    <row r="136" spans="1:27" x14ac:dyDescent="0.2">
      <c r="A136" s="140" t="s">
        <v>266</v>
      </c>
      <c r="B136" s="141" t="s">
        <v>267</v>
      </c>
      <c r="C136" s="112">
        <v>1413</v>
      </c>
      <c r="D136" s="112">
        <v>1007</v>
      </c>
      <c r="E136" s="247">
        <v>232</v>
      </c>
      <c r="F136" s="130">
        <v>110</v>
      </c>
      <c r="G136" s="112">
        <v>57</v>
      </c>
      <c r="H136" s="247" t="s">
        <v>1185</v>
      </c>
      <c r="I136" s="130">
        <v>1303</v>
      </c>
      <c r="J136" s="112">
        <v>950</v>
      </c>
      <c r="K136" s="247" t="s">
        <v>1185</v>
      </c>
      <c r="L136" s="130">
        <v>311</v>
      </c>
      <c r="M136" s="112">
        <v>167</v>
      </c>
      <c r="N136" s="247">
        <v>13</v>
      </c>
      <c r="O136" s="130">
        <v>1102</v>
      </c>
      <c r="P136" s="112">
        <v>840</v>
      </c>
      <c r="Q136" s="247">
        <v>219</v>
      </c>
      <c r="R136" s="342">
        <v>71</v>
      </c>
      <c r="S136" s="376">
        <v>16</v>
      </c>
      <c r="T136" s="342">
        <v>52</v>
      </c>
      <c r="U136" s="376" t="s">
        <v>1185</v>
      </c>
      <c r="V136" s="342">
        <v>73</v>
      </c>
      <c r="W136" s="376" t="s">
        <v>1185</v>
      </c>
      <c r="X136" s="342">
        <v>54</v>
      </c>
      <c r="Y136" s="376">
        <v>4</v>
      </c>
      <c r="Z136" s="342">
        <v>76</v>
      </c>
      <c r="AA136" s="344">
        <v>20</v>
      </c>
    </row>
    <row r="137" spans="1:27" x14ac:dyDescent="0.2">
      <c r="A137" s="140" t="s">
        <v>268</v>
      </c>
      <c r="B137" s="141" t="s">
        <v>269</v>
      </c>
      <c r="C137" s="112">
        <v>1268</v>
      </c>
      <c r="D137" s="112">
        <v>962</v>
      </c>
      <c r="E137" s="247">
        <v>230</v>
      </c>
      <c r="F137" s="130">
        <v>70</v>
      </c>
      <c r="G137" s="112">
        <v>33</v>
      </c>
      <c r="H137" s="247">
        <v>8</v>
      </c>
      <c r="I137" s="130">
        <v>1198</v>
      </c>
      <c r="J137" s="112">
        <v>929</v>
      </c>
      <c r="K137" s="247">
        <v>222</v>
      </c>
      <c r="L137" s="130">
        <v>212</v>
      </c>
      <c r="M137" s="112">
        <v>116</v>
      </c>
      <c r="N137" s="247">
        <v>21</v>
      </c>
      <c r="O137" s="130">
        <v>1056</v>
      </c>
      <c r="P137" s="112">
        <v>846</v>
      </c>
      <c r="Q137" s="247">
        <v>209</v>
      </c>
      <c r="R137" s="342">
        <v>76</v>
      </c>
      <c r="S137" s="376">
        <v>18</v>
      </c>
      <c r="T137" s="342">
        <v>47</v>
      </c>
      <c r="U137" s="376">
        <v>11</v>
      </c>
      <c r="V137" s="342">
        <v>78</v>
      </c>
      <c r="W137" s="376">
        <v>19</v>
      </c>
      <c r="X137" s="342">
        <v>55</v>
      </c>
      <c r="Y137" s="376">
        <v>10</v>
      </c>
      <c r="Z137" s="342">
        <v>80</v>
      </c>
      <c r="AA137" s="344">
        <v>20</v>
      </c>
    </row>
    <row r="138" spans="1:27" x14ac:dyDescent="0.2">
      <c r="A138" s="140" t="s">
        <v>270</v>
      </c>
      <c r="B138" s="141" t="s">
        <v>271</v>
      </c>
      <c r="C138" s="112">
        <v>835</v>
      </c>
      <c r="D138" s="112">
        <v>498</v>
      </c>
      <c r="E138" s="247">
        <v>86</v>
      </c>
      <c r="F138" s="130">
        <v>109</v>
      </c>
      <c r="G138" s="112">
        <v>46</v>
      </c>
      <c r="H138" s="247">
        <v>4</v>
      </c>
      <c r="I138" s="130">
        <v>726</v>
      </c>
      <c r="J138" s="112">
        <v>452</v>
      </c>
      <c r="K138" s="247">
        <v>82</v>
      </c>
      <c r="L138" s="130">
        <v>283</v>
      </c>
      <c r="M138" s="112">
        <v>124</v>
      </c>
      <c r="N138" s="247">
        <v>17</v>
      </c>
      <c r="O138" s="130">
        <v>552</v>
      </c>
      <c r="P138" s="112">
        <v>374</v>
      </c>
      <c r="Q138" s="247">
        <v>69</v>
      </c>
      <c r="R138" s="342">
        <v>60</v>
      </c>
      <c r="S138" s="376">
        <v>10</v>
      </c>
      <c r="T138" s="342">
        <v>42</v>
      </c>
      <c r="U138" s="376">
        <v>4</v>
      </c>
      <c r="V138" s="342">
        <v>62</v>
      </c>
      <c r="W138" s="376">
        <v>11</v>
      </c>
      <c r="X138" s="342">
        <v>44</v>
      </c>
      <c r="Y138" s="376">
        <v>6</v>
      </c>
      <c r="Z138" s="342">
        <v>68</v>
      </c>
      <c r="AA138" s="344">
        <v>13</v>
      </c>
    </row>
    <row r="139" spans="1:27" x14ac:dyDescent="0.2">
      <c r="A139" s="140" t="s">
        <v>272</v>
      </c>
      <c r="B139" s="141" t="s">
        <v>273</v>
      </c>
      <c r="C139" s="112">
        <v>1091</v>
      </c>
      <c r="D139" s="112">
        <v>836</v>
      </c>
      <c r="E139" s="247">
        <v>263</v>
      </c>
      <c r="F139" s="130">
        <v>39</v>
      </c>
      <c r="G139" s="112">
        <v>21</v>
      </c>
      <c r="H139" s="247">
        <v>4</v>
      </c>
      <c r="I139" s="130">
        <v>1052</v>
      </c>
      <c r="J139" s="112">
        <v>815</v>
      </c>
      <c r="K139" s="247">
        <v>259</v>
      </c>
      <c r="L139" s="130">
        <v>140</v>
      </c>
      <c r="M139" s="112">
        <v>78</v>
      </c>
      <c r="N139" s="247">
        <v>15</v>
      </c>
      <c r="O139" s="130">
        <v>951</v>
      </c>
      <c r="P139" s="112">
        <v>758</v>
      </c>
      <c r="Q139" s="247">
        <v>248</v>
      </c>
      <c r="R139" s="342">
        <v>77</v>
      </c>
      <c r="S139" s="376">
        <v>24</v>
      </c>
      <c r="T139" s="342">
        <v>54</v>
      </c>
      <c r="U139" s="376">
        <v>10</v>
      </c>
      <c r="V139" s="342">
        <v>77</v>
      </c>
      <c r="W139" s="376">
        <v>25</v>
      </c>
      <c r="X139" s="342">
        <v>56</v>
      </c>
      <c r="Y139" s="376">
        <v>11</v>
      </c>
      <c r="Z139" s="342">
        <v>80</v>
      </c>
      <c r="AA139" s="344">
        <v>26</v>
      </c>
    </row>
    <row r="140" spans="1:27" x14ac:dyDescent="0.2">
      <c r="A140" s="140" t="s">
        <v>274</v>
      </c>
      <c r="B140" s="141" t="s">
        <v>275</v>
      </c>
      <c r="C140" s="112">
        <v>1207</v>
      </c>
      <c r="D140" s="112">
        <v>740</v>
      </c>
      <c r="E140" s="247">
        <v>123</v>
      </c>
      <c r="F140" s="130">
        <v>218</v>
      </c>
      <c r="G140" s="112">
        <v>98</v>
      </c>
      <c r="H140" s="247">
        <v>8</v>
      </c>
      <c r="I140" s="130">
        <v>989</v>
      </c>
      <c r="J140" s="112">
        <v>642</v>
      </c>
      <c r="K140" s="247">
        <v>115</v>
      </c>
      <c r="L140" s="130">
        <v>449</v>
      </c>
      <c r="M140" s="112">
        <v>235</v>
      </c>
      <c r="N140" s="247">
        <v>23</v>
      </c>
      <c r="O140" s="130">
        <v>758</v>
      </c>
      <c r="P140" s="112">
        <v>505</v>
      </c>
      <c r="Q140" s="247">
        <v>100</v>
      </c>
      <c r="R140" s="342">
        <v>61</v>
      </c>
      <c r="S140" s="376">
        <v>10</v>
      </c>
      <c r="T140" s="342">
        <v>45</v>
      </c>
      <c r="U140" s="376">
        <v>4</v>
      </c>
      <c r="V140" s="342">
        <v>65</v>
      </c>
      <c r="W140" s="376">
        <v>12</v>
      </c>
      <c r="X140" s="342">
        <v>52</v>
      </c>
      <c r="Y140" s="376">
        <v>5</v>
      </c>
      <c r="Z140" s="342">
        <v>67</v>
      </c>
      <c r="AA140" s="344">
        <v>13</v>
      </c>
    </row>
    <row r="141" spans="1:27" x14ac:dyDescent="0.2">
      <c r="A141" s="140" t="s">
        <v>276</v>
      </c>
      <c r="B141" s="141" t="s">
        <v>277</v>
      </c>
      <c r="C141" s="112">
        <v>1741</v>
      </c>
      <c r="D141" s="112">
        <v>1267</v>
      </c>
      <c r="E141" s="247">
        <v>302</v>
      </c>
      <c r="F141" s="130">
        <v>161</v>
      </c>
      <c r="G141" s="112">
        <v>82</v>
      </c>
      <c r="H141" s="247">
        <v>11</v>
      </c>
      <c r="I141" s="130">
        <v>1580</v>
      </c>
      <c r="J141" s="112">
        <v>1185</v>
      </c>
      <c r="K141" s="247">
        <v>291</v>
      </c>
      <c r="L141" s="130">
        <v>413</v>
      </c>
      <c r="M141" s="112">
        <v>233</v>
      </c>
      <c r="N141" s="247">
        <v>25</v>
      </c>
      <c r="O141" s="130">
        <v>1328</v>
      </c>
      <c r="P141" s="112">
        <v>1034</v>
      </c>
      <c r="Q141" s="247">
        <v>277</v>
      </c>
      <c r="R141" s="342">
        <v>73</v>
      </c>
      <c r="S141" s="376">
        <v>17</v>
      </c>
      <c r="T141" s="342">
        <v>51</v>
      </c>
      <c r="U141" s="376">
        <v>7</v>
      </c>
      <c r="V141" s="342">
        <v>75</v>
      </c>
      <c r="W141" s="376">
        <v>18</v>
      </c>
      <c r="X141" s="342">
        <v>56</v>
      </c>
      <c r="Y141" s="376">
        <v>6</v>
      </c>
      <c r="Z141" s="342">
        <v>78</v>
      </c>
      <c r="AA141" s="344">
        <v>21</v>
      </c>
    </row>
    <row r="142" spans="1:27" x14ac:dyDescent="0.2">
      <c r="A142" s="140" t="s">
        <v>278</v>
      </c>
      <c r="B142" s="141" t="s">
        <v>279</v>
      </c>
      <c r="C142" s="112">
        <v>999</v>
      </c>
      <c r="D142" s="112">
        <v>754</v>
      </c>
      <c r="E142" s="247">
        <v>195</v>
      </c>
      <c r="F142" s="130">
        <v>86</v>
      </c>
      <c r="G142" s="112">
        <v>59</v>
      </c>
      <c r="H142" s="247">
        <v>8</v>
      </c>
      <c r="I142" s="130">
        <v>913</v>
      </c>
      <c r="J142" s="112">
        <v>695</v>
      </c>
      <c r="K142" s="247">
        <v>187</v>
      </c>
      <c r="L142" s="130">
        <v>231</v>
      </c>
      <c r="M142" s="112">
        <v>153</v>
      </c>
      <c r="N142" s="247">
        <v>23</v>
      </c>
      <c r="O142" s="130">
        <v>768</v>
      </c>
      <c r="P142" s="112">
        <v>601</v>
      </c>
      <c r="Q142" s="247">
        <v>172</v>
      </c>
      <c r="R142" s="342">
        <v>75</v>
      </c>
      <c r="S142" s="376">
        <v>20</v>
      </c>
      <c r="T142" s="342">
        <v>69</v>
      </c>
      <c r="U142" s="376">
        <v>9</v>
      </c>
      <c r="V142" s="342">
        <v>76</v>
      </c>
      <c r="W142" s="376">
        <v>20</v>
      </c>
      <c r="X142" s="342">
        <v>66</v>
      </c>
      <c r="Y142" s="376">
        <v>10</v>
      </c>
      <c r="Z142" s="342">
        <v>78</v>
      </c>
      <c r="AA142" s="344">
        <v>22</v>
      </c>
    </row>
    <row r="143" spans="1:27" x14ac:dyDescent="0.2">
      <c r="A143" s="140" t="s">
        <v>280</v>
      </c>
      <c r="B143" s="141" t="s">
        <v>281</v>
      </c>
      <c r="C143" s="112">
        <v>1337</v>
      </c>
      <c r="D143" s="112">
        <v>960</v>
      </c>
      <c r="E143" s="247">
        <v>257</v>
      </c>
      <c r="F143" s="130">
        <v>123</v>
      </c>
      <c r="G143" s="112">
        <v>54</v>
      </c>
      <c r="H143" s="247">
        <v>12</v>
      </c>
      <c r="I143" s="130">
        <v>1214</v>
      </c>
      <c r="J143" s="112">
        <v>906</v>
      </c>
      <c r="K143" s="247">
        <v>245</v>
      </c>
      <c r="L143" s="130">
        <v>281</v>
      </c>
      <c r="M143" s="112">
        <v>140</v>
      </c>
      <c r="N143" s="247">
        <v>27</v>
      </c>
      <c r="O143" s="130">
        <v>1056</v>
      </c>
      <c r="P143" s="112">
        <v>820</v>
      </c>
      <c r="Q143" s="247">
        <v>230</v>
      </c>
      <c r="R143" s="342">
        <v>72</v>
      </c>
      <c r="S143" s="376">
        <v>19</v>
      </c>
      <c r="T143" s="342">
        <v>44</v>
      </c>
      <c r="U143" s="376">
        <v>10</v>
      </c>
      <c r="V143" s="342">
        <v>75</v>
      </c>
      <c r="W143" s="376">
        <v>20</v>
      </c>
      <c r="X143" s="342">
        <v>50</v>
      </c>
      <c r="Y143" s="376">
        <v>10</v>
      </c>
      <c r="Z143" s="342">
        <v>78</v>
      </c>
      <c r="AA143" s="344">
        <v>22</v>
      </c>
    </row>
    <row r="144" spans="1:27" x14ac:dyDescent="0.2">
      <c r="A144" s="140" t="s">
        <v>282</v>
      </c>
      <c r="B144" s="141" t="s">
        <v>283</v>
      </c>
      <c r="C144" s="112">
        <v>1183</v>
      </c>
      <c r="D144" s="112">
        <v>871</v>
      </c>
      <c r="E144" s="247">
        <v>256</v>
      </c>
      <c r="F144" s="130">
        <v>78</v>
      </c>
      <c r="G144" s="112">
        <v>32</v>
      </c>
      <c r="H144" s="247" t="s">
        <v>1185</v>
      </c>
      <c r="I144" s="130">
        <v>1105</v>
      </c>
      <c r="J144" s="112">
        <v>839</v>
      </c>
      <c r="K144" s="247" t="s">
        <v>1185</v>
      </c>
      <c r="L144" s="130">
        <v>219</v>
      </c>
      <c r="M144" s="112">
        <v>108</v>
      </c>
      <c r="N144" s="247">
        <v>10</v>
      </c>
      <c r="O144" s="130">
        <v>964</v>
      </c>
      <c r="P144" s="112">
        <v>763</v>
      </c>
      <c r="Q144" s="247">
        <v>246</v>
      </c>
      <c r="R144" s="342">
        <v>74</v>
      </c>
      <c r="S144" s="376">
        <v>22</v>
      </c>
      <c r="T144" s="342">
        <v>41</v>
      </c>
      <c r="U144" s="376" t="s">
        <v>1185</v>
      </c>
      <c r="V144" s="342">
        <v>76</v>
      </c>
      <c r="W144" s="376" t="s">
        <v>1185</v>
      </c>
      <c r="X144" s="342">
        <v>49</v>
      </c>
      <c r="Y144" s="376">
        <v>5</v>
      </c>
      <c r="Z144" s="342">
        <v>79</v>
      </c>
      <c r="AA144" s="344">
        <v>26</v>
      </c>
    </row>
    <row r="145" spans="1:27" x14ac:dyDescent="0.2">
      <c r="A145" s="140" t="s">
        <v>284</v>
      </c>
      <c r="B145" s="141" t="s">
        <v>285</v>
      </c>
      <c r="C145" s="112">
        <v>1062</v>
      </c>
      <c r="D145" s="112">
        <v>803</v>
      </c>
      <c r="E145" s="247">
        <v>182</v>
      </c>
      <c r="F145" s="130">
        <v>139</v>
      </c>
      <c r="G145" s="112">
        <v>85</v>
      </c>
      <c r="H145" s="247">
        <v>14</v>
      </c>
      <c r="I145" s="130">
        <v>923</v>
      </c>
      <c r="J145" s="112">
        <v>718</v>
      </c>
      <c r="K145" s="247">
        <v>168</v>
      </c>
      <c r="L145" s="130">
        <v>323</v>
      </c>
      <c r="M145" s="112">
        <v>209</v>
      </c>
      <c r="N145" s="247">
        <v>28</v>
      </c>
      <c r="O145" s="130">
        <v>739</v>
      </c>
      <c r="P145" s="112">
        <v>594</v>
      </c>
      <c r="Q145" s="247">
        <v>154</v>
      </c>
      <c r="R145" s="342">
        <v>76</v>
      </c>
      <c r="S145" s="376">
        <v>17</v>
      </c>
      <c r="T145" s="342">
        <v>61</v>
      </c>
      <c r="U145" s="376">
        <v>10</v>
      </c>
      <c r="V145" s="342">
        <v>78</v>
      </c>
      <c r="W145" s="376">
        <v>18</v>
      </c>
      <c r="X145" s="342">
        <v>65</v>
      </c>
      <c r="Y145" s="376">
        <v>9</v>
      </c>
      <c r="Z145" s="342">
        <v>80</v>
      </c>
      <c r="AA145" s="344">
        <v>21</v>
      </c>
    </row>
    <row r="146" spans="1:27" x14ac:dyDescent="0.2">
      <c r="A146" s="140" t="s">
        <v>288</v>
      </c>
      <c r="B146" s="141" t="s">
        <v>289</v>
      </c>
      <c r="C146" s="112">
        <v>1555</v>
      </c>
      <c r="D146" s="112">
        <v>1100</v>
      </c>
      <c r="E146" s="247">
        <v>256</v>
      </c>
      <c r="F146" s="130">
        <v>177</v>
      </c>
      <c r="G146" s="112">
        <v>84</v>
      </c>
      <c r="H146" s="247">
        <v>8</v>
      </c>
      <c r="I146" s="130">
        <v>1378</v>
      </c>
      <c r="J146" s="112">
        <v>1016</v>
      </c>
      <c r="K146" s="247">
        <v>248</v>
      </c>
      <c r="L146" s="130">
        <v>429</v>
      </c>
      <c r="M146" s="112">
        <v>224</v>
      </c>
      <c r="N146" s="247">
        <v>26</v>
      </c>
      <c r="O146" s="130">
        <v>1126</v>
      </c>
      <c r="P146" s="112">
        <v>876</v>
      </c>
      <c r="Q146" s="247">
        <v>230</v>
      </c>
      <c r="R146" s="342">
        <v>71</v>
      </c>
      <c r="S146" s="376">
        <v>16</v>
      </c>
      <c r="T146" s="342">
        <v>47</v>
      </c>
      <c r="U146" s="376">
        <v>5</v>
      </c>
      <c r="V146" s="342">
        <v>74</v>
      </c>
      <c r="W146" s="376">
        <v>18</v>
      </c>
      <c r="X146" s="342">
        <v>52</v>
      </c>
      <c r="Y146" s="376">
        <v>6</v>
      </c>
      <c r="Z146" s="342">
        <v>78</v>
      </c>
      <c r="AA146" s="344">
        <v>20</v>
      </c>
    </row>
    <row r="147" spans="1:27" x14ac:dyDescent="0.2">
      <c r="A147" s="140" t="s">
        <v>290</v>
      </c>
      <c r="B147" s="141" t="s">
        <v>291</v>
      </c>
      <c r="C147" s="112">
        <v>1087</v>
      </c>
      <c r="D147" s="112">
        <v>770</v>
      </c>
      <c r="E147" s="247">
        <v>193</v>
      </c>
      <c r="F147" s="130">
        <v>107</v>
      </c>
      <c r="G147" s="112">
        <v>56</v>
      </c>
      <c r="H147" s="247">
        <v>5</v>
      </c>
      <c r="I147" s="130">
        <v>980</v>
      </c>
      <c r="J147" s="112">
        <v>714</v>
      </c>
      <c r="K147" s="247">
        <v>188</v>
      </c>
      <c r="L147" s="130">
        <v>257</v>
      </c>
      <c r="M147" s="112">
        <v>145</v>
      </c>
      <c r="N147" s="247">
        <v>18</v>
      </c>
      <c r="O147" s="130">
        <v>830</v>
      </c>
      <c r="P147" s="112">
        <v>625</v>
      </c>
      <c r="Q147" s="247">
        <v>175</v>
      </c>
      <c r="R147" s="342">
        <v>71</v>
      </c>
      <c r="S147" s="376">
        <v>18</v>
      </c>
      <c r="T147" s="342">
        <v>52</v>
      </c>
      <c r="U147" s="376">
        <v>5</v>
      </c>
      <c r="V147" s="342">
        <v>73</v>
      </c>
      <c r="W147" s="376">
        <v>19</v>
      </c>
      <c r="X147" s="342">
        <v>56</v>
      </c>
      <c r="Y147" s="376">
        <v>7</v>
      </c>
      <c r="Z147" s="342">
        <v>75</v>
      </c>
      <c r="AA147" s="344">
        <v>21</v>
      </c>
    </row>
    <row r="148" spans="1:27" x14ac:dyDescent="0.2">
      <c r="A148" s="140" t="s">
        <v>292</v>
      </c>
      <c r="B148" s="141" t="s">
        <v>293</v>
      </c>
      <c r="C148" s="112">
        <v>1475</v>
      </c>
      <c r="D148" s="112">
        <v>1019</v>
      </c>
      <c r="E148" s="247">
        <v>235</v>
      </c>
      <c r="F148" s="130">
        <v>122</v>
      </c>
      <c r="G148" s="112">
        <v>54</v>
      </c>
      <c r="H148" s="247">
        <v>8</v>
      </c>
      <c r="I148" s="130">
        <v>1353</v>
      </c>
      <c r="J148" s="112">
        <v>965</v>
      </c>
      <c r="K148" s="247">
        <v>227</v>
      </c>
      <c r="L148" s="130">
        <v>317</v>
      </c>
      <c r="M148" s="112">
        <v>158</v>
      </c>
      <c r="N148" s="247">
        <v>19</v>
      </c>
      <c r="O148" s="130">
        <v>1158</v>
      </c>
      <c r="P148" s="112">
        <v>861</v>
      </c>
      <c r="Q148" s="247">
        <v>216</v>
      </c>
      <c r="R148" s="342">
        <v>69</v>
      </c>
      <c r="S148" s="376">
        <v>16</v>
      </c>
      <c r="T148" s="342">
        <v>44</v>
      </c>
      <c r="U148" s="376">
        <v>7</v>
      </c>
      <c r="V148" s="342">
        <v>71</v>
      </c>
      <c r="W148" s="376">
        <v>17</v>
      </c>
      <c r="X148" s="342">
        <v>50</v>
      </c>
      <c r="Y148" s="376">
        <v>6</v>
      </c>
      <c r="Z148" s="342">
        <v>74</v>
      </c>
      <c r="AA148" s="344">
        <v>19</v>
      </c>
    </row>
    <row r="149" spans="1:27" x14ac:dyDescent="0.2">
      <c r="A149" s="140" t="s">
        <v>294</v>
      </c>
      <c r="B149" s="141" t="s">
        <v>295</v>
      </c>
      <c r="C149" s="112">
        <v>917</v>
      </c>
      <c r="D149" s="112">
        <v>700</v>
      </c>
      <c r="E149" s="247">
        <v>212</v>
      </c>
      <c r="F149" s="130">
        <v>84</v>
      </c>
      <c r="G149" s="112">
        <v>47</v>
      </c>
      <c r="H149" s="247">
        <v>6</v>
      </c>
      <c r="I149" s="130">
        <v>833</v>
      </c>
      <c r="J149" s="112">
        <v>653</v>
      </c>
      <c r="K149" s="247">
        <v>206</v>
      </c>
      <c r="L149" s="130">
        <v>188</v>
      </c>
      <c r="M149" s="112">
        <v>113</v>
      </c>
      <c r="N149" s="247">
        <v>17</v>
      </c>
      <c r="O149" s="130">
        <v>729</v>
      </c>
      <c r="P149" s="112">
        <v>587</v>
      </c>
      <c r="Q149" s="247">
        <v>195</v>
      </c>
      <c r="R149" s="342">
        <v>76</v>
      </c>
      <c r="S149" s="376">
        <v>23</v>
      </c>
      <c r="T149" s="342">
        <v>56</v>
      </c>
      <c r="U149" s="376">
        <v>7</v>
      </c>
      <c r="V149" s="342">
        <v>78</v>
      </c>
      <c r="W149" s="376">
        <v>25</v>
      </c>
      <c r="X149" s="342">
        <v>60</v>
      </c>
      <c r="Y149" s="376">
        <v>9</v>
      </c>
      <c r="Z149" s="342">
        <v>81</v>
      </c>
      <c r="AA149" s="344">
        <v>27</v>
      </c>
    </row>
    <row r="150" spans="1:27" x14ac:dyDescent="0.2">
      <c r="A150" s="140" t="s">
        <v>296</v>
      </c>
      <c r="B150" s="141" t="s">
        <v>297</v>
      </c>
      <c r="C150" s="112">
        <v>955</v>
      </c>
      <c r="D150" s="112">
        <v>715</v>
      </c>
      <c r="E150" s="247">
        <v>210</v>
      </c>
      <c r="F150" s="130">
        <v>76</v>
      </c>
      <c r="G150" s="112">
        <v>47</v>
      </c>
      <c r="H150" s="247">
        <v>6</v>
      </c>
      <c r="I150" s="130">
        <v>879</v>
      </c>
      <c r="J150" s="112">
        <v>668</v>
      </c>
      <c r="K150" s="247">
        <v>204</v>
      </c>
      <c r="L150" s="130">
        <v>220</v>
      </c>
      <c r="M150" s="112">
        <v>130</v>
      </c>
      <c r="N150" s="247">
        <v>18</v>
      </c>
      <c r="O150" s="130">
        <v>735</v>
      </c>
      <c r="P150" s="112">
        <v>585</v>
      </c>
      <c r="Q150" s="247">
        <v>192</v>
      </c>
      <c r="R150" s="342">
        <v>75</v>
      </c>
      <c r="S150" s="376">
        <v>22</v>
      </c>
      <c r="T150" s="342">
        <v>62</v>
      </c>
      <c r="U150" s="376">
        <v>8</v>
      </c>
      <c r="V150" s="342">
        <v>76</v>
      </c>
      <c r="W150" s="376">
        <v>23</v>
      </c>
      <c r="X150" s="342">
        <v>59</v>
      </c>
      <c r="Y150" s="376">
        <v>8</v>
      </c>
      <c r="Z150" s="342">
        <v>80</v>
      </c>
      <c r="AA150" s="344">
        <v>26</v>
      </c>
    </row>
    <row r="151" spans="1:27" x14ac:dyDescent="0.2">
      <c r="A151" s="140" t="s">
        <v>298</v>
      </c>
      <c r="B151" s="141" t="s">
        <v>299</v>
      </c>
      <c r="C151" s="112">
        <v>1427</v>
      </c>
      <c r="D151" s="112">
        <v>983</v>
      </c>
      <c r="E151" s="247">
        <v>242</v>
      </c>
      <c r="F151" s="130">
        <v>184</v>
      </c>
      <c r="G151" s="112">
        <v>85</v>
      </c>
      <c r="H151" s="247">
        <v>13</v>
      </c>
      <c r="I151" s="130">
        <v>1243</v>
      </c>
      <c r="J151" s="112">
        <v>898</v>
      </c>
      <c r="K151" s="247">
        <v>229</v>
      </c>
      <c r="L151" s="130">
        <v>396</v>
      </c>
      <c r="M151" s="112">
        <v>214</v>
      </c>
      <c r="N151" s="247">
        <v>30</v>
      </c>
      <c r="O151" s="130">
        <v>1031</v>
      </c>
      <c r="P151" s="112">
        <v>769</v>
      </c>
      <c r="Q151" s="247">
        <v>212</v>
      </c>
      <c r="R151" s="342">
        <v>69</v>
      </c>
      <c r="S151" s="376">
        <v>17</v>
      </c>
      <c r="T151" s="342">
        <v>46</v>
      </c>
      <c r="U151" s="376">
        <v>7</v>
      </c>
      <c r="V151" s="342">
        <v>72</v>
      </c>
      <c r="W151" s="376">
        <v>18</v>
      </c>
      <c r="X151" s="342">
        <v>54</v>
      </c>
      <c r="Y151" s="376">
        <v>8</v>
      </c>
      <c r="Z151" s="342">
        <v>75</v>
      </c>
      <c r="AA151" s="344">
        <v>21</v>
      </c>
    </row>
    <row r="152" spans="1:27" x14ac:dyDescent="0.2">
      <c r="A152" s="140" t="s">
        <v>302</v>
      </c>
      <c r="B152" s="141" t="s">
        <v>303</v>
      </c>
      <c r="C152" s="112">
        <v>1450</v>
      </c>
      <c r="D152" s="112">
        <v>1106</v>
      </c>
      <c r="E152" s="247">
        <v>273</v>
      </c>
      <c r="F152" s="130">
        <v>190</v>
      </c>
      <c r="G152" s="112">
        <v>104</v>
      </c>
      <c r="H152" s="247">
        <v>13</v>
      </c>
      <c r="I152" s="130">
        <v>1260</v>
      </c>
      <c r="J152" s="112">
        <v>1002</v>
      </c>
      <c r="K152" s="247">
        <v>260</v>
      </c>
      <c r="L152" s="130">
        <v>413</v>
      </c>
      <c r="M152" s="112">
        <v>258</v>
      </c>
      <c r="N152" s="247">
        <v>35</v>
      </c>
      <c r="O152" s="130">
        <v>1037</v>
      </c>
      <c r="P152" s="112">
        <v>848</v>
      </c>
      <c r="Q152" s="247">
        <v>238</v>
      </c>
      <c r="R152" s="342">
        <v>76</v>
      </c>
      <c r="S152" s="376">
        <v>19</v>
      </c>
      <c r="T152" s="342">
        <v>55</v>
      </c>
      <c r="U152" s="376">
        <v>7</v>
      </c>
      <c r="V152" s="342">
        <v>80</v>
      </c>
      <c r="W152" s="376">
        <v>21</v>
      </c>
      <c r="X152" s="342">
        <v>62</v>
      </c>
      <c r="Y152" s="376">
        <v>8</v>
      </c>
      <c r="Z152" s="342">
        <v>82</v>
      </c>
      <c r="AA152" s="344">
        <v>23</v>
      </c>
    </row>
    <row r="153" spans="1:27" x14ac:dyDescent="0.2">
      <c r="A153" s="140" t="s">
        <v>304</v>
      </c>
      <c r="B153" s="141" t="s">
        <v>305</v>
      </c>
      <c r="C153" s="112">
        <v>1265</v>
      </c>
      <c r="D153" s="112">
        <v>979</v>
      </c>
      <c r="E153" s="247">
        <v>265</v>
      </c>
      <c r="F153" s="130">
        <v>134</v>
      </c>
      <c r="G153" s="112">
        <v>84</v>
      </c>
      <c r="H153" s="247">
        <v>9</v>
      </c>
      <c r="I153" s="130">
        <v>1131</v>
      </c>
      <c r="J153" s="112">
        <v>895</v>
      </c>
      <c r="K153" s="247">
        <v>256</v>
      </c>
      <c r="L153" s="130">
        <v>325</v>
      </c>
      <c r="M153" s="112">
        <v>219</v>
      </c>
      <c r="N153" s="247">
        <v>31</v>
      </c>
      <c r="O153" s="130">
        <v>940</v>
      </c>
      <c r="P153" s="112">
        <v>760</v>
      </c>
      <c r="Q153" s="247">
        <v>234</v>
      </c>
      <c r="R153" s="342">
        <v>77</v>
      </c>
      <c r="S153" s="376">
        <v>21</v>
      </c>
      <c r="T153" s="342">
        <v>63</v>
      </c>
      <c r="U153" s="376">
        <v>7</v>
      </c>
      <c r="V153" s="342">
        <v>79</v>
      </c>
      <c r="W153" s="376">
        <v>23</v>
      </c>
      <c r="X153" s="342">
        <v>67</v>
      </c>
      <c r="Y153" s="376">
        <v>10</v>
      </c>
      <c r="Z153" s="342">
        <v>81</v>
      </c>
      <c r="AA153" s="344">
        <v>25</v>
      </c>
    </row>
    <row r="154" spans="1:27" x14ac:dyDescent="0.2">
      <c r="A154" s="140" t="s">
        <v>306</v>
      </c>
      <c r="B154" s="141" t="s">
        <v>307</v>
      </c>
      <c r="C154" s="112">
        <v>1142</v>
      </c>
      <c r="D154" s="112">
        <v>828</v>
      </c>
      <c r="E154" s="247">
        <v>163</v>
      </c>
      <c r="F154" s="130">
        <v>166</v>
      </c>
      <c r="G154" s="112">
        <v>89</v>
      </c>
      <c r="H154" s="247">
        <v>15</v>
      </c>
      <c r="I154" s="130">
        <v>976</v>
      </c>
      <c r="J154" s="112">
        <v>739</v>
      </c>
      <c r="K154" s="247">
        <v>148</v>
      </c>
      <c r="L154" s="130">
        <v>391</v>
      </c>
      <c r="M154" s="112">
        <v>253</v>
      </c>
      <c r="N154" s="247">
        <v>40</v>
      </c>
      <c r="O154" s="130">
        <v>751</v>
      </c>
      <c r="P154" s="112">
        <v>575</v>
      </c>
      <c r="Q154" s="247">
        <v>123</v>
      </c>
      <c r="R154" s="342">
        <v>73</v>
      </c>
      <c r="S154" s="376">
        <v>14</v>
      </c>
      <c r="T154" s="342">
        <v>54</v>
      </c>
      <c r="U154" s="376">
        <v>9</v>
      </c>
      <c r="V154" s="342">
        <v>76</v>
      </c>
      <c r="W154" s="376">
        <v>15</v>
      </c>
      <c r="X154" s="342">
        <v>65</v>
      </c>
      <c r="Y154" s="376">
        <v>10</v>
      </c>
      <c r="Z154" s="342">
        <v>77</v>
      </c>
      <c r="AA154" s="344">
        <v>16</v>
      </c>
    </row>
    <row r="155" spans="1:27" x14ac:dyDescent="0.2">
      <c r="A155" s="140" t="s">
        <v>308</v>
      </c>
      <c r="B155" s="141" t="s">
        <v>309</v>
      </c>
      <c r="C155" s="112">
        <v>1231</v>
      </c>
      <c r="D155" s="112">
        <v>811</v>
      </c>
      <c r="E155" s="247">
        <v>190</v>
      </c>
      <c r="F155" s="130">
        <v>175</v>
      </c>
      <c r="G155" s="112">
        <v>84</v>
      </c>
      <c r="H155" s="247">
        <v>15</v>
      </c>
      <c r="I155" s="130">
        <v>1056</v>
      </c>
      <c r="J155" s="112">
        <v>727</v>
      </c>
      <c r="K155" s="247">
        <v>175</v>
      </c>
      <c r="L155" s="130">
        <v>369</v>
      </c>
      <c r="M155" s="112">
        <v>195</v>
      </c>
      <c r="N155" s="247">
        <v>37</v>
      </c>
      <c r="O155" s="130">
        <v>862</v>
      </c>
      <c r="P155" s="112">
        <v>616</v>
      </c>
      <c r="Q155" s="247">
        <v>153</v>
      </c>
      <c r="R155" s="342">
        <v>66</v>
      </c>
      <c r="S155" s="376">
        <v>15</v>
      </c>
      <c r="T155" s="342">
        <v>48</v>
      </c>
      <c r="U155" s="376">
        <v>9</v>
      </c>
      <c r="V155" s="342">
        <v>69</v>
      </c>
      <c r="W155" s="376">
        <v>17</v>
      </c>
      <c r="X155" s="342">
        <v>53</v>
      </c>
      <c r="Y155" s="376">
        <v>10</v>
      </c>
      <c r="Z155" s="342">
        <v>71</v>
      </c>
      <c r="AA155" s="344">
        <v>18</v>
      </c>
    </row>
    <row r="156" spans="1:27" x14ac:dyDescent="0.2">
      <c r="A156" s="140" t="s">
        <v>310</v>
      </c>
      <c r="B156" s="141" t="s">
        <v>311</v>
      </c>
      <c r="C156" s="112">
        <v>1644</v>
      </c>
      <c r="D156" s="112">
        <v>1153</v>
      </c>
      <c r="E156" s="247">
        <v>330</v>
      </c>
      <c r="F156" s="130">
        <v>161</v>
      </c>
      <c r="G156" s="112">
        <v>66</v>
      </c>
      <c r="H156" s="247">
        <v>10</v>
      </c>
      <c r="I156" s="130">
        <v>1483</v>
      </c>
      <c r="J156" s="112">
        <v>1087</v>
      </c>
      <c r="K156" s="247">
        <v>320</v>
      </c>
      <c r="L156" s="130">
        <v>367</v>
      </c>
      <c r="M156" s="112">
        <v>183</v>
      </c>
      <c r="N156" s="247">
        <v>33</v>
      </c>
      <c r="O156" s="130">
        <v>1277</v>
      </c>
      <c r="P156" s="112">
        <v>970</v>
      </c>
      <c r="Q156" s="247">
        <v>297</v>
      </c>
      <c r="R156" s="342">
        <v>70</v>
      </c>
      <c r="S156" s="376">
        <v>20</v>
      </c>
      <c r="T156" s="342">
        <v>41</v>
      </c>
      <c r="U156" s="376">
        <v>6</v>
      </c>
      <c r="V156" s="342">
        <v>73</v>
      </c>
      <c r="W156" s="376">
        <v>22</v>
      </c>
      <c r="X156" s="342">
        <v>50</v>
      </c>
      <c r="Y156" s="376">
        <v>9</v>
      </c>
      <c r="Z156" s="342">
        <v>76</v>
      </c>
      <c r="AA156" s="344">
        <v>23</v>
      </c>
    </row>
    <row r="157" spans="1:27" x14ac:dyDescent="0.2">
      <c r="A157" s="140" t="s">
        <v>312</v>
      </c>
      <c r="B157" s="141" t="s">
        <v>313</v>
      </c>
      <c r="C157" s="112">
        <v>1223</v>
      </c>
      <c r="D157" s="112">
        <v>951</v>
      </c>
      <c r="E157" s="247">
        <v>275</v>
      </c>
      <c r="F157" s="130">
        <v>106</v>
      </c>
      <c r="G157" s="112">
        <v>58</v>
      </c>
      <c r="H157" s="247">
        <v>5</v>
      </c>
      <c r="I157" s="130">
        <v>1117</v>
      </c>
      <c r="J157" s="112">
        <v>893</v>
      </c>
      <c r="K157" s="247">
        <v>270</v>
      </c>
      <c r="L157" s="130">
        <v>237</v>
      </c>
      <c r="M157" s="112">
        <v>140</v>
      </c>
      <c r="N157" s="247">
        <v>15</v>
      </c>
      <c r="O157" s="130">
        <v>986</v>
      </c>
      <c r="P157" s="112">
        <v>811</v>
      </c>
      <c r="Q157" s="247">
        <v>260</v>
      </c>
      <c r="R157" s="342">
        <v>78</v>
      </c>
      <c r="S157" s="376">
        <v>22</v>
      </c>
      <c r="T157" s="342">
        <v>55</v>
      </c>
      <c r="U157" s="376">
        <v>5</v>
      </c>
      <c r="V157" s="342">
        <v>80</v>
      </c>
      <c r="W157" s="376">
        <v>24</v>
      </c>
      <c r="X157" s="342">
        <v>59</v>
      </c>
      <c r="Y157" s="376">
        <v>6</v>
      </c>
      <c r="Z157" s="342">
        <v>82</v>
      </c>
      <c r="AA157" s="344">
        <v>26</v>
      </c>
    </row>
    <row r="158" spans="1:27" x14ac:dyDescent="0.2">
      <c r="A158" s="140" t="s">
        <v>314</v>
      </c>
      <c r="B158" s="141" t="s">
        <v>315</v>
      </c>
      <c r="C158" s="112">
        <v>1127</v>
      </c>
      <c r="D158" s="112">
        <v>784</v>
      </c>
      <c r="E158" s="247">
        <v>158</v>
      </c>
      <c r="F158" s="130">
        <v>203</v>
      </c>
      <c r="G158" s="112">
        <v>112</v>
      </c>
      <c r="H158" s="247">
        <v>14</v>
      </c>
      <c r="I158" s="130">
        <v>924</v>
      </c>
      <c r="J158" s="112">
        <v>672</v>
      </c>
      <c r="K158" s="247">
        <v>144</v>
      </c>
      <c r="L158" s="130">
        <v>387</v>
      </c>
      <c r="M158" s="112">
        <v>211</v>
      </c>
      <c r="N158" s="247">
        <v>24</v>
      </c>
      <c r="O158" s="130">
        <v>740</v>
      </c>
      <c r="P158" s="112">
        <v>573</v>
      </c>
      <c r="Q158" s="247">
        <v>134</v>
      </c>
      <c r="R158" s="342">
        <v>70</v>
      </c>
      <c r="S158" s="376">
        <v>14</v>
      </c>
      <c r="T158" s="342">
        <v>55</v>
      </c>
      <c r="U158" s="376">
        <v>7</v>
      </c>
      <c r="V158" s="342">
        <v>73</v>
      </c>
      <c r="W158" s="376">
        <v>16</v>
      </c>
      <c r="X158" s="342">
        <v>55</v>
      </c>
      <c r="Y158" s="376">
        <v>6</v>
      </c>
      <c r="Z158" s="342">
        <v>77</v>
      </c>
      <c r="AA158" s="344">
        <v>18</v>
      </c>
    </row>
    <row r="159" spans="1:27" x14ac:dyDescent="0.2">
      <c r="A159" s="140" t="s">
        <v>316</v>
      </c>
      <c r="B159" s="141" t="s">
        <v>317</v>
      </c>
      <c r="C159" s="112">
        <v>1651</v>
      </c>
      <c r="D159" s="112">
        <v>1168</v>
      </c>
      <c r="E159" s="247">
        <v>219</v>
      </c>
      <c r="F159" s="130">
        <v>280</v>
      </c>
      <c r="G159" s="112">
        <v>147</v>
      </c>
      <c r="H159" s="247">
        <v>10</v>
      </c>
      <c r="I159" s="130">
        <v>1371</v>
      </c>
      <c r="J159" s="112">
        <v>1021</v>
      </c>
      <c r="K159" s="247">
        <v>209</v>
      </c>
      <c r="L159" s="130">
        <v>579</v>
      </c>
      <c r="M159" s="112">
        <v>343</v>
      </c>
      <c r="N159" s="247">
        <v>33</v>
      </c>
      <c r="O159" s="130">
        <v>1072</v>
      </c>
      <c r="P159" s="112">
        <v>825</v>
      </c>
      <c r="Q159" s="247">
        <v>186</v>
      </c>
      <c r="R159" s="342">
        <v>71</v>
      </c>
      <c r="S159" s="376">
        <v>13</v>
      </c>
      <c r="T159" s="342">
        <v>53</v>
      </c>
      <c r="U159" s="376">
        <v>4</v>
      </c>
      <c r="V159" s="342">
        <v>74</v>
      </c>
      <c r="W159" s="376">
        <v>15</v>
      </c>
      <c r="X159" s="342">
        <v>59</v>
      </c>
      <c r="Y159" s="376">
        <v>6</v>
      </c>
      <c r="Z159" s="342">
        <v>77</v>
      </c>
      <c r="AA159" s="344">
        <v>17</v>
      </c>
    </row>
    <row r="160" spans="1:27" x14ac:dyDescent="0.2">
      <c r="A160" s="140" t="s">
        <v>318</v>
      </c>
      <c r="B160" s="141" t="s">
        <v>319</v>
      </c>
      <c r="C160" s="112">
        <v>1464</v>
      </c>
      <c r="D160" s="112">
        <v>992</v>
      </c>
      <c r="E160" s="247">
        <v>195</v>
      </c>
      <c r="F160" s="130">
        <v>263</v>
      </c>
      <c r="G160" s="112">
        <v>146</v>
      </c>
      <c r="H160" s="247">
        <v>8</v>
      </c>
      <c r="I160" s="130">
        <v>1201</v>
      </c>
      <c r="J160" s="112">
        <v>846</v>
      </c>
      <c r="K160" s="247">
        <v>187</v>
      </c>
      <c r="L160" s="130">
        <v>558</v>
      </c>
      <c r="M160" s="112">
        <v>317</v>
      </c>
      <c r="N160" s="247">
        <v>32</v>
      </c>
      <c r="O160" s="130">
        <v>906</v>
      </c>
      <c r="P160" s="112">
        <v>675</v>
      </c>
      <c r="Q160" s="247">
        <v>163</v>
      </c>
      <c r="R160" s="342">
        <v>68</v>
      </c>
      <c r="S160" s="376">
        <v>13</v>
      </c>
      <c r="T160" s="342">
        <v>56</v>
      </c>
      <c r="U160" s="376">
        <v>3</v>
      </c>
      <c r="V160" s="342">
        <v>70</v>
      </c>
      <c r="W160" s="376">
        <v>16</v>
      </c>
      <c r="X160" s="342">
        <v>57</v>
      </c>
      <c r="Y160" s="376">
        <v>6</v>
      </c>
      <c r="Z160" s="342">
        <v>75</v>
      </c>
      <c r="AA160" s="344">
        <v>18</v>
      </c>
    </row>
    <row r="161" spans="1:27" x14ac:dyDescent="0.2">
      <c r="A161" s="140" t="s">
        <v>320</v>
      </c>
      <c r="B161" s="141" t="s">
        <v>321</v>
      </c>
      <c r="C161" s="112">
        <v>1417</v>
      </c>
      <c r="D161" s="112">
        <v>1028</v>
      </c>
      <c r="E161" s="247">
        <v>271</v>
      </c>
      <c r="F161" s="130">
        <v>118</v>
      </c>
      <c r="G161" s="112">
        <v>48</v>
      </c>
      <c r="H161" s="247">
        <v>5</v>
      </c>
      <c r="I161" s="130">
        <v>1299</v>
      </c>
      <c r="J161" s="112">
        <v>980</v>
      </c>
      <c r="K161" s="247">
        <v>266</v>
      </c>
      <c r="L161" s="130">
        <v>299</v>
      </c>
      <c r="M161" s="112">
        <v>154</v>
      </c>
      <c r="N161" s="247">
        <v>14</v>
      </c>
      <c r="O161" s="130">
        <v>1118</v>
      </c>
      <c r="P161" s="112">
        <v>874</v>
      </c>
      <c r="Q161" s="247">
        <v>257</v>
      </c>
      <c r="R161" s="342">
        <v>73</v>
      </c>
      <c r="S161" s="376">
        <v>19</v>
      </c>
      <c r="T161" s="342">
        <v>41</v>
      </c>
      <c r="U161" s="376">
        <v>4</v>
      </c>
      <c r="V161" s="342">
        <v>75</v>
      </c>
      <c r="W161" s="376">
        <v>20</v>
      </c>
      <c r="X161" s="342">
        <v>52</v>
      </c>
      <c r="Y161" s="376">
        <v>5</v>
      </c>
      <c r="Z161" s="342">
        <v>78</v>
      </c>
      <c r="AA161" s="344">
        <v>23</v>
      </c>
    </row>
    <row r="162" spans="1:27" x14ac:dyDescent="0.2">
      <c r="A162" s="140" t="s">
        <v>322</v>
      </c>
      <c r="B162" s="141" t="s">
        <v>323</v>
      </c>
      <c r="C162" s="112">
        <v>1041</v>
      </c>
      <c r="D162" s="112">
        <v>739</v>
      </c>
      <c r="E162" s="247">
        <v>196</v>
      </c>
      <c r="F162" s="130">
        <v>80</v>
      </c>
      <c r="G162" s="112">
        <v>35</v>
      </c>
      <c r="H162" s="247">
        <v>3</v>
      </c>
      <c r="I162" s="130">
        <v>961</v>
      </c>
      <c r="J162" s="112">
        <v>704</v>
      </c>
      <c r="K162" s="247">
        <v>193</v>
      </c>
      <c r="L162" s="130">
        <v>205</v>
      </c>
      <c r="M162" s="112">
        <v>94</v>
      </c>
      <c r="N162" s="247">
        <v>14</v>
      </c>
      <c r="O162" s="130">
        <v>836</v>
      </c>
      <c r="P162" s="112">
        <v>645</v>
      </c>
      <c r="Q162" s="247">
        <v>182</v>
      </c>
      <c r="R162" s="342">
        <v>71</v>
      </c>
      <c r="S162" s="376">
        <v>19</v>
      </c>
      <c r="T162" s="342">
        <v>44</v>
      </c>
      <c r="U162" s="376">
        <v>4</v>
      </c>
      <c r="V162" s="342">
        <v>73</v>
      </c>
      <c r="W162" s="376">
        <v>20</v>
      </c>
      <c r="X162" s="342">
        <v>46</v>
      </c>
      <c r="Y162" s="376">
        <v>7</v>
      </c>
      <c r="Z162" s="342">
        <v>77</v>
      </c>
      <c r="AA162" s="344">
        <v>22</v>
      </c>
    </row>
    <row r="163" spans="1:27" x14ac:dyDescent="0.2">
      <c r="A163" s="140" t="s">
        <v>324</v>
      </c>
      <c r="B163" s="141" t="s">
        <v>325</v>
      </c>
      <c r="C163" s="112">
        <v>1101</v>
      </c>
      <c r="D163" s="112">
        <v>667</v>
      </c>
      <c r="E163" s="247">
        <v>105</v>
      </c>
      <c r="F163" s="130">
        <v>262</v>
      </c>
      <c r="G163" s="112">
        <v>112</v>
      </c>
      <c r="H163" s="247">
        <v>18</v>
      </c>
      <c r="I163" s="130">
        <v>839</v>
      </c>
      <c r="J163" s="112">
        <v>555</v>
      </c>
      <c r="K163" s="247">
        <v>87</v>
      </c>
      <c r="L163" s="130">
        <v>473</v>
      </c>
      <c r="M163" s="112">
        <v>222</v>
      </c>
      <c r="N163" s="247">
        <v>30</v>
      </c>
      <c r="O163" s="130">
        <v>628</v>
      </c>
      <c r="P163" s="112">
        <v>445</v>
      </c>
      <c r="Q163" s="247">
        <v>75</v>
      </c>
      <c r="R163" s="342">
        <v>61</v>
      </c>
      <c r="S163" s="376">
        <v>10</v>
      </c>
      <c r="T163" s="342">
        <v>43</v>
      </c>
      <c r="U163" s="376">
        <v>7</v>
      </c>
      <c r="V163" s="342">
        <v>66</v>
      </c>
      <c r="W163" s="376">
        <v>10</v>
      </c>
      <c r="X163" s="342">
        <v>47</v>
      </c>
      <c r="Y163" s="376">
        <v>6</v>
      </c>
      <c r="Z163" s="342">
        <v>71</v>
      </c>
      <c r="AA163" s="344">
        <v>12</v>
      </c>
    </row>
    <row r="164" spans="1:27" x14ac:dyDescent="0.2">
      <c r="A164" s="140" t="s">
        <v>328</v>
      </c>
      <c r="B164" s="141" t="s">
        <v>329</v>
      </c>
      <c r="C164" s="112">
        <v>1244</v>
      </c>
      <c r="D164" s="112">
        <v>922</v>
      </c>
      <c r="E164" s="247">
        <v>248</v>
      </c>
      <c r="F164" s="130">
        <v>133</v>
      </c>
      <c r="G164" s="112">
        <v>60</v>
      </c>
      <c r="H164" s="247">
        <v>8</v>
      </c>
      <c r="I164" s="130">
        <v>1111</v>
      </c>
      <c r="J164" s="112">
        <v>862</v>
      </c>
      <c r="K164" s="247">
        <v>240</v>
      </c>
      <c r="L164" s="130">
        <v>297</v>
      </c>
      <c r="M164" s="112">
        <v>162</v>
      </c>
      <c r="N164" s="247">
        <v>27</v>
      </c>
      <c r="O164" s="130">
        <v>947</v>
      </c>
      <c r="P164" s="112">
        <v>760</v>
      </c>
      <c r="Q164" s="247">
        <v>221</v>
      </c>
      <c r="R164" s="342">
        <v>74</v>
      </c>
      <c r="S164" s="376">
        <v>20</v>
      </c>
      <c r="T164" s="342">
        <v>45</v>
      </c>
      <c r="U164" s="376">
        <v>6</v>
      </c>
      <c r="V164" s="342">
        <v>78</v>
      </c>
      <c r="W164" s="376">
        <v>22</v>
      </c>
      <c r="X164" s="342">
        <v>55</v>
      </c>
      <c r="Y164" s="376">
        <v>9</v>
      </c>
      <c r="Z164" s="342">
        <v>80</v>
      </c>
      <c r="AA164" s="344">
        <v>23</v>
      </c>
    </row>
    <row r="165" spans="1:27" x14ac:dyDescent="0.2">
      <c r="A165" s="140" t="s">
        <v>330</v>
      </c>
      <c r="B165" s="141" t="s">
        <v>331</v>
      </c>
      <c r="C165" s="112">
        <v>744</v>
      </c>
      <c r="D165" s="112">
        <v>544</v>
      </c>
      <c r="E165" s="247">
        <v>153</v>
      </c>
      <c r="F165" s="130">
        <v>90</v>
      </c>
      <c r="G165" s="112">
        <v>38</v>
      </c>
      <c r="H165" s="247">
        <v>6</v>
      </c>
      <c r="I165" s="130">
        <v>654</v>
      </c>
      <c r="J165" s="112">
        <v>506</v>
      </c>
      <c r="K165" s="247">
        <v>147</v>
      </c>
      <c r="L165" s="130">
        <v>201</v>
      </c>
      <c r="M165" s="112">
        <v>104</v>
      </c>
      <c r="N165" s="247">
        <v>19</v>
      </c>
      <c r="O165" s="130">
        <v>543</v>
      </c>
      <c r="P165" s="112">
        <v>440</v>
      </c>
      <c r="Q165" s="247">
        <v>134</v>
      </c>
      <c r="R165" s="342">
        <v>73</v>
      </c>
      <c r="S165" s="376">
        <v>21</v>
      </c>
      <c r="T165" s="342">
        <v>42</v>
      </c>
      <c r="U165" s="376">
        <v>7</v>
      </c>
      <c r="V165" s="342">
        <v>77</v>
      </c>
      <c r="W165" s="376">
        <v>22</v>
      </c>
      <c r="X165" s="342">
        <v>52</v>
      </c>
      <c r="Y165" s="376">
        <v>9</v>
      </c>
      <c r="Z165" s="342">
        <v>81</v>
      </c>
      <c r="AA165" s="344">
        <v>25</v>
      </c>
    </row>
    <row r="166" spans="1:27" x14ac:dyDescent="0.2">
      <c r="A166" s="140" t="s">
        <v>332</v>
      </c>
      <c r="B166" s="141" t="s">
        <v>333</v>
      </c>
      <c r="C166" s="112">
        <v>1031</v>
      </c>
      <c r="D166" s="112">
        <v>679</v>
      </c>
      <c r="E166" s="247">
        <v>121</v>
      </c>
      <c r="F166" s="130">
        <v>182</v>
      </c>
      <c r="G166" s="112">
        <v>94</v>
      </c>
      <c r="H166" s="247">
        <v>9</v>
      </c>
      <c r="I166" s="130">
        <v>849</v>
      </c>
      <c r="J166" s="112">
        <v>585</v>
      </c>
      <c r="K166" s="247">
        <v>112</v>
      </c>
      <c r="L166" s="130">
        <v>366</v>
      </c>
      <c r="M166" s="112">
        <v>207</v>
      </c>
      <c r="N166" s="247">
        <v>30</v>
      </c>
      <c r="O166" s="130">
        <v>665</v>
      </c>
      <c r="P166" s="112">
        <v>472</v>
      </c>
      <c r="Q166" s="247">
        <v>91</v>
      </c>
      <c r="R166" s="342">
        <v>66</v>
      </c>
      <c r="S166" s="376">
        <v>12</v>
      </c>
      <c r="T166" s="342">
        <v>52</v>
      </c>
      <c r="U166" s="376">
        <v>5</v>
      </c>
      <c r="V166" s="342">
        <v>69</v>
      </c>
      <c r="W166" s="376">
        <v>13</v>
      </c>
      <c r="X166" s="342">
        <v>57</v>
      </c>
      <c r="Y166" s="376">
        <v>8</v>
      </c>
      <c r="Z166" s="342">
        <v>71</v>
      </c>
      <c r="AA166" s="344">
        <v>14</v>
      </c>
    </row>
    <row r="167" spans="1:27" x14ac:dyDescent="0.2">
      <c r="A167" s="140" t="s">
        <v>334</v>
      </c>
      <c r="B167" s="141" t="s">
        <v>335</v>
      </c>
      <c r="C167" s="112">
        <v>1390</v>
      </c>
      <c r="D167" s="112">
        <v>895</v>
      </c>
      <c r="E167" s="247">
        <v>188</v>
      </c>
      <c r="F167" s="130">
        <v>216</v>
      </c>
      <c r="G167" s="112">
        <v>92</v>
      </c>
      <c r="H167" s="247">
        <v>8</v>
      </c>
      <c r="I167" s="130">
        <v>1174</v>
      </c>
      <c r="J167" s="112">
        <v>803</v>
      </c>
      <c r="K167" s="247">
        <v>180</v>
      </c>
      <c r="L167" s="130">
        <v>406</v>
      </c>
      <c r="M167" s="112">
        <v>197</v>
      </c>
      <c r="N167" s="247">
        <v>18</v>
      </c>
      <c r="O167" s="130">
        <v>984</v>
      </c>
      <c r="P167" s="112">
        <v>698</v>
      </c>
      <c r="Q167" s="247">
        <v>170</v>
      </c>
      <c r="R167" s="342">
        <v>64</v>
      </c>
      <c r="S167" s="376">
        <v>14</v>
      </c>
      <c r="T167" s="342">
        <v>43</v>
      </c>
      <c r="U167" s="376">
        <v>4</v>
      </c>
      <c r="V167" s="342">
        <v>68</v>
      </c>
      <c r="W167" s="376">
        <v>15</v>
      </c>
      <c r="X167" s="342">
        <v>49</v>
      </c>
      <c r="Y167" s="376">
        <v>4</v>
      </c>
      <c r="Z167" s="342">
        <v>71</v>
      </c>
      <c r="AA167" s="344">
        <v>17</v>
      </c>
    </row>
    <row r="168" spans="1:27" x14ac:dyDescent="0.2">
      <c r="A168" s="140" t="s">
        <v>336</v>
      </c>
      <c r="B168" s="141" t="s">
        <v>337</v>
      </c>
      <c r="C168" s="112">
        <v>1128</v>
      </c>
      <c r="D168" s="112">
        <v>720</v>
      </c>
      <c r="E168" s="247">
        <v>144</v>
      </c>
      <c r="F168" s="130">
        <v>156</v>
      </c>
      <c r="G168" s="112">
        <v>73</v>
      </c>
      <c r="H168" s="247">
        <v>9</v>
      </c>
      <c r="I168" s="130">
        <v>972</v>
      </c>
      <c r="J168" s="112">
        <v>647</v>
      </c>
      <c r="K168" s="247">
        <v>135</v>
      </c>
      <c r="L168" s="130">
        <v>370</v>
      </c>
      <c r="M168" s="112">
        <v>194</v>
      </c>
      <c r="N168" s="247">
        <v>31</v>
      </c>
      <c r="O168" s="130">
        <v>758</v>
      </c>
      <c r="P168" s="112">
        <v>526</v>
      </c>
      <c r="Q168" s="247">
        <v>113</v>
      </c>
      <c r="R168" s="342">
        <v>64</v>
      </c>
      <c r="S168" s="376">
        <v>13</v>
      </c>
      <c r="T168" s="342">
        <v>47</v>
      </c>
      <c r="U168" s="376">
        <v>6</v>
      </c>
      <c r="V168" s="342">
        <v>67</v>
      </c>
      <c r="W168" s="376">
        <v>14</v>
      </c>
      <c r="X168" s="342">
        <v>52</v>
      </c>
      <c r="Y168" s="376">
        <v>8</v>
      </c>
      <c r="Z168" s="342">
        <v>69</v>
      </c>
      <c r="AA168" s="344">
        <v>15</v>
      </c>
    </row>
    <row r="169" spans="1:27" x14ac:dyDescent="0.2">
      <c r="A169" s="140" t="s">
        <v>338</v>
      </c>
      <c r="B169" s="141" t="s">
        <v>339</v>
      </c>
      <c r="C169" s="112">
        <v>1580</v>
      </c>
      <c r="D169" s="112">
        <v>1150</v>
      </c>
      <c r="E169" s="247">
        <v>293</v>
      </c>
      <c r="F169" s="130">
        <v>261</v>
      </c>
      <c r="G169" s="112">
        <v>140</v>
      </c>
      <c r="H169" s="247">
        <v>18</v>
      </c>
      <c r="I169" s="130">
        <v>1319</v>
      </c>
      <c r="J169" s="112">
        <v>1010</v>
      </c>
      <c r="K169" s="247">
        <v>275</v>
      </c>
      <c r="L169" s="130">
        <v>490</v>
      </c>
      <c r="M169" s="112">
        <v>285</v>
      </c>
      <c r="N169" s="247">
        <v>38</v>
      </c>
      <c r="O169" s="130">
        <v>1090</v>
      </c>
      <c r="P169" s="112">
        <v>865</v>
      </c>
      <c r="Q169" s="247">
        <v>255</v>
      </c>
      <c r="R169" s="342">
        <v>73</v>
      </c>
      <c r="S169" s="376">
        <v>19</v>
      </c>
      <c r="T169" s="342">
        <v>54</v>
      </c>
      <c r="U169" s="376">
        <v>7</v>
      </c>
      <c r="V169" s="342">
        <v>77</v>
      </c>
      <c r="W169" s="376">
        <v>21</v>
      </c>
      <c r="X169" s="342">
        <v>58</v>
      </c>
      <c r="Y169" s="376">
        <v>8</v>
      </c>
      <c r="Z169" s="342">
        <v>79</v>
      </c>
      <c r="AA169" s="344">
        <v>23</v>
      </c>
    </row>
    <row r="170" spans="1:27" x14ac:dyDescent="0.2">
      <c r="A170" s="140" t="s">
        <v>340</v>
      </c>
      <c r="B170" s="141" t="s">
        <v>341</v>
      </c>
      <c r="C170" s="112">
        <v>678</v>
      </c>
      <c r="D170" s="112">
        <v>504</v>
      </c>
      <c r="E170" s="247">
        <v>138</v>
      </c>
      <c r="F170" s="130">
        <v>30</v>
      </c>
      <c r="G170" s="112">
        <v>16</v>
      </c>
      <c r="H170" s="247" t="s">
        <v>1185</v>
      </c>
      <c r="I170" s="130">
        <v>648</v>
      </c>
      <c r="J170" s="112">
        <v>488</v>
      </c>
      <c r="K170" s="247" t="s">
        <v>1185</v>
      </c>
      <c r="L170" s="130">
        <v>80</v>
      </c>
      <c r="M170" s="112">
        <v>41</v>
      </c>
      <c r="N170" s="247">
        <v>10</v>
      </c>
      <c r="O170" s="130">
        <v>598</v>
      </c>
      <c r="P170" s="112">
        <v>463</v>
      </c>
      <c r="Q170" s="247">
        <v>128</v>
      </c>
      <c r="R170" s="342">
        <v>74</v>
      </c>
      <c r="S170" s="376">
        <v>20</v>
      </c>
      <c r="T170" s="342">
        <v>53</v>
      </c>
      <c r="U170" s="376" t="s">
        <v>1185</v>
      </c>
      <c r="V170" s="342">
        <v>75</v>
      </c>
      <c r="W170" s="376" t="s">
        <v>1185</v>
      </c>
      <c r="X170" s="342">
        <v>51</v>
      </c>
      <c r="Y170" s="376">
        <v>13</v>
      </c>
      <c r="Z170" s="342">
        <v>77</v>
      </c>
      <c r="AA170" s="344">
        <v>21</v>
      </c>
    </row>
    <row r="171" spans="1:27" x14ac:dyDescent="0.2">
      <c r="A171" s="140" t="s">
        <v>342</v>
      </c>
      <c r="B171" s="141" t="s">
        <v>343</v>
      </c>
      <c r="C171" s="112">
        <v>881</v>
      </c>
      <c r="D171" s="112">
        <v>633</v>
      </c>
      <c r="E171" s="247">
        <v>124</v>
      </c>
      <c r="F171" s="130">
        <v>135</v>
      </c>
      <c r="G171" s="112">
        <v>61</v>
      </c>
      <c r="H171" s="247" t="s">
        <v>1185</v>
      </c>
      <c r="I171" s="130">
        <v>746</v>
      </c>
      <c r="J171" s="112">
        <v>572</v>
      </c>
      <c r="K171" s="247" t="s">
        <v>1185</v>
      </c>
      <c r="L171" s="130">
        <v>265</v>
      </c>
      <c r="M171" s="112">
        <v>143</v>
      </c>
      <c r="N171" s="247">
        <v>13</v>
      </c>
      <c r="O171" s="130">
        <v>616</v>
      </c>
      <c r="P171" s="112">
        <v>490</v>
      </c>
      <c r="Q171" s="247">
        <v>111</v>
      </c>
      <c r="R171" s="342">
        <v>72</v>
      </c>
      <c r="S171" s="376">
        <v>14</v>
      </c>
      <c r="T171" s="342">
        <v>45</v>
      </c>
      <c r="U171" s="376" t="s">
        <v>1185</v>
      </c>
      <c r="V171" s="342">
        <v>77</v>
      </c>
      <c r="W171" s="376" t="s">
        <v>1185</v>
      </c>
      <c r="X171" s="342">
        <v>54</v>
      </c>
      <c r="Y171" s="376">
        <v>5</v>
      </c>
      <c r="Z171" s="342">
        <v>80</v>
      </c>
      <c r="AA171" s="344">
        <v>18</v>
      </c>
    </row>
    <row r="172" spans="1:27" x14ac:dyDescent="0.2">
      <c r="A172" s="140" t="s">
        <v>344</v>
      </c>
      <c r="B172" s="141" t="s">
        <v>345</v>
      </c>
      <c r="C172" s="112">
        <v>1124</v>
      </c>
      <c r="D172" s="112">
        <v>816</v>
      </c>
      <c r="E172" s="247">
        <v>198</v>
      </c>
      <c r="F172" s="130">
        <v>109</v>
      </c>
      <c r="G172" s="112">
        <v>54</v>
      </c>
      <c r="H172" s="247">
        <v>12</v>
      </c>
      <c r="I172" s="130">
        <v>1015</v>
      </c>
      <c r="J172" s="112">
        <v>762</v>
      </c>
      <c r="K172" s="247">
        <v>186</v>
      </c>
      <c r="L172" s="130">
        <v>236</v>
      </c>
      <c r="M172" s="112">
        <v>130</v>
      </c>
      <c r="N172" s="247">
        <v>25</v>
      </c>
      <c r="O172" s="130">
        <v>888</v>
      </c>
      <c r="P172" s="112">
        <v>686</v>
      </c>
      <c r="Q172" s="247">
        <v>173</v>
      </c>
      <c r="R172" s="342">
        <v>73</v>
      </c>
      <c r="S172" s="376">
        <v>18</v>
      </c>
      <c r="T172" s="342">
        <v>50</v>
      </c>
      <c r="U172" s="376">
        <v>11</v>
      </c>
      <c r="V172" s="342">
        <v>75</v>
      </c>
      <c r="W172" s="376">
        <v>18</v>
      </c>
      <c r="X172" s="342">
        <v>55</v>
      </c>
      <c r="Y172" s="376">
        <v>11</v>
      </c>
      <c r="Z172" s="342">
        <v>77</v>
      </c>
      <c r="AA172" s="344">
        <v>19</v>
      </c>
    </row>
    <row r="173" spans="1:27" x14ac:dyDescent="0.2">
      <c r="A173" s="140" t="s">
        <v>346</v>
      </c>
      <c r="B173" s="141" t="s">
        <v>347</v>
      </c>
      <c r="C173" s="112">
        <v>1261</v>
      </c>
      <c r="D173" s="112">
        <v>936</v>
      </c>
      <c r="E173" s="247">
        <v>196</v>
      </c>
      <c r="F173" s="130">
        <v>183</v>
      </c>
      <c r="G173" s="112">
        <v>103</v>
      </c>
      <c r="H173" s="247">
        <v>7</v>
      </c>
      <c r="I173" s="130">
        <v>1078</v>
      </c>
      <c r="J173" s="112">
        <v>833</v>
      </c>
      <c r="K173" s="247">
        <v>189</v>
      </c>
      <c r="L173" s="130">
        <v>370</v>
      </c>
      <c r="M173" s="112">
        <v>230</v>
      </c>
      <c r="N173" s="247">
        <v>28</v>
      </c>
      <c r="O173" s="130">
        <v>891</v>
      </c>
      <c r="P173" s="112">
        <v>706</v>
      </c>
      <c r="Q173" s="247">
        <v>168</v>
      </c>
      <c r="R173" s="342">
        <v>74</v>
      </c>
      <c r="S173" s="376">
        <v>16</v>
      </c>
      <c r="T173" s="342">
        <v>56</v>
      </c>
      <c r="U173" s="376">
        <v>4</v>
      </c>
      <c r="V173" s="342">
        <v>77</v>
      </c>
      <c r="W173" s="376">
        <v>18</v>
      </c>
      <c r="X173" s="342">
        <v>62</v>
      </c>
      <c r="Y173" s="376">
        <v>8</v>
      </c>
      <c r="Z173" s="342">
        <v>79</v>
      </c>
      <c r="AA173" s="344">
        <v>19</v>
      </c>
    </row>
    <row r="174" spans="1:27" x14ac:dyDescent="0.2">
      <c r="A174" s="140" t="s">
        <v>348</v>
      </c>
      <c r="B174" s="141" t="s">
        <v>349</v>
      </c>
      <c r="C174" s="112">
        <v>1047</v>
      </c>
      <c r="D174" s="112">
        <v>780</v>
      </c>
      <c r="E174" s="247">
        <v>174</v>
      </c>
      <c r="F174" s="130">
        <v>161</v>
      </c>
      <c r="G174" s="112">
        <v>89</v>
      </c>
      <c r="H174" s="247">
        <v>10</v>
      </c>
      <c r="I174" s="130">
        <v>886</v>
      </c>
      <c r="J174" s="112">
        <v>691</v>
      </c>
      <c r="K174" s="247">
        <v>164</v>
      </c>
      <c r="L174" s="130">
        <v>307</v>
      </c>
      <c r="M174" s="112">
        <v>191</v>
      </c>
      <c r="N174" s="247">
        <v>18</v>
      </c>
      <c r="O174" s="130">
        <v>740</v>
      </c>
      <c r="P174" s="112">
        <v>589</v>
      </c>
      <c r="Q174" s="247">
        <v>156</v>
      </c>
      <c r="R174" s="342">
        <v>74</v>
      </c>
      <c r="S174" s="376">
        <v>17</v>
      </c>
      <c r="T174" s="342">
        <v>55</v>
      </c>
      <c r="U174" s="376">
        <v>6</v>
      </c>
      <c r="V174" s="342">
        <v>78</v>
      </c>
      <c r="W174" s="376">
        <v>19</v>
      </c>
      <c r="X174" s="342">
        <v>62</v>
      </c>
      <c r="Y174" s="376">
        <v>6</v>
      </c>
      <c r="Z174" s="342">
        <v>80</v>
      </c>
      <c r="AA174" s="344">
        <v>21</v>
      </c>
    </row>
    <row r="175" spans="1:27" x14ac:dyDescent="0.2">
      <c r="A175" s="140" t="s">
        <v>350</v>
      </c>
      <c r="B175" s="141" t="s">
        <v>351</v>
      </c>
      <c r="C175" s="112">
        <v>1105</v>
      </c>
      <c r="D175" s="112">
        <v>750</v>
      </c>
      <c r="E175" s="247">
        <v>144</v>
      </c>
      <c r="F175" s="130">
        <v>68</v>
      </c>
      <c r="G175" s="112">
        <v>24</v>
      </c>
      <c r="H175" s="247" t="s">
        <v>1185</v>
      </c>
      <c r="I175" s="130">
        <v>1037</v>
      </c>
      <c r="J175" s="112">
        <v>726</v>
      </c>
      <c r="K175" s="247" t="s">
        <v>1185</v>
      </c>
      <c r="L175" s="130">
        <v>218</v>
      </c>
      <c r="M175" s="112">
        <v>105</v>
      </c>
      <c r="N175" s="247">
        <v>13</v>
      </c>
      <c r="O175" s="130">
        <v>887</v>
      </c>
      <c r="P175" s="112">
        <v>645</v>
      </c>
      <c r="Q175" s="247">
        <v>131</v>
      </c>
      <c r="R175" s="342">
        <v>68</v>
      </c>
      <c r="S175" s="376">
        <v>13</v>
      </c>
      <c r="T175" s="342">
        <v>35</v>
      </c>
      <c r="U175" s="376" t="s">
        <v>1185</v>
      </c>
      <c r="V175" s="342">
        <v>70</v>
      </c>
      <c r="W175" s="376" t="s">
        <v>1185</v>
      </c>
      <c r="X175" s="342">
        <v>48</v>
      </c>
      <c r="Y175" s="376">
        <v>6</v>
      </c>
      <c r="Z175" s="342">
        <v>73</v>
      </c>
      <c r="AA175" s="344">
        <v>15</v>
      </c>
    </row>
    <row r="176" spans="1:27" x14ac:dyDescent="0.2">
      <c r="A176" s="140" t="s">
        <v>354</v>
      </c>
      <c r="B176" s="141" t="s">
        <v>355</v>
      </c>
      <c r="C176" s="112">
        <v>1646</v>
      </c>
      <c r="D176" s="112">
        <v>1101</v>
      </c>
      <c r="E176" s="247">
        <v>235</v>
      </c>
      <c r="F176" s="130">
        <v>168</v>
      </c>
      <c r="G176" s="112">
        <v>74</v>
      </c>
      <c r="H176" s="247">
        <v>9</v>
      </c>
      <c r="I176" s="130">
        <v>1478</v>
      </c>
      <c r="J176" s="112">
        <v>1027</v>
      </c>
      <c r="K176" s="247">
        <v>226</v>
      </c>
      <c r="L176" s="130">
        <v>397</v>
      </c>
      <c r="M176" s="112">
        <v>205</v>
      </c>
      <c r="N176" s="247">
        <v>24</v>
      </c>
      <c r="O176" s="130">
        <v>1249</v>
      </c>
      <c r="P176" s="112">
        <v>896</v>
      </c>
      <c r="Q176" s="247">
        <v>211</v>
      </c>
      <c r="R176" s="342">
        <v>67</v>
      </c>
      <c r="S176" s="376">
        <v>14</v>
      </c>
      <c r="T176" s="342">
        <v>44</v>
      </c>
      <c r="U176" s="376">
        <v>5</v>
      </c>
      <c r="V176" s="342">
        <v>69</v>
      </c>
      <c r="W176" s="376">
        <v>15</v>
      </c>
      <c r="X176" s="342">
        <v>52</v>
      </c>
      <c r="Y176" s="376">
        <v>6</v>
      </c>
      <c r="Z176" s="342">
        <v>72</v>
      </c>
      <c r="AA176" s="344">
        <v>17</v>
      </c>
    </row>
    <row r="177" spans="1:27" x14ac:dyDescent="0.2">
      <c r="A177" s="140" t="s">
        <v>356</v>
      </c>
      <c r="B177" s="141" t="s">
        <v>357</v>
      </c>
      <c r="C177" s="112">
        <v>861</v>
      </c>
      <c r="D177" s="112">
        <v>641</v>
      </c>
      <c r="E177" s="247">
        <v>147</v>
      </c>
      <c r="F177" s="130">
        <v>56</v>
      </c>
      <c r="G177" s="112">
        <v>34</v>
      </c>
      <c r="H177" s="247">
        <v>6</v>
      </c>
      <c r="I177" s="130">
        <v>805</v>
      </c>
      <c r="J177" s="112">
        <v>607</v>
      </c>
      <c r="K177" s="247">
        <v>141</v>
      </c>
      <c r="L177" s="130">
        <v>139</v>
      </c>
      <c r="M177" s="112">
        <v>87</v>
      </c>
      <c r="N177" s="247">
        <v>11</v>
      </c>
      <c r="O177" s="130">
        <v>722</v>
      </c>
      <c r="P177" s="112">
        <v>554</v>
      </c>
      <c r="Q177" s="247">
        <v>136</v>
      </c>
      <c r="R177" s="342">
        <v>74</v>
      </c>
      <c r="S177" s="376">
        <v>17</v>
      </c>
      <c r="T177" s="342">
        <v>61</v>
      </c>
      <c r="U177" s="376">
        <v>11</v>
      </c>
      <c r="V177" s="342">
        <v>75</v>
      </c>
      <c r="W177" s="376">
        <v>18</v>
      </c>
      <c r="X177" s="342">
        <v>63</v>
      </c>
      <c r="Y177" s="376">
        <v>8</v>
      </c>
      <c r="Z177" s="342">
        <v>77</v>
      </c>
      <c r="AA177" s="344">
        <v>19</v>
      </c>
    </row>
    <row r="178" spans="1:27" x14ac:dyDescent="0.2">
      <c r="A178" s="140" t="s">
        <v>358</v>
      </c>
      <c r="B178" s="141" t="s">
        <v>359</v>
      </c>
      <c r="C178" s="112">
        <v>1126</v>
      </c>
      <c r="D178" s="112">
        <v>739</v>
      </c>
      <c r="E178" s="247">
        <v>159</v>
      </c>
      <c r="F178" s="130">
        <v>94</v>
      </c>
      <c r="G178" s="112">
        <v>34</v>
      </c>
      <c r="H178" s="247">
        <v>6</v>
      </c>
      <c r="I178" s="130">
        <v>1032</v>
      </c>
      <c r="J178" s="112">
        <v>705</v>
      </c>
      <c r="K178" s="247">
        <v>153</v>
      </c>
      <c r="L178" s="130">
        <v>246</v>
      </c>
      <c r="M178" s="112">
        <v>119</v>
      </c>
      <c r="N178" s="247">
        <v>16</v>
      </c>
      <c r="O178" s="130">
        <v>880</v>
      </c>
      <c r="P178" s="112">
        <v>620</v>
      </c>
      <c r="Q178" s="247">
        <v>143</v>
      </c>
      <c r="R178" s="342">
        <v>66</v>
      </c>
      <c r="S178" s="376">
        <v>14</v>
      </c>
      <c r="T178" s="342">
        <v>36</v>
      </c>
      <c r="U178" s="376">
        <v>6</v>
      </c>
      <c r="V178" s="342">
        <v>68</v>
      </c>
      <c r="W178" s="376">
        <v>15</v>
      </c>
      <c r="X178" s="342">
        <v>48</v>
      </c>
      <c r="Y178" s="376">
        <v>7</v>
      </c>
      <c r="Z178" s="342">
        <v>70</v>
      </c>
      <c r="AA178" s="344">
        <v>16</v>
      </c>
    </row>
    <row r="179" spans="1:27" x14ac:dyDescent="0.2">
      <c r="A179" s="140" t="s">
        <v>360</v>
      </c>
      <c r="B179" s="141" t="s">
        <v>361</v>
      </c>
      <c r="C179" s="112">
        <v>498</v>
      </c>
      <c r="D179" s="112">
        <v>377</v>
      </c>
      <c r="E179" s="247">
        <v>96</v>
      </c>
      <c r="F179" s="130">
        <v>38</v>
      </c>
      <c r="G179" s="112">
        <v>18</v>
      </c>
      <c r="H179" s="247" t="s">
        <v>1185</v>
      </c>
      <c r="I179" s="130">
        <v>460</v>
      </c>
      <c r="J179" s="112">
        <v>359</v>
      </c>
      <c r="K179" s="247" t="s">
        <v>1185</v>
      </c>
      <c r="L179" s="130">
        <v>90</v>
      </c>
      <c r="M179" s="112">
        <v>49</v>
      </c>
      <c r="N179" s="247">
        <v>3</v>
      </c>
      <c r="O179" s="130">
        <v>408</v>
      </c>
      <c r="P179" s="112">
        <v>328</v>
      </c>
      <c r="Q179" s="247">
        <v>93</v>
      </c>
      <c r="R179" s="342">
        <v>76</v>
      </c>
      <c r="S179" s="376">
        <v>19</v>
      </c>
      <c r="T179" s="342">
        <v>47</v>
      </c>
      <c r="U179" s="376" t="s">
        <v>1185</v>
      </c>
      <c r="V179" s="342">
        <v>78</v>
      </c>
      <c r="W179" s="376" t="s">
        <v>1185</v>
      </c>
      <c r="X179" s="342">
        <v>54</v>
      </c>
      <c r="Y179" s="376">
        <v>3</v>
      </c>
      <c r="Z179" s="342">
        <v>80</v>
      </c>
      <c r="AA179" s="344">
        <v>23</v>
      </c>
    </row>
    <row r="180" spans="1:27" x14ac:dyDescent="0.2">
      <c r="A180" s="140" t="s">
        <v>362</v>
      </c>
      <c r="B180" s="141" t="s">
        <v>363</v>
      </c>
      <c r="C180" s="112">
        <v>1059</v>
      </c>
      <c r="D180" s="112">
        <v>727</v>
      </c>
      <c r="E180" s="247">
        <v>163</v>
      </c>
      <c r="F180" s="130">
        <v>124</v>
      </c>
      <c r="G180" s="112">
        <v>62</v>
      </c>
      <c r="H180" s="247">
        <v>6</v>
      </c>
      <c r="I180" s="130">
        <v>935</v>
      </c>
      <c r="J180" s="112">
        <v>665</v>
      </c>
      <c r="K180" s="247">
        <v>157</v>
      </c>
      <c r="L180" s="130">
        <v>266</v>
      </c>
      <c r="M180" s="112">
        <v>143</v>
      </c>
      <c r="N180" s="247">
        <v>19</v>
      </c>
      <c r="O180" s="130">
        <v>793</v>
      </c>
      <c r="P180" s="112">
        <v>584</v>
      </c>
      <c r="Q180" s="247">
        <v>144</v>
      </c>
      <c r="R180" s="342">
        <v>69</v>
      </c>
      <c r="S180" s="376">
        <v>15</v>
      </c>
      <c r="T180" s="342">
        <v>50</v>
      </c>
      <c r="U180" s="376">
        <v>5</v>
      </c>
      <c r="V180" s="342">
        <v>71</v>
      </c>
      <c r="W180" s="376">
        <v>17</v>
      </c>
      <c r="X180" s="342">
        <v>54</v>
      </c>
      <c r="Y180" s="376">
        <v>7</v>
      </c>
      <c r="Z180" s="342">
        <v>74</v>
      </c>
      <c r="AA180" s="344">
        <v>18</v>
      </c>
    </row>
    <row r="181" spans="1:27" x14ac:dyDescent="0.2">
      <c r="A181" s="140" t="s">
        <v>364</v>
      </c>
      <c r="B181" s="141" t="s">
        <v>365</v>
      </c>
      <c r="C181" s="112">
        <v>863</v>
      </c>
      <c r="D181" s="112">
        <v>555</v>
      </c>
      <c r="E181" s="247">
        <v>121</v>
      </c>
      <c r="F181" s="130">
        <v>71</v>
      </c>
      <c r="G181" s="112">
        <v>23</v>
      </c>
      <c r="H181" s="247">
        <v>0</v>
      </c>
      <c r="I181" s="130">
        <v>792</v>
      </c>
      <c r="J181" s="112">
        <v>532</v>
      </c>
      <c r="K181" s="247">
        <v>121</v>
      </c>
      <c r="L181" s="130">
        <v>172</v>
      </c>
      <c r="M181" s="112">
        <v>80</v>
      </c>
      <c r="N181" s="247">
        <v>5</v>
      </c>
      <c r="O181" s="130">
        <v>691</v>
      </c>
      <c r="P181" s="112">
        <v>475</v>
      </c>
      <c r="Q181" s="247">
        <v>116</v>
      </c>
      <c r="R181" s="342">
        <v>64</v>
      </c>
      <c r="S181" s="376">
        <v>14</v>
      </c>
      <c r="T181" s="342">
        <v>32</v>
      </c>
      <c r="U181" s="376">
        <v>0</v>
      </c>
      <c r="V181" s="342">
        <v>67</v>
      </c>
      <c r="W181" s="376">
        <v>15</v>
      </c>
      <c r="X181" s="342">
        <v>47</v>
      </c>
      <c r="Y181" s="376">
        <v>3</v>
      </c>
      <c r="Z181" s="342">
        <v>69</v>
      </c>
      <c r="AA181" s="344">
        <v>17</v>
      </c>
    </row>
    <row r="182" spans="1:27" x14ac:dyDescent="0.2">
      <c r="A182" s="140" t="s">
        <v>366</v>
      </c>
      <c r="B182" s="141" t="s">
        <v>367</v>
      </c>
      <c r="C182" s="112">
        <v>703</v>
      </c>
      <c r="D182" s="112">
        <v>507</v>
      </c>
      <c r="E182" s="247">
        <v>102</v>
      </c>
      <c r="F182" s="130">
        <v>78</v>
      </c>
      <c r="G182" s="112">
        <v>51</v>
      </c>
      <c r="H182" s="247">
        <v>9</v>
      </c>
      <c r="I182" s="130">
        <v>625</v>
      </c>
      <c r="J182" s="112">
        <v>456</v>
      </c>
      <c r="K182" s="247">
        <v>93</v>
      </c>
      <c r="L182" s="130">
        <v>174</v>
      </c>
      <c r="M182" s="112">
        <v>110</v>
      </c>
      <c r="N182" s="247">
        <v>13</v>
      </c>
      <c r="O182" s="130">
        <v>529</v>
      </c>
      <c r="P182" s="112">
        <v>397</v>
      </c>
      <c r="Q182" s="247">
        <v>89</v>
      </c>
      <c r="R182" s="342">
        <v>72</v>
      </c>
      <c r="S182" s="376">
        <v>15</v>
      </c>
      <c r="T182" s="342">
        <v>65</v>
      </c>
      <c r="U182" s="376">
        <v>12</v>
      </c>
      <c r="V182" s="342">
        <v>73</v>
      </c>
      <c r="W182" s="376">
        <v>15</v>
      </c>
      <c r="X182" s="342">
        <v>63</v>
      </c>
      <c r="Y182" s="376">
        <v>7</v>
      </c>
      <c r="Z182" s="342">
        <v>75</v>
      </c>
      <c r="AA182" s="344">
        <v>17</v>
      </c>
    </row>
    <row r="183" spans="1:27" x14ac:dyDescent="0.2">
      <c r="A183" s="140" t="s">
        <v>370</v>
      </c>
      <c r="B183" s="141" t="s">
        <v>371</v>
      </c>
      <c r="C183" s="112">
        <v>1329</v>
      </c>
      <c r="D183" s="112">
        <v>856</v>
      </c>
      <c r="E183" s="247">
        <v>157</v>
      </c>
      <c r="F183" s="130">
        <v>242</v>
      </c>
      <c r="G183" s="112">
        <v>112</v>
      </c>
      <c r="H183" s="247">
        <v>9</v>
      </c>
      <c r="I183" s="130">
        <v>1087</v>
      </c>
      <c r="J183" s="112">
        <v>744</v>
      </c>
      <c r="K183" s="247">
        <v>148</v>
      </c>
      <c r="L183" s="130">
        <v>437</v>
      </c>
      <c r="M183" s="112">
        <v>222</v>
      </c>
      <c r="N183" s="247">
        <v>25</v>
      </c>
      <c r="O183" s="130">
        <v>892</v>
      </c>
      <c r="P183" s="112">
        <v>634</v>
      </c>
      <c r="Q183" s="247">
        <v>132</v>
      </c>
      <c r="R183" s="342">
        <v>64</v>
      </c>
      <c r="S183" s="376">
        <v>12</v>
      </c>
      <c r="T183" s="342">
        <v>46</v>
      </c>
      <c r="U183" s="376">
        <v>4</v>
      </c>
      <c r="V183" s="342">
        <v>68</v>
      </c>
      <c r="W183" s="376">
        <v>14</v>
      </c>
      <c r="X183" s="342">
        <v>51</v>
      </c>
      <c r="Y183" s="376">
        <v>6</v>
      </c>
      <c r="Z183" s="342">
        <v>71</v>
      </c>
      <c r="AA183" s="344">
        <v>15</v>
      </c>
    </row>
    <row r="184" spans="1:27" x14ac:dyDescent="0.2">
      <c r="A184" s="140" t="s">
        <v>372</v>
      </c>
      <c r="B184" s="141" t="s">
        <v>373</v>
      </c>
      <c r="C184" s="112">
        <v>863</v>
      </c>
      <c r="D184" s="112">
        <v>496</v>
      </c>
      <c r="E184" s="247">
        <v>114</v>
      </c>
      <c r="F184" s="130">
        <v>197</v>
      </c>
      <c r="G184" s="112">
        <v>89</v>
      </c>
      <c r="H184" s="247">
        <v>12</v>
      </c>
      <c r="I184" s="130">
        <v>666</v>
      </c>
      <c r="J184" s="112">
        <v>407</v>
      </c>
      <c r="K184" s="247">
        <v>102</v>
      </c>
      <c r="L184" s="130">
        <v>354</v>
      </c>
      <c r="M184" s="112">
        <v>176</v>
      </c>
      <c r="N184" s="247">
        <v>25</v>
      </c>
      <c r="O184" s="130">
        <v>509</v>
      </c>
      <c r="P184" s="112">
        <v>320</v>
      </c>
      <c r="Q184" s="247">
        <v>89</v>
      </c>
      <c r="R184" s="342">
        <v>57</v>
      </c>
      <c r="S184" s="376">
        <v>13</v>
      </c>
      <c r="T184" s="342">
        <v>45</v>
      </c>
      <c r="U184" s="376">
        <v>6</v>
      </c>
      <c r="V184" s="342">
        <v>61</v>
      </c>
      <c r="W184" s="376">
        <v>15</v>
      </c>
      <c r="X184" s="342">
        <v>50</v>
      </c>
      <c r="Y184" s="376">
        <v>7</v>
      </c>
      <c r="Z184" s="342">
        <v>63</v>
      </c>
      <c r="AA184" s="344">
        <v>17</v>
      </c>
    </row>
    <row r="185" spans="1:27" x14ac:dyDescent="0.2">
      <c r="A185" s="140" t="s">
        <v>374</v>
      </c>
      <c r="B185" s="141" t="s">
        <v>375</v>
      </c>
      <c r="C185" s="112">
        <v>1196</v>
      </c>
      <c r="D185" s="112">
        <v>871</v>
      </c>
      <c r="E185" s="247">
        <v>184</v>
      </c>
      <c r="F185" s="130">
        <v>79</v>
      </c>
      <c r="G185" s="112">
        <v>42</v>
      </c>
      <c r="H185" s="247">
        <v>5</v>
      </c>
      <c r="I185" s="130">
        <v>1117</v>
      </c>
      <c r="J185" s="112">
        <v>829</v>
      </c>
      <c r="K185" s="247">
        <v>179</v>
      </c>
      <c r="L185" s="130">
        <v>209</v>
      </c>
      <c r="M185" s="112">
        <v>117</v>
      </c>
      <c r="N185" s="247">
        <v>19</v>
      </c>
      <c r="O185" s="130">
        <v>987</v>
      </c>
      <c r="P185" s="112">
        <v>754</v>
      </c>
      <c r="Q185" s="247">
        <v>165</v>
      </c>
      <c r="R185" s="342">
        <v>73</v>
      </c>
      <c r="S185" s="376">
        <v>15</v>
      </c>
      <c r="T185" s="342">
        <v>53</v>
      </c>
      <c r="U185" s="376">
        <v>6</v>
      </c>
      <c r="V185" s="342">
        <v>74</v>
      </c>
      <c r="W185" s="376">
        <v>16</v>
      </c>
      <c r="X185" s="342">
        <v>56</v>
      </c>
      <c r="Y185" s="376">
        <v>9</v>
      </c>
      <c r="Z185" s="342">
        <v>76</v>
      </c>
      <c r="AA185" s="344">
        <v>17</v>
      </c>
    </row>
    <row r="186" spans="1:27" x14ac:dyDescent="0.2">
      <c r="A186" s="140" t="s">
        <v>376</v>
      </c>
      <c r="B186" s="141" t="s">
        <v>377</v>
      </c>
      <c r="C186" s="112">
        <v>846</v>
      </c>
      <c r="D186" s="112">
        <v>553</v>
      </c>
      <c r="E186" s="247">
        <v>104</v>
      </c>
      <c r="F186" s="130">
        <v>98</v>
      </c>
      <c r="G186" s="112">
        <v>53</v>
      </c>
      <c r="H186" s="247">
        <v>8</v>
      </c>
      <c r="I186" s="130">
        <v>748</v>
      </c>
      <c r="J186" s="112">
        <v>500</v>
      </c>
      <c r="K186" s="247">
        <v>96</v>
      </c>
      <c r="L186" s="130">
        <v>221</v>
      </c>
      <c r="M186" s="112">
        <v>126</v>
      </c>
      <c r="N186" s="247">
        <v>18</v>
      </c>
      <c r="O186" s="130">
        <v>625</v>
      </c>
      <c r="P186" s="112">
        <v>427</v>
      </c>
      <c r="Q186" s="247">
        <v>86</v>
      </c>
      <c r="R186" s="342">
        <v>65</v>
      </c>
      <c r="S186" s="376">
        <v>12</v>
      </c>
      <c r="T186" s="342">
        <v>54</v>
      </c>
      <c r="U186" s="376">
        <v>8</v>
      </c>
      <c r="V186" s="342">
        <v>67</v>
      </c>
      <c r="W186" s="376">
        <v>13</v>
      </c>
      <c r="X186" s="342">
        <v>57</v>
      </c>
      <c r="Y186" s="376">
        <v>8</v>
      </c>
      <c r="Z186" s="342">
        <v>68</v>
      </c>
      <c r="AA186" s="344">
        <v>14</v>
      </c>
    </row>
    <row r="187" spans="1:27" x14ac:dyDescent="0.2">
      <c r="A187" s="140" t="s">
        <v>378</v>
      </c>
      <c r="B187" s="141" t="s">
        <v>379</v>
      </c>
      <c r="C187" s="112">
        <v>1423</v>
      </c>
      <c r="D187" s="112">
        <v>963</v>
      </c>
      <c r="E187" s="247">
        <v>230</v>
      </c>
      <c r="F187" s="130">
        <v>141</v>
      </c>
      <c r="G187" s="112">
        <v>66</v>
      </c>
      <c r="H187" s="247">
        <v>8</v>
      </c>
      <c r="I187" s="130">
        <v>1282</v>
      </c>
      <c r="J187" s="112">
        <v>897</v>
      </c>
      <c r="K187" s="247">
        <v>222</v>
      </c>
      <c r="L187" s="130">
        <v>338</v>
      </c>
      <c r="M187" s="112">
        <v>164</v>
      </c>
      <c r="N187" s="247">
        <v>28</v>
      </c>
      <c r="O187" s="130">
        <v>1085</v>
      </c>
      <c r="P187" s="112">
        <v>799</v>
      </c>
      <c r="Q187" s="247">
        <v>202</v>
      </c>
      <c r="R187" s="342">
        <v>68</v>
      </c>
      <c r="S187" s="376">
        <v>16</v>
      </c>
      <c r="T187" s="342">
        <v>47</v>
      </c>
      <c r="U187" s="376">
        <v>6</v>
      </c>
      <c r="V187" s="342">
        <v>70</v>
      </c>
      <c r="W187" s="376">
        <v>17</v>
      </c>
      <c r="X187" s="342">
        <v>49</v>
      </c>
      <c r="Y187" s="376">
        <v>8</v>
      </c>
      <c r="Z187" s="342">
        <v>74</v>
      </c>
      <c r="AA187" s="344">
        <v>19</v>
      </c>
    </row>
    <row r="188" spans="1:27" x14ac:dyDescent="0.2">
      <c r="A188" s="140" t="s">
        <v>380</v>
      </c>
      <c r="B188" s="141" t="s">
        <v>381</v>
      </c>
      <c r="C188" s="112">
        <v>989</v>
      </c>
      <c r="D188" s="112">
        <v>657</v>
      </c>
      <c r="E188" s="247">
        <v>127</v>
      </c>
      <c r="F188" s="130">
        <v>135</v>
      </c>
      <c r="G188" s="112">
        <v>63</v>
      </c>
      <c r="H188" s="247">
        <v>7</v>
      </c>
      <c r="I188" s="130">
        <v>854</v>
      </c>
      <c r="J188" s="112">
        <v>594</v>
      </c>
      <c r="K188" s="247">
        <v>120</v>
      </c>
      <c r="L188" s="130">
        <v>272</v>
      </c>
      <c r="M188" s="112">
        <v>134</v>
      </c>
      <c r="N188" s="247">
        <v>14</v>
      </c>
      <c r="O188" s="130">
        <v>717</v>
      </c>
      <c r="P188" s="112">
        <v>523</v>
      </c>
      <c r="Q188" s="247">
        <v>113</v>
      </c>
      <c r="R188" s="342">
        <v>66</v>
      </c>
      <c r="S188" s="376">
        <v>13</v>
      </c>
      <c r="T188" s="342">
        <v>47</v>
      </c>
      <c r="U188" s="376">
        <v>5</v>
      </c>
      <c r="V188" s="342">
        <v>70</v>
      </c>
      <c r="W188" s="376">
        <v>14</v>
      </c>
      <c r="X188" s="342">
        <v>49</v>
      </c>
      <c r="Y188" s="376">
        <v>5</v>
      </c>
      <c r="Z188" s="342">
        <v>73</v>
      </c>
      <c r="AA188" s="344">
        <v>16</v>
      </c>
    </row>
    <row r="189" spans="1:27" x14ac:dyDescent="0.2">
      <c r="A189" s="140" t="s">
        <v>382</v>
      </c>
      <c r="B189" s="141" t="s">
        <v>383</v>
      </c>
      <c r="C189" s="112">
        <v>1239</v>
      </c>
      <c r="D189" s="112">
        <v>723</v>
      </c>
      <c r="E189" s="247">
        <v>103</v>
      </c>
      <c r="F189" s="130">
        <v>145</v>
      </c>
      <c r="G189" s="112">
        <v>52</v>
      </c>
      <c r="H189" s="247" t="s">
        <v>1185</v>
      </c>
      <c r="I189" s="130">
        <v>1094</v>
      </c>
      <c r="J189" s="112">
        <v>671</v>
      </c>
      <c r="K189" s="247" t="s">
        <v>1185</v>
      </c>
      <c r="L189" s="130">
        <v>324</v>
      </c>
      <c r="M189" s="112">
        <v>138</v>
      </c>
      <c r="N189" s="247">
        <v>12</v>
      </c>
      <c r="O189" s="130">
        <v>915</v>
      </c>
      <c r="P189" s="112">
        <v>585</v>
      </c>
      <c r="Q189" s="247">
        <v>91</v>
      </c>
      <c r="R189" s="342">
        <v>58</v>
      </c>
      <c r="S189" s="376">
        <v>8</v>
      </c>
      <c r="T189" s="342">
        <v>36</v>
      </c>
      <c r="U189" s="376" t="s">
        <v>1185</v>
      </c>
      <c r="V189" s="342">
        <v>61</v>
      </c>
      <c r="W189" s="376" t="s">
        <v>1185</v>
      </c>
      <c r="X189" s="342">
        <v>43</v>
      </c>
      <c r="Y189" s="376">
        <v>4</v>
      </c>
      <c r="Z189" s="342">
        <v>64</v>
      </c>
      <c r="AA189" s="344">
        <v>10</v>
      </c>
    </row>
    <row r="190" spans="1:27" x14ac:dyDescent="0.2">
      <c r="A190" s="140" t="s">
        <v>386</v>
      </c>
      <c r="B190" s="141" t="s">
        <v>387</v>
      </c>
      <c r="C190" s="112">
        <v>1348</v>
      </c>
      <c r="D190" s="112">
        <v>924</v>
      </c>
      <c r="E190" s="247">
        <v>198</v>
      </c>
      <c r="F190" s="130">
        <v>101</v>
      </c>
      <c r="G190" s="112">
        <v>54</v>
      </c>
      <c r="H190" s="247" t="s">
        <v>1185</v>
      </c>
      <c r="I190" s="130">
        <v>1247</v>
      </c>
      <c r="J190" s="112">
        <v>870</v>
      </c>
      <c r="K190" s="247" t="s">
        <v>1185</v>
      </c>
      <c r="L190" s="130">
        <v>256</v>
      </c>
      <c r="M190" s="112">
        <v>136</v>
      </c>
      <c r="N190" s="247">
        <v>19</v>
      </c>
      <c r="O190" s="130">
        <v>1092</v>
      </c>
      <c r="P190" s="112">
        <v>788</v>
      </c>
      <c r="Q190" s="247">
        <v>179</v>
      </c>
      <c r="R190" s="342">
        <v>69</v>
      </c>
      <c r="S190" s="376">
        <v>15</v>
      </c>
      <c r="T190" s="342">
        <v>53</v>
      </c>
      <c r="U190" s="376" t="s">
        <v>1185</v>
      </c>
      <c r="V190" s="342">
        <v>70</v>
      </c>
      <c r="W190" s="376" t="s">
        <v>1185</v>
      </c>
      <c r="X190" s="342">
        <v>53</v>
      </c>
      <c r="Y190" s="376">
        <v>7</v>
      </c>
      <c r="Z190" s="342">
        <v>72</v>
      </c>
      <c r="AA190" s="344">
        <v>16</v>
      </c>
    </row>
    <row r="191" spans="1:27" x14ac:dyDescent="0.2">
      <c r="A191" s="140" t="s">
        <v>388</v>
      </c>
      <c r="B191" s="141" t="s">
        <v>389</v>
      </c>
      <c r="C191" s="112">
        <v>1001</v>
      </c>
      <c r="D191" s="112">
        <v>561</v>
      </c>
      <c r="E191" s="247">
        <v>115</v>
      </c>
      <c r="F191" s="130">
        <v>213</v>
      </c>
      <c r="G191" s="112">
        <v>90</v>
      </c>
      <c r="H191" s="247">
        <v>10</v>
      </c>
      <c r="I191" s="130">
        <v>788</v>
      </c>
      <c r="J191" s="112">
        <v>471</v>
      </c>
      <c r="K191" s="247">
        <v>105</v>
      </c>
      <c r="L191" s="130">
        <v>377</v>
      </c>
      <c r="M191" s="112">
        <v>182</v>
      </c>
      <c r="N191" s="247">
        <v>34</v>
      </c>
      <c r="O191" s="130">
        <v>624</v>
      </c>
      <c r="P191" s="112">
        <v>379</v>
      </c>
      <c r="Q191" s="247">
        <v>81</v>
      </c>
      <c r="R191" s="342">
        <v>56</v>
      </c>
      <c r="S191" s="376">
        <v>11</v>
      </c>
      <c r="T191" s="342">
        <v>42</v>
      </c>
      <c r="U191" s="376">
        <v>5</v>
      </c>
      <c r="V191" s="342">
        <v>60</v>
      </c>
      <c r="W191" s="376">
        <v>13</v>
      </c>
      <c r="X191" s="342">
        <v>48</v>
      </c>
      <c r="Y191" s="376">
        <v>9</v>
      </c>
      <c r="Z191" s="342">
        <v>61</v>
      </c>
      <c r="AA191" s="344">
        <v>13</v>
      </c>
    </row>
    <row r="192" spans="1:27" x14ac:dyDescent="0.2">
      <c r="A192" s="140" t="s">
        <v>390</v>
      </c>
      <c r="B192" s="141" t="s">
        <v>391</v>
      </c>
      <c r="C192" s="112">
        <v>1436</v>
      </c>
      <c r="D192" s="112">
        <v>874</v>
      </c>
      <c r="E192" s="247">
        <v>149</v>
      </c>
      <c r="F192" s="130">
        <v>201</v>
      </c>
      <c r="G192" s="112">
        <v>84</v>
      </c>
      <c r="H192" s="247">
        <v>11</v>
      </c>
      <c r="I192" s="130">
        <v>1235</v>
      </c>
      <c r="J192" s="112">
        <v>790</v>
      </c>
      <c r="K192" s="247">
        <v>138</v>
      </c>
      <c r="L192" s="130">
        <v>419</v>
      </c>
      <c r="M192" s="112">
        <v>198</v>
      </c>
      <c r="N192" s="247">
        <v>23</v>
      </c>
      <c r="O192" s="130">
        <v>1017</v>
      </c>
      <c r="P192" s="112">
        <v>676</v>
      </c>
      <c r="Q192" s="247">
        <v>126</v>
      </c>
      <c r="R192" s="342">
        <v>61</v>
      </c>
      <c r="S192" s="376">
        <v>10</v>
      </c>
      <c r="T192" s="342">
        <v>42</v>
      </c>
      <c r="U192" s="376">
        <v>5</v>
      </c>
      <c r="V192" s="342">
        <v>64</v>
      </c>
      <c r="W192" s="376">
        <v>11</v>
      </c>
      <c r="X192" s="342">
        <v>47</v>
      </c>
      <c r="Y192" s="376">
        <v>5</v>
      </c>
      <c r="Z192" s="342">
        <v>66</v>
      </c>
      <c r="AA192" s="344">
        <v>12</v>
      </c>
    </row>
    <row r="193" spans="1:27" x14ac:dyDescent="0.2">
      <c r="A193" s="140" t="s">
        <v>392</v>
      </c>
      <c r="B193" s="141" t="s">
        <v>393</v>
      </c>
      <c r="C193" s="112">
        <v>864</v>
      </c>
      <c r="D193" s="112">
        <v>561</v>
      </c>
      <c r="E193" s="247">
        <v>85</v>
      </c>
      <c r="F193" s="130">
        <v>95</v>
      </c>
      <c r="G193" s="112">
        <v>42</v>
      </c>
      <c r="H193" s="247">
        <v>5</v>
      </c>
      <c r="I193" s="130">
        <v>769</v>
      </c>
      <c r="J193" s="112">
        <v>519</v>
      </c>
      <c r="K193" s="247">
        <v>80</v>
      </c>
      <c r="L193" s="130">
        <v>230</v>
      </c>
      <c r="M193" s="112">
        <v>114</v>
      </c>
      <c r="N193" s="247">
        <v>14</v>
      </c>
      <c r="O193" s="130">
        <v>634</v>
      </c>
      <c r="P193" s="112">
        <v>447</v>
      </c>
      <c r="Q193" s="247">
        <v>71</v>
      </c>
      <c r="R193" s="342">
        <v>65</v>
      </c>
      <c r="S193" s="376">
        <v>10</v>
      </c>
      <c r="T193" s="342">
        <v>44</v>
      </c>
      <c r="U193" s="376">
        <v>5</v>
      </c>
      <c r="V193" s="342">
        <v>67</v>
      </c>
      <c r="W193" s="376">
        <v>10</v>
      </c>
      <c r="X193" s="342">
        <v>50</v>
      </c>
      <c r="Y193" s="376">
        <v>6</v>
      </c>
      <c r="Z193" s="342">
        <v>71</v>
      </c>
      <c r="AA193" s="344">
        <v>11</v>
      </c>
    </row>
    <row r="194" spans="1:27" x14ac:dyDescent="0.2">
      <c r="A194" s="140" t="s">
        <v>396</v>
      </c>
      <c r="B194" s="141" t="s">
        <v>397</v>
      </c>
      <c r="C194" s="112">
        <v>1302</v>
      </c>
      <c r="D194" s="112">
        <v>883</v>
      </c>
      <c r="E194" s="247">
        <v>193</v>
      </c>
      <c r="F194" s="130">
        <v>129</v>
      </c>
      <c r="G194" s="112">
        <v>50</v>
      </c>
      <c r="H194" s="247">
        <v>6</v>
      </c>
      <c r="I194" s="130">
        <v>1173</v>
      </c>
      <c r="J194" s="112">
        <v>833</v>
      </c>
      <c r="K194" s="247">
        <v>187</v>
      </c>
      <c r="L194" s="130">
        <v>285</v>
      </c>
      <c r="M194" s="112">
        <v>137</v>
      </c>
      <c r="N194" s="247">
        <v>16</v>
      </c>
      <c r="O194" s="130">
        <v>1017</v>
      </c>
      <c r="P194" s="112">
        <v>746</v>
      </c>
      <c r="Q194" s="247">
        <v>177</v>
      </c>
      <c r="R194" s="342">
        <v>68</v>
      </c>
      <c r="S194" s="376">
        <v>15</v>
      </c>
      <c r="T194" s="342">
        <v>39</v>
      </c>
      <c r="U194" s="376">
        <v>5</v>
      </c>
      <c r="V194" s="342">
        <v>71</v>
      </c>
      <c r="W194" s="376">
        <v>16</v>
      </c>
      <c r="X194" s="342">
        <v>48</v>
      </c>
      <c r="Y194" s="376">
        <v>6</v>
      </c>
      <c r="Z194" s="342">
        <v>73</v>
      </c>
      <c r="AA194" s="344">
        <v>17</v>
      </c>
    </row>
    <row r="195" spans="1:27" x14ac:dyDescent="0.2">
      <c r="A195" s="140" t="s">
        <v>398</v>
      </c>
      <c r="B195" s="141" t="s">
        <v>399</v>
      </c>
      <c r="C195" s="112">
        <v>806</v>
      </c>
      <c r="D195" s="112">
        <v>474</v>
      </c>
      <c r="E195" s="247">
        <v>69</v>
      </c>
      <c r="F195" s="130">
        <v>143</v>
      </c>
      <c r="G195" s="112">
        <v>63</v>
      </c>
      <c r="H195" s="247" t="s">
        <v>1185</v>
      </c>
      <c r="I195" s="130">
        <v>663</v>
      </c>
      <c r="J195" s="112">
        <v>411</v>
      </c>
      <c r="K195" s="247" t="s">
        <v>1185</v>
      </c>
      <c r="L195" s="130">
        <v>280</v>
      </c>
      <c r="M195" s="112">
        <v>136</v>
      </c>
      <c r="N195" s="247">
        <v>11</v>
      </c>
      <c r="O195" s="130">
        <v>526</v>
      </c>
      <c r="P195" s="112">
        <v>338</v>
      </c>
      <c r="Q195" s="247">
        <v>58</v>
      </c>
      <c r="R195" s="342">
        <v>59</v>
      </c>
      <c r="S195" s="376">
        <v>9</v>
      </c>
      <c r="T195" s="342">
        <v>44</v>
      </c>
      <c r="U195" s="376" t="s">
        <v>1185</v>
      </c>
      <c r="V195" s="342">
        <v>62</v>
      </c>
      <c r="W195" s="376" t="s">
        <v>1185</v>
      </c>
      <c r="X195" s="342">
        <v>49</v>
      </c>
      <c r="Y195" s="376">
        <v>4</v>
      </c>
      <c r="Z195" s="342">
        <v>64</v>
      </c>
      <c r="AA195" s="344">
        <v>11</v>
      </c>
    </row>
    <row r="196" spans="1:27" x14ac:dyDescent="0.2">
      <c r="A196" s="140" t="s">
        <v>402</v>
      </c>
      <c r="B196" s="141" t="s">
        <v>403</v>
      </c>
      <c r="C196" s="112">
        <v>921</v>
      </c>
      <c r="D196" s="112">
        <v>629</v>
      </c>
      <c r="E196" s="247">
        <v>151</v>
      </c>
      <c r="F196" s="130">
        <v>89</v>
      </c>
      <c r="G196" s="112">
        <v>38</v>
      </c>
      <c r="H196" s="247">
        <v>7</v>
      </c>
      <c r="I196" s="130">
        <v>832</v>
      </c>
      <c r="J196" s="112">
        <v>591</v>
      </c>
      <c r="K196" s="247">
        <v>144</v>
      </c>
      <c r="L196" s="130">
        <v>200</v>
      </c>
      <c r="M196" s="112">
        <v>101</v>
      </c>
      <c r="N196" s="247">
        <v>9</v>
      </c>
      <c r="O196" s="130">
        <v>721</v>
      </c>
      <c r="P196" s="112">
        <v>528</v>
      </c>
      <c r="Q196" s="247">
        <v>142</v>
      </c>
      <c r="R196" s="342">
        <v>68</v>
      </c>
      <c r="S196" s="376">
        <v>16</v>
      </c>
      <c r="T196" s="342">
        <v>43</v>
      </c>
      <c r="U196" s="376">
        <v>8</v>
      </c>
      <c r="V196" s="342">
        <v>71</v>
      </c>
      <c r="W196" s="376">
        <v>17</v>
      </c>
      <c r="X196" s="342">
        <v>51</v>
      </c>
      <c r="Y196" s="376">
        <v>5</v>
      </c>
      <c r="Z196" s="342">
        <v>73</v>
      </c>
      <c r="AA196" s="344">
        <v>20</v>
      </c>
    </row>
    <row r="197" spans="1:27" x14ac:dyDescent="0.2">
      <c r="A197" s="140" t="s">
        <v>404</v>
      </c>
      <c r="B197" s="141" t="s">
        <v>405</v>
      </c>
      <c r="C197" s="112">
        <v>885</v>
      </c>
      <c r="D197" s="112">
        <v>583</v>
      </c>
      <c r="E197" s="247">
        <v>132</v>
      </c>
      <c r="F197" s="130">
        <v>107</v>
      </c>
      <c r="G197" s="112">
        <v>47</v>
      </c>
      <c r="H197" s="247">
        <v>6</v>
      </c>
      <c r="I197" s="130">
        <v>778</v>
      </c>
      <c r="J197" s="112">
        <v>536</v>
      </c>
      <c r="K197" s="247">
        <v>126</v>
      </c>
      <c r="L197" s="130">
        <v>191</v>
      </c>
      <c r="M197" s="112">
        <v>94</v>
      </c>
      <c r="N197" s="247">
        <v>12</v>
      </c>
      <c r="O197" s="130">
        <v>694</v>
      </c>
      <c r="P197" s="112">
        <v>489</v>
      </c>
      <c r="Q197" s="247">
        <v>120</v>
      </c>
      <c r="R197" s="342">
        <v>66</v>
      </c>
      <c r="S197" s="376">
        <v>15</v>
      </c>
      <c r="T197" s="342">
        <v>44</v>
      </c>
      <c r="U197" s="376">
        <v>6</v>
      </c>
      <c r="V197" s="342">
        <v>69</v>
      </c>
      <c r="W197" s="376">
        <v>16</v>
      </c>
      <c r="X197" s="342">
        <v>49</v>
      </c>
      <c r="Y197" s="376">
        <v>6</v>
      </c>
      <c r="Z197" s="342">
        <v>70</v>
      </c>
      <c r="AA197" s="344">
        <v>17</v>
      </c>
    </row>
    <row r="198" spans="1:27" x14ac:dyDescent="0.2">
      <c r="A198" s="140" t="s">
        <v>406</v>
      </c>
      <c r="B198" s="141" t="s">
        <v>407</v>
      </c>
      <c r="C198" s="112">
        <v>1185</v>
      </c>
      <c r="D198" s="112">
        <v>775</v>
      </c>
      <c r="E198" s="247">
        <v>159</v>
      </c>
      <c r="F198" s="130">
        <v>165</v>
      </c>
      <c r="G198" s="112">
        <v>86</v>
      </c>
      <c r="H198" s="247">
        <v>11</v>
      </c>
      <c r="I198" s="130">
        <v>1020</v>
      </c>
      <c r="J198" s="112">
        <v>689</v>
      </c>
      <c r="K198" s="247">
        <v>148</v>
      </c>
      <c r="L198" s="130">
        <v>324</v>
      </c>
      <c r="M198" s="112">
        <v>163</v>
      </c>
      <c r="N198" s="247">
        <v>21</v>
      </c>
      <c r="O198" s="130">
        <v>861</v>
      </c>
      <c r="P198" s="112">
        <v>612</v>
      </c>
      <c r="Q198" s="247">
        <v>138</v>
      </c>
      <c r="R198" s="342">
        <v>65</v>
      </c>
      <c r="S198" s="376">
        <v>13</v>
      </c>
      <c r="T198" s="342">
        <v>52</v>
      </c>
      <c r="U198" s="376">
        <v>7</v>
      </c>
      <c r="V198" s="342">
        <v>68</v>
      </c>
      <c r="W198" s="376">
        <v>15</v>
      </c>
      <c r="X198" s="342">
        <v>50</v>
      </c>
      <c r="Y198" s="376">
        <v>6</v>
      </c>
      <c r="Z198" s="342">
        <v>71</v>
      </c>
      <c r="AA198" s="344">
        <v>16</v>
      </c>
    </row>
    <row r="199" spans="1:27" x14ac:dyDescent="0.2">
      <c r="A199" s="140" t="s">
        <v>408</v>
      </c>
      <c r="B199" s="141" t="s">
        <v>409</v>
      </c>
      <c r="C199" s="112">
        <v>2505</v>
      </c>
      <c r="D199" s="112">
        <v>1670</v>
      </c>
      <c r="E199" s="247">
        <v>286</v>
      </c>
      <c r="F199" s="130">
        <v>441</v>
      </c>
      <c r="G199" s="112">
        <v>209</v>
      </c>
      <c r="H199" s="247">
        <v>19</v>
      </c>
      <c r="I199" s="130">
        <v>2064</v>
      </c>
      <c r="J199" s="112">
        <v>1461</v>
      </c>
      <c r="K199" s="247">
        <v>267</v>
      </c>
      <c r="L199" s="130">
        <v>800</v>
      </c>
      <c r="M199" s="112">
        <v>422</v>
      </c>
      <c r="N199" s="247">
        <v>41</v>
      </c>
      <c r="O199" s="130">
        <v>1705</v>
      </c>
      <c r="P199" s="112">
        <v>1248</v>
      </c>
      <c r="Q199" s="247">
        <v>245</v>
      </c>
      <c r="R199" s="342">
        <v>67</v>
      </c>
      <c r="S199" s="376">
        <v>11</v>
      </c>
      <c r="T199" s="342">
        <v>47</v>
      </c>
      <c r="U199" s="376">
        <v>4</v>
      </c>
      <c r="V199" s="342">
        <v>71</v>
      </c>
      <c r="W199" s="376">
        <v>13</v>
      </c>
      <c r="X199" s="342">
        <v>53</v>
      </c>
      <c r="Y199" s="376">
        <v>5</v>
      </c>
      <c r="Z199" s="342">
        <v>73</v>
      </c>
      <c r="AA199" s="344">
        <v>14</v>
      </c>
    </row>
    <row r="200" spans="1:27" x14ac:dyDescent="0.2">
      <c r="A200" s="140" t="s">
        <v>410</v>
      </c>
      <c r="B200" s="141" t="s">
        <v>411</v>
      </c>
      <c r="C200" s="112">
        <v>1166</v>
      </c>
      <c r="D200" s="112">
        <v>896</v>
      </c>
      <c r="E200" s="247">
        <v>222</v>
      </c>
      <c r="F200" s="130">
        <v>56</v>
      </c>
      <c r="G200" s="112">
        <v>31</v>
      </c>
      <c r="H200" s="247" t="s">
        <v>1185</v>
      </c>
      <c r="I200" s="130">
        <v>1110</v>
      </c>
      <c r="J200" s="112">
        <v>865</v>
      </c>
      <c r="K200" s="247" t="s">
        <v>1185</v>
      </c>
      <c r="L200" s="130">
        <v>139</v>
      </c>
      <c r="M200" s="112">
        <v>82</v>
      </c>
      <c r="N200" s="247">
        <v>10</v>
      </c>
      <c r="O200" s="130">
        <v>1027</v>
      </c>
      <c r="P200" s="112">
        <v>814</v>
      </c>
      <c r="Q200" s="247">
        <v>212</v>
      </c>
      <c r="R200" s="342">
        <v>77</v>
      </c>
      <c r="S200" s="376">
        <v>19</v>
      </c>
      <c r="T200" s="342">
        <v>55</v>
      </c>
      <c r="U200" s="376" t="s">
        <v>1185</v>
      </c>
      <c r="V200" s="342">
        <v>78</v>
      </c>
      <c r="W200" s="376" t="s">
        <v>1185</v>
      </c>
      <c r="X200" s="342">
        <v>59</v>
      </c>
      <c r="Y200" s="376">
        <v>7</v>
      </c>
      <c r="Z200" s="342">
        <v>79</v>
      </c>
      <c r="AA200" s="344">
        <v>21</v>
      </c>
    </row>
    <row r="201" spans="1:27" x14ac:dyDescent="0.2">
      <c r="A201" s="140" t="s">
        <v>412</v>
      </c>
      <c r="B201" s="141" t="s">
        <v>413</v>
      </c>
      <c r="C201" s="112">
        <v>954</v>
      </c>
      <c r="D201" s="112">
        <v>542</v>
      </c>
      <c r="E201" s="247">
        <v>88</v>
      </c>
      <c r="F201" s="130">
        <v>160</v>
      </c>
      <c r="G201" s="112">
        <v>50</v>
      </c>
      <c r="H201" s="247">
        <v>4</v>
      </c>
      <c r="I201" s="130">
        <v>794</v>
      </c>
      <c r="J201" s="112">
        <v>492</v>
      </c>
      <c r="K201" s="247">
        <v>84</v>
      </c>
      <c r="L201" s="130">
        <v>309</v>
      </c>
      <c r="M201" s="112">
        <v>124</v>
      </c>
      <c r="N201" s="247">
        <v>11</v>
      </c>
      <c r="O201" s="130">
        <v>645</v>
      </c>
      <c r="P201" s="112">
        <v>418</v>
      </c>
      <c r="Q201" s="247">
        <v>77</v>
      </c>
      <c r="R201" s="342">
        <v>57</v>
      </c>
      <c r="S201" s="376">
        <v>9</v>
      </c>
      <c r="T201" s="342">
        <v>31</v>
      </c>
      <c r="U201" s="376">
        <v>3</v>
      </c>
      <c r="V201" s="342">
        <v>62</v>
      </c>
      <c r="W201" s="376">
        <v>11</v>
      </c>
      <c r="X201" s="342">
        <v>40</v>
      </c>
      <c r="Y201" s="376">
        <v>4</v>
      </c>
      <c r="Z201" s="342">
        <v>65</v>
      </c>
      <c r="AA201" s="344">
        <v>12</v>
      </c>
    </row>
    <row r="202" spans="1:27" x14ac:dyDescent="0.2">
      <c r="A202" s="140" t="s">
        <v>414</v>
      </c>
      <c r="B202" s="141" t="s">
        <v>415</v>
      </c>
      <c r="C202" s="112">
        <v>533</v>
      </c>
      <c r="D202" s="112">
        <v>375</v>
      </c>
      <c r="E202" s="247">
        <v>86</v>
      </c>
      <c r="F202" s="130">
        <v>30</v>
      </c>
      <c r="G202" s="112">
        <v>13</v>
      </c>
      <c r="H202" s="247" t="s">
        <v>1185</v>
      </c>
      <c r="I202" s="130">
        <v>503</v>
      </c>
      <c r="J202" s="112">
        <v>362</v>
      </c>
      <c r="K202" s="247" t="s">
        <v>1185</v>
      </c>
      <c r="L202" s="130">
        <v>83</v>
      </c>
      <c r="M202" s="112">
        <v>40</v>
      </c>
      <c r="N202" s="247">
        <v>5</v>
      </c>
      <c r="O202" s="130">
        <v>450</v>
      </c>
      <c r="P202" s="112">
        <v>335</v>
      </c>
      <c r="Q202" s="247">
        <v>81</v>
      </c>
      <c r="R202" s="342">
        <v>70</v>
      </c>
      <c r="S202" s="376">
        <v>16</v>
      </c>
      <c r="T202" s="342">
        <v>43</v>
      </c>
      <c r="U202" s="376" t="s">
        <v>1185</v>
      </c>
      <c r="V202" s="342">
        <v>72</v>
      </c>
      <c r="W202" s="376" t="s">
        <v>1185</v>
      </c>
      <c r="X202" s="342">
        <v>48</v>
      </c>
      <c r="Y202" s="376">
        <v>6</v>
      </c>
      <c r="Z202" s="342">
        <v>74</v>
      </c>
      <c r="AA202" s="344">
        <v>18</v>
      </c>
    </row>
    <row r="203" spans="1:27" x14ac:dyDescent="0.2">
      <c r="A203" s="140" t="s">
        <v>418</v>
      </c>
      <c r="B203" s="141" t="s">
        <v>419</v>
      </c>
      <c r="C203" s="112">
        <v>852</v>
      </c>
      <c r="D203" s="112">
        <v>539</v>
      </c>
      <c r="E203" s="247">
        <v>101</v>
      </c>
      <c r="F203" s="130">
        <v>69</v>
      </c>
      <c r="G203" s="112">
        <v>34</v>
      </c>
      <c r="H203" s="247" t="s">
        <v>1185</v>
      </c>
      <c r="I203" s="130">
        <v>783</v>
      </c>
      <c r="J203" s="112">
        <v>505</v>
      </c>
      <c r="K203" s="247" t="s">
        <v>1185</v>
      </c>
      <c r="L203" s="130">
        <v>161</v>
      </c>
      <c r="M203" s="112">
        <v>80</v>
      </c>
      <c r="N203" s="247">
        <v>7</v>
      </c>
      <c r="O203" s="130">
        <v>691</v>
      </c>
      <c r="P203" s="112">
        <v>459</v>
      </c>
      <c r="Q203" s="247">
        <v>94</v>
      </c>
      <c r="R203" s="342">
        <v>63</v>
      </c>
      <c r="S203" s="376">
        <v>12</v>
      </c>
      <c r="T203" s="342">
        <v>49</v>
      </c>
      <c r="U203" s="376" t="s">
        <v>1185</v>
      </c>
      <c r="V203" s="342">
        <v>64</v>
      </c>
      <c r="W203" s="376" t="s">
        <v>1185</v>
      </c>
      <c r="X203" s="342">
        <v>50</v>
      </c>
      <c r="Y203" s="376">
        <v>4</v>
      </c>
      <c r="Z203" s="342">
        <v>66</v>
      </c>
      <c r="AA203" s="344">
        <v>14</v>
      </c>
    </row>
    <row r="204" spans="1:27" x14ac:dyDescent="0.2">
      <c r="A204" s="140" t="s">
        <v>420</v>
      </c>
      <c r="B204" s="141" t="s">
        <v>421</v>
      </c>
      <c r="C204" s="112">
        <v>1629</v>
      </c>
      <c r="D204" s="112">
        <v>1193</v>
      </c>
      <c r="E204" s="247">
        <v>322</v>
      </c>
      <c r="F204" s="130">
        <v>81</v>
      </c>
      <c r="G204" s="112">
        <v>44</v>
      </c>
      <c r="H204" s="247">
        <v>5</v>
      </c>
      <c r="I204" s="130">
        <v>1548</v>
      </c>
      <c r="J204" s="112">
        <v>1149</v>
      </c>
      <c r="K204" s="247">
        <v>317</v>
      </c>
      <c r="L204" s="130">
        <v>234</v>
      </c>
      <c r="M204" s="112">
        <v>109</v>
      </c>
      <c r="N204" s="247">
        <v>12</v>
      </c>
      <c r="O204" s="130">
        <v>1395</v>
      </c>
      <c r="P204" s="112">
        <v>1084</v>
      </c>
      <c r="Q204" s="247">
        <v>310</v>
      </c>
      <c r="R204" s="342">
        <v>73</v>
      </c>
      <c r="S204" s="376">
        <v>20</v>
      </c>
      <c r="T204" s="342">
        <v>54</v>
      </c>
      <c r="U204" s="376">
        <v>6</v>
      </c>
      <c r="V204" s="342">
        <v>74</v>
      </c>
      <c r="W204" s="376">
        <v>20</v>
      </c>
      <c r="X204" s="342">
        <v>47</v>
      </c>
      <c r="Y204" s="376">
        <v>5</v>
      </c>
      <c r="Z204" s="342">
        <v>78</v>
      </c>
      <c r="AA204" s="344">
        <v>22</v>
      </c>
    </row>
    <row r="205" spans="1:27" x14ac:dyDescent="0.2">
      <c r="A205" s="140" t="s">
        <v>422</v>
      </c>
      <c r="B205" s="141" t="s">
        <v>423</v>
      </c>
      <c r="C205" s="112">
        <v>458</v>
      </c>
      <c r="D205" s="112">
        <v>288</v>
      </c>
      <c r="E205" s="247">
        <v>49</v>
      </c>
      <c r="F205" s="130">
        <v>32</v>
      </c>
      <c r="G205" s="112">
        <v>20</v>
      </c>
      <c r="H205" s="247">
        <v>4</v>
      </c>
      <c r="I205" s="130">
        <v>426</v>
      </c>
      <c r="J205" s="112">
        <v>268</v>
      </c>
      <c r="K205" s="247">
        <v>45</v>
      </c>
      <c r="L205" s="130">
        <v>85</v>
      </c>
      <c r="M205" s="112">
        <v>49</v>
      </c>
      <c r="N205" s="247">
        <v>10</v>
      </c>
      <c r="O205" s="130">
        <v>373</v>
      </c>
      <c r="P205" s="112">
        <v>239</v>
      </c>
      <c r="Q205" s="247">
        <v>39</v>
      </c>
      <c r="R205" s="342">
        <v>63</v>
      </c>
      <c r="S205" s="376">
        <v>11</v>
      </c>
      <c r="T205" s="342">
        <v>63</v>
      </c>
      <c r="U205" s="376">
        <v>13</v>
      </c>
      <c r="V205" s="342">
        <v>63</v>
      </c>
      <c r="W205" s="376">
        <v>11</v>
      </c>
      <c r="X205" s="342">
        <v>58</v>
      </c>
      <c r="Y205" s="376">
        <v>12</v>
      </c>
      <c r="Z205" s="342">
        <v>64</v>
      </c>
      <c r="AA205" s="344">
        <v>10</v>
      </c>
    </row>
    <row r="206" spans="1:27" x14ac:dyDescent="0.2">
      <c r="A206" s="140" t="s">
        <v>424</v>
      </c>
      <c r="B206" s="141" t="s">
        <v>425</v>
      </c>
      <c r="C206" s="112">
        <v>488</v>
      </c>
      <c r="D206" s="112">
        <v>310</v>
      </c>
      <c r="E206" s="247">
        <v>51</v>
      </c>
      <c r="F206" s="130">
        <v>39</v>
      </c>
      <c r="G206" s="112">
        <v>21</v>
      </c>
      <c r="H206" s="247" t="s">
        <v>1185</v>
      </c>
      <c r="I206" s="130">
        <v>449</v>
      </c>
      <c r="J206" s="112">
        <v>289</v>
      </c>
      <c r="K206" s="247" t="s">
        <v>1185</v>
      </c>
      <c r="L206" s="130">
        <v>93</v>
      </c>
      <c r="M206" s="112">
        <v>48</v>
      </c>
      <c r="N206" s="247">
        <v>7</v>
      </c>
      <c r="O206" s="130">
        <v>395</v>
      </c>
      <c r="P206" s="112">
        <v>262</v>
      </c>
      <c r="Q206" s="247">
        <v>44</v>
      </c>
      <c r="R206" s="342">
        <v>64</v>
      </c>
      <c r="S206" s="376">
        <v>10</v>
      </c>
      <c r="T206" s="342">
        <v>54</v>
      </c>
      <c r="U206" s="376" t="s">
        <v>1185</v>
      </c>
      <c r="V206" s="342">
        <v>64</v>
      </c>
      <c r="W206" s="376" t="s">
        <v>1185</v>
      </c>
      <c r="X206" s="342">
        <v>52</v>
      </c>
      <c r="Y206" s="376">
        <v>8</v>
      </c>
      <c r="Z206" s="342">
        <v>66</v>
      </c>
      <c r="AA206" s="344">
        <v>11</v>
      </c>
    </row>
    <row r="207" spans="1:27" x14ac:dyDescent="0.2">
      <c r="A207" s="140" t="s">
        <v>428</v>
      </c>
      <c r="B207" s="141" t="s">
        <v>429</v>
      </c>
      <c r="C207" s="112">
        <v>840</v>
      </c>
      <c r="D207" s="112">
        <v>547</v>
      </c>
      <c r="E207" s="247">
        <v>97</v>
      </c>
      <c r="F207" s="130">
        <v>59</v>
      </c>
      <c r="G207" s="112">
        <v>21</v>
      </c>
      <c r="H207" s="247" t="s">
        <v>1185</v>
      </c>
      <c r="I207" s="130">
        <v>781</v>
      </c>
      <c r="J207" s="112">
        <v>526</v>
      </c>
      <c r="K207" s="247" t="s">
        <v>1185</v>
      </c>
      <c r="L207" s="130">
        <v>168</v>
      </c>
      <c r="M207" s="112">
        <v>78</v>
      </c>
      <c r="N207" s="247">
        <v>10</v>
      </c>
      <c r="O207" s="130">
        <v>672</v>
      </c>
      <c r="P207" s="112">
        <v>469</v>
      </c>
      <c r="Q207" s="247">
        <v>87</v>
      </c>
      <c r="R207" s="342">
        <v>65</v>
      </c>
      <c r="S207" s="376">
        <v>12</v>
      </c>
      <c r="T207" s="342">
        <v>36</v>
      </c>
      <c r="U207" s="376" t="s">
        <v>1185</v>
      </c>
      <c r="V207" s="342">
        <v>67</v>
      </c>
      <c r="W207" s="376" t="s">
        <v>1185</v>
      </c>
      <c r="X207" s="342">
        <v>46</v>
      </c>
      <c r="Y207" s="376">
        <v>6</v>
      </c>
      <c r="Z207" s="342">
        <v>70</v>
      </c>
      <c r="AA207" s="344">
        <v>13</v>
      </c>
    </row>
    <row r="208" spans="1:27" x14ac:dyDescent="0.2">
      <c r="A208" s="140" t="s">
        <v>430</v>
      </c>
      <c r="B208" s="141" t="s">
        <v>431</v>
      </c>
      <c r="C208" s="112">
        <v>1334</v>
      </c>
      <c r="D208" s="112">
        <v>884</v>
      </c>
      <c r="E208" s="247">
        <v>162</v>
      </c>
      <c r="F208" s="130">
        <v>262</v>
      </c>
      <c r="G208" s="112">
        <v>130</v>
      </c>
      <c r="H208" s="247">
        <v>12</v>
      </c>
      <c r="I208" s="130">
        <v>1072</v>
      </c>
      <c r="J208" s="112">
        <v>754</v>
      </c>
      <c r="K208" s="247">
        <v>150</v>
      </c>
      <c r="L208" s="130">
        <v>493</v>
      </c>
      <c r="M208" s="112">
        <v>272</v>
      </c>
      <c r="N208" s="247">
        <v>33</v>
      </c>
      <c r="O208" s="130">
        <v>841</v>
      </c>
      <c r="P208" s="112">
        <v>612</v>
      </c>
      <c r="Q208" s="247">
        <v>129</v>
      </c>
      <c r="R208" s="342">
        <v>66</v>
      </c>
      <c r="S208" s="376">
        <v>12</v>
      </c>
      <c r="T208" s="342">
        <v>50</v>
      </c>
      <c r="U208" s="376">
        <v>5</v>
      </c>
      <c r="V208" s="342">
        <v>70</v>
      </c>
      <c r="W208" s="376">
        <v>14</v>
      </c>
      <c r="X208" s="342">
        <v>55</v>
      </c>
      <c r="Y208" s="376">
        <v>7</v>
      </c>
      <c r="Z208" s="342">
        <v>73</v>
      </c>
      <c r="AA208" s="344">
        <v>15</v>
      </c>
    </row>
    <row r="209" spans="1:27" x14ac:dyDescent="0.2">
      <c r="A209" s="140" t="s">
        <v>434</v>
      </c>
      <c r="B209" s="141" t="s">
        <v>435</v>
      </c>
      <c r="C209" s="112">
        <v>1177</v>
      </c>
      <c r="D209" s="112">
        <v>806</v>
      </c>
      <c r="E209" s="247">
        <v>143</v>
      </c>
      <c r="F209" s="130">
        <v>169</v>
      </c>
      <c r="G209" s="112">
        <v>87</v>
      </c>
      <c r="H209" s="247" t="s">
        <v>1185</v>
      </c>
      <c r="I209" s="130">
        <v>1008</v>
      </c>
      <c r="J209" s="112">
        <v>719</v>
      </c>
      <c r="K209" s="247" t="s">
        <v>1185</v>
      </c>
      <c r="L209" s="130">
        <v>357</v>
      </c>
      <c r="M209" s="112">
        <v>204</v>
      </c>
      <c r="N209" s="247">
        <v>26</v>
      </c>
      <c r="O209" s="130">
        <v>820</v>
      </c>
      <c r="P209" s="112">
        <v>602</v>
      </c>
      <c r="Q209" s="247">
        <v>117</v>
      </c>
      <c r="R209" s="342">
        <v>68</v>
      </c>
      <c r="S209" s="376">
        <v>12</v>
      </c>
      <c r="T209" s="342">
        <v>51</v>
      </c>
      <c r="U209" s="376" t="s">
        <v>1185</v>
      </c>
      <c r="V209" s="342">
        <v>71</v>
      </c>
      <c r="W209" s="376" t="s">
        <v>1185</v>
      </c>
      <c r="X209" s="342">
        <v>57</v>
      </c>
      <c r="Y209" s="376">
        <v>7</v>
      </c>
      <c r="Z209" s="342">
        <v>73</v>
      </c>
      <c r="AA209" s="344">
        <v>14</v>
      </c>
    </row>
    <row r="210" spans="1:27" x14ac:dyDescent="0.2">
      <c r="A210" s="140" t="s">
        <v>436</v>
      </c>
      <c r="B210" s="141" t="s">
        <v>437</v>
      </c>
      <c r="C210" s="112">
        <v>1073</v>
      </c>
      <c r="D210" s="112">
        <v>774</v>
      </c>
      <c r="E210" s="247">
        <v>178</v>
      </c>
      <c r="F210" s="130">
        <v>112</v>
      </c>
      <c r="G210" s="112">
        <v>64</v>
      </c>
      <c r="H210" s="247" t="s">
        <v>1185</v>
      </c>
      <c r="I210" s="130">
        <v>961</v>
      </c>
      <c r="J210" s="112">
        <v>710</v>
      </c>
      <c r="K210" s="247" t="s">
        <v>1185</v>
      </c>
      <c r="L210" s="130">
        <v>261</v>
      </c>
      <c r="M210" s="112">
        <v>155</v>
      </c>
      <c r="N210" s="247">
        <v>14</v>
      </c>
      <c r="O210" s="130">
        <v>812</v>
      </c>
      <c r="P210" s="112">
        <v>619</v>
      </c>
      <c r="Q210" s="247">
        <v>164</v>
      </c>
      <c r="R210" s="342">
        <v>72</v>
      </c>
      <c r="S210" s="376">
        <v>17</v>
      </c>
      <c r="T210" s="342">
        <v>57</v>
      </c>
      <c r="U210" s="376" t="s">
        <v>1185</v>
      </c>
      <c r="V210" s="342">
        <v>74</v>
      </c>
      <c r="W210" s="376" t="s">
        <v>1185</v>
      </c>
      <c r="X210" s="342">
        <v>59</v>
      </c>
      <c r="Y210" s="376">
        <v>5</v>
      </c>
      <c r="Z210" s="342">
        <v>76</v>
      </c>
      <c r="AA210" s="344">
        <v>20</v>
      </c>
    </row>
    <row r="211" spans="1:27" x14ac:dyDescent="0.2">
      <c r="A211" s="140" t="s">
        <v>438</v>
      </c>
      <c r="B211" s="141" t="s">
        <v>439</v>
      </c>
      <c r="C211" s="112">
        <v>1308</v>
      </c>
      <c r="D211" s="112">
        <v>929</v>
      </c>
      <c r="E211" s="247">
        <v>196</v>
      </c>
      <c r="F211" s="130">
        <v>143</v>
      </c>
      <c r="G211" s="112">
        <v>72</v>
      </c>
      <c r="H211" s="247">
        <v>9</v>
      </c>
      <c r="I211" s="130">
        <v>1165</v>
      </c>
      <c r="J211" s="112">
        <v>857</v>
      </c>
      <c r="K211" s="247">
        <v>187</v>
      </c>
      <c r="L211" s="130">
        <v>337</v>
      </c>
      <c r="M211" s="112">
        <v>184</v>
      </c>
      <c r="N211" s="247">
        <v>30</v>
      </c>
      <c r="O211" s="130">
        <v>971</v>
      </c>
      <c r="P211" s="112">
        <v>745</v>
      </c>
      <c r="Q211" s="247">
        <v>166</v>
      </c>
      <c r="R211" s="342">
        <v>71</v>
      </c>
      <c r="S211" s="376">
        <v>15</v>
      </c>
      <c r="T211" s="342">
        <v>50</v>
      </c>
      <c r="U211" s="376">
        <v>6</v>
      </c>
      <c r="V211" s="342">
        <v>74</v>
      </c>
      <c r="W211" s="376">
        <v>16</v>
      </c>
      <c r="X211" s="342">
        <v>55</v>
      </c>
      <c r="Y211" s="376">
        <v>9</v>
      </c>
      <c r="Z211" s="342">
        <v>77</v>
      </c>
      <c r="AA211" s="344">
        <v>17</v>
      </c>
    </row>
    <row r="212" spans="1:27" x14ac:dyDescent="0.2">
      <c r="A212" s="140" t="s">
        <v>440</v>
      </c>
      <c r="B212" s="141" t="s">
        <v>441</v>
      </c>
      <c r="C212" s="112">
        <v>1096</v>
      </c>
      <c r="D212" s="112">
        <v>736</v>
      </c>
      <c r="E212" s="247">
        <v>125</v>
      </c>
      <c r="F212" s="130">
        <v>177</v>
      </c>
      <c r="G212" s="112">
        <v>80</v>
      </c>
      <c r="H212" s="247">
        <v>10</v>
      </c>
      <c r="I212" s="130">
        <v>919</v>
      </c>
      <c r="J212" s="112">
        <v>656</v>
      </c>
      <c r="K212" s="247">
        <v>115</v>
      </c>
      <c r="L212" s="130">
        <v>359</v>
      </c>
      <c r="M212" s="112">
        <v>188</v>
      </c>
      <c r="N212" s="247">
        <v>23</v>
      </c>
      <c r="O212" s="130">
        <v>737</v>
      </c>
      <c r="P212" s="112">
        <v>548</v>
      </c>
      <c r="Q212" s="247">
        <v>102</v>
      </c>
      <c r="R212" s="342">
        <v>67</v>
      </c>
      <c r="S212" s="376">
        <v>11</v>
      </c>
      <c r="T212" s="342">
        <v>45</v>
      </c>
      <c r="U212" s="376">
        <v>6</v>
      </c>
      <c r="V212" s="342">
        <v>71</v>
      </c>
      <c r="W212" s="376">
        <v>13</v>
      </c>
      <c r="X212" s="342">
        <v>52</v>
      </c>
      <c r="Y212" s="376">
        <v>6</v>
      </c>
      <c r="Z212" s="342">
        <v>74</v>
      </c>
      <c r="AA212" s="344">
        <v>14</v>
      </c>
    </row>
    <row r="213" spans="1:27" x14ac:dyDescent="0.2">
      <c r="A213" s="140" t="s">
        <v>442</v>
      </c>
      <c r="B213" s="141" t="s">
        <v>443</v>
      </c>
      <c r="C213" s="112">
        <v>1151</v>
      </c>
      <c r="D213" s="112">
        <v>788</v>
      </c>
      <c r="E213" s="247">
        <v>159</v>
      </c>
      <c r="F213" s="130">
        <v>160</v>
      </c>
      <c r="G213" s="112">
        <v>74</v>
      </c>
      <c r="H213" s="247">
        <v>8</v>
      </c>
      <c r="I213" s="130">
        <v>991</v>
      </c>
      <c r="J213" s="112">
        <v>714</v>
      </c>
      <c r="K213" s="247">
        <v>151</v>
      </c>
      <c r="L213" s="130">
        <v>317</v>
      </c>
      <c r="M213" s="112">
        <v>165</v>
      </c>
      <c r="N213" s="247">
        <v>23</v>
      </c>
      <c r="O213" s="130">
        <v>834</v>
      </c>
      <c r="P213" s="112">
        <v>623</v>
      </c>
      <c r="Q213" s="247">
        <v>136</v>
      </c>
      <c r="R213" s="342">
        <v>68</v>
      </c>
      <c r="S213" s="376">
        <v>14</v>
      </c>
      <c r="T213" s="342">
        <v>46</v>
      </c>
      <c r="U213" s="376">
        <v>5</v>
      </c>
      <c r="V213" s="342">
        <v>72</v>
      </c>
      <c r="W213" s="376">
        <v>15</v>
      </c>
      <c r="X213" s="342">
        <v>52</v>
      </c>
      <c r="Y213" s="376">
        <v>7</v>
      </c>
      <c r="Z213" s="342">
        <v>75</v>
      </c>
      <c r="AA213" s="344">
        <v>16</v>
      </c>
    </row>
    <row r="214" spans="1:27" x14ac:dyDescent="0.2">
      <c r="A214" s="140" t="s">
        <v>444</v>
      </c>
      <c r="B214" s="141" t="s">
        <v>445</v>
      </c>
      <c r="C214" s="112">
        <v>1270</v>
      </c>
      <c r="D214" s="112">
        <v>1024</v>
      </c>
      <c r="E214" s="247">
        <v>338</v>
      </c>
      <c r="F214" s="130">
        <v>79</v>
      </c>
      <c r="G214" s="112">
        <v>50</v>
      </c>
      <c r="H214" s="247">
        <v>8</v>
      </c>
      <c r="I214" s="130">
        <v>1191</v>
      </c>
      <c r="J214" s="112">
        <v>974</v>
      </c>
      <c r="K214" s="247">
        <v>330</v>
      </c>
      <c r="L214" s="130">
        <v>188</v>
      </c>
      <c r="M214" s="112">
        <v>117</v>
      </c>
      <c r="N214" s="247">
        <v>15</v>
      </c>
      <c r="O214" s="130">
        <v>1082</v>
      </c>
      <c r="P214" s="112">
        <v>907</v>
      </c>
      <c r="Q214" s="247">
        <v>323</v>
      </c>
      <c r="R214" s="342">
        <v>81</v>
      </c>
      <c r="S214" s="376">
        <v>27</v>
      </c>
      <c r="T214" s="342">
        <v>63</v>
      </c>
      <c r="U214" s="376">
        <v>10</v>
      </c>
      <c r="V214" s="342">
        <v>82</v>
      </c>
      <c r="W214" s="376">
        <v>28</v>
      </c>
      <c r="X214" s="342">
        <v>62</v>
      </c>
      <c r="Y214" s="376">
        <v>8</v>
      </c>
      <c r="Z214" s="342">
        <v>84</v>
      </c>
      <c r="AA214" s="344">
        <v>30</v>
      </c>
    </row>
    <row r="215" spans="1:27" x14ac:dyDescent="0.2">
      <c r="A215" s="140" t="s">
        <v>446</v>
      </c>
      <c r="B215" s="141" t="s">
        <v>447</v>
      </c>
      <c r="C215" s="112">
        <v>1618</v>
      </c>
      <c r="D215" s="112">
        <v>1130</v>
      </c>
      <c r="E215" s="247">
        <v>233</v>
      </c>
      <c r="F215" s="130">
        <v>168</v>
      </c>
      <c r="G215" s="112">
        <v>81</v>
      </c>
      <c r="H215" s="247">
        <v>9</v>
      </c>
      <c r="I215" s="130">
        <v>1450</v>
      </c>
      <c r="J215" s="112">
        <v>1049</v>
      </c>
      <c r="K215" s="247">
        <v>224</v>
      </c>
      <c r="L215" s="130">
        <v>364</v>
      </c>
      <c r="M215" s="112">
        <v>194</v>
      </c>
      <c r="N215" s="247">
        <v>18</v>
      </c>
      <c r="O215" s="130">
        <v>1254</v>
      </c>
      <c r="P215" s="112">
        <v>936</v>
      </c>
      <c r="Q215" s="247">
        <v>215</v>
      </c>
      <c r="R215" s="342">
        <v>70</v>
      </c>
      <c r="S215" s="376">
        <v>14</v>
      </c>
      <c r="T215" s="342">
        <v>48</v>
      </c>
      <c r="U215" s="376">
        <v>5</v>
      </c>
      <c r="V215" s="342">
        <v>72</v>
      </c>
      <c r="W215" s="376">
        <v>15</v>
      </c>
      <c r="X215" s="342">
        <v>53</v>
      </c>
      <c r="Y215" s="376">
        <v>5</v>
      </c>
      <c r="Z215" s="342">
        <v>75</v>
      </c>
      <c r="AA215" s="344">
        <v>17</v>
      </c>
    </row>
    <row r="216" spans="1:27" x14ac:dyDescent="0.2">
      <c r="A216" s="140" t="s">
        <v>450</v>
      </c>
      <c r="B216" s="141" t="s">
        <v>451</v>
      </c>
      <c r="C216" s="112">
        <v>1297</v>
      </c>
      <c r="D216" s="112">
        <v>842</v>
      </c>
      <c r="E216" s="247">
        <v>197</v>
      </c>
      <c r="F216" s="130">
        <v>228</v>
      </c>
      <c r="G216" s="112">
        <v>105</v>
      </c>
      <c r="H216" s="247">
        <v>14</v>
      </c>
      <c r="I216" s="130">
        <v>1069</v>
      </c>
      <c r="J216" s="112">
        <v>737</v>
      </c>
      <c r="K216" s="247">
        <v>183</v>
      </c>
      <c r="L216" s="130">
        <v>439</v>
      </c>
      <c r="M216" s="112">
        <v>215</v>
      </c>
      <c r="N216" s="247">
        <v>25</v>
      </c>
      <c r="O216" s="130">
        <v>858</v>
      </c>
      <c r="P216" s="112">
        <v>627</v>
      </c>
      <c r="Q216" s="247">
        <v>172</v>
      </c>
      <c r="R216" s="342">
        <v>65</v>
      </c>
      <c r="S216" s="376">
        <v>15</v>
      </c>
      <c r="T216" s="342">
        <v>46</v>
      </c>
      <c r="U216" s="376">
        <v>6</v>
      </c>
      <c r="V216" s="342">
        <v>69</v>
      </c>
      <c r="W216" s="376">
        <v>17</v>
      </c>
      <c r="X216" s="342">
        <v>49</v>
      </c>
      <c r="Y216" s="376">
        <v>6</v>
      </c>
      <c r="Z216" s="342">
        <v>73</v>
      </c>
      <c r="AA216" s="344">
        <v>20</v>
      </c>
    </row>
    <row r="217" spans="1:27" x14ac:dyDescent="0.2">
      <c r="A217" s="140" t="s">
        <v>452</v>
      </c>
      <c r="B217" s="141" t="s">
        <v>453</v>
      </c>
      <c r="C217" s="112">
        <v>1420</v>
      </c>
      <c r="D217" s="112">
        <v>1011</v>
      </c>
      <c r="E217" s="247">
        <v>273</v>
      </c>
      <c r="F217" s="130">
        <v>90</v>
      </c>
      <c r="G217" s="112">
        <v>37</v>
      </c>
      <c r="H217" s="247" t="s">
        <v>1185</v>
      </c>
      <c r="I217" s="130">
        <v>1330</v>
      </c>
      <c r="J217" s="112">
        <v>974</v>
      </c>
      <c r="K217" s="247" t="s">
        <v>1185</v>
      </c>
      <c r="L217" s="130">
        <v>213</v>
      </c>
      <c r="M217" s="112">
        <v>95</v>
      </c>
      <c r="N217" s="247">
        <v>14</v>
      </c>
      <c r="O217" s="130">
        <v>1207</v>
      </c>
      <c r="P217" s="112">
        <v>916</v>
      </c>
      <c r="Q217" s="247">
        <v>259</v>
      </c>
      <c r="R217" s="342">
        <v>71</v>
      </c>
      <c r="S217" s="376">
        <v>19</v>
      </c>
      <c r="T217" s="342">
        <v>41</v>
      </c>
      <c r="U217" s="376" t="s">
        <v>1185</v>
      </c>
      <c r="V217" s="342">
        <v>73</v>
      </c>
      <c r="W217" s="376" t="s">
        <v>1185</v>
      </c>
      <c r="X217" s="342">
        <v>45</v>
      </c>
      <c r="Y217" s="376">
        <v>7</v>
      </c>
      <c r="Z217" s="342">
        <v>76</v>
      </c>
      <c r="AA217" s="344">
        <v>21</v>
      </c>
    </row>
    <row r="218" spans="1:27" x14ac:dyDescent="0.2">
      <c r="A218" s="140" t="s">
        <v>454</v>
      </c>
      <c r="B218" s="141" t="s">
        <v>455</v>
      </c>
      <c r="C218" s="112">
        <v>1270</v>
      </c>
      <c r="D218" s="112">
        <v>859</v>
      </c>
      <c r="E218" s="247">
        <v>192</v>
      </c>
      <c r="F218" s="130">
        <v>87</v>
      </c>
      <c r="G218" s="112">
        <v>35</v>
      </c>
      <c r="H218" s="247" t="s">
        <v>1185</v>
      </c>
      <c r="I218" s="130">
        <v>1183</v>
      </c>
      <c r="J218" s="112">
        <v>824</v>
      </c>
      <c r="K218" s="247" t="s">
        <v>1185</v>
      </c>
      <c r="L218" s="130">
        <v>219</v>
      </c>
      <c r="M218" s="112">
        <v>102</v>
      </c>
      <c r="N218" s="247">
        <v>10</v>
      </c>
      <c r="O218" s="130">
        <v>1051</v>
      </c>
      <c r="P218" s="112">
        <v>757</v>
      </c>
      <c r="Q218" s="247">
        <v>182</v>
      </c>
      <c r="R218" s="342">
        <v>68</v>
      </c>
      <c r="S218" s="376">
        <v>15</v>
      </c>
      <c r="T218" s="342">
        <v>40</v>
      </c>
      <c r="U218" s="376" t="s">
        <v>1185</v>
      </c>
      <c r="V218" s="342">
        <v>70</v>
      </c>
      <c r="W218" s="376" t="s">
        <v>1185</v>
      </c>
      <c r="X218" s="342">
        <v>47</v>
      </c>
      <c r="Y218" s="376">
        <v>5</v>
      </c>
      <c r="Z218" s="342">
        <v>72</v>
      </c>
      <c r="AA218" s="344">
        <v>17</v>
      </c>
    </row>
    <row r="219" spans="1:27" x14ac:dyDescent="0.2">
      <c r="A219" s="140" t="s">
        <v>456</v>
      </c>
      <c r="B219" s="141" t="s">
        <v>457</v>
      </c>
      <c r="C219" s="112">
        <v>1087</v>
      </c>
      <c r="D219" s="112">
        <v>782</v>
      </c>
      <c r="E219" s="247">
        <v>166</v>
      </c>
      <c r="F219" s="130">
        <v>89</v>
      </c>
      <c r="G219" s="112">
        <v>47</v>
      </c>
      <c r="H219" s="247">
        <v>4</v>
      </c>
      <c r="I219" s="130">
        <v>998</v>
      </c>
      <c r="J219" s="112">
        <v>735</v>
      </c>
      <c r="K219" s="247">
        <v>162</v>
      </c>
      <c r="L219" s="130">
        <v>204</v>
      </c>
      <c r="M219" s="112">
        <v>114</v>
      </c>
      <c r="N219" s="247">
        <v>15</v>
      </c>
      <c r="O219" s="130">
        <v>883</v>
      </c>
      <c r="P219" s="112">
        <v>668</v>
      </c>
      <c r="Q219" s="247">
        <v>151</v>
      </c>
      <c r="R219" s="342">
        <v>72</v>
      </c>
      <c r="S219" s="376">
        <v>15</v>
      </c>
      <c r="T219" s="342">
        <v>53</v>
      </c>
      <c r="U219" s="376">
        <v>4</v>
      </c>
      <c r="V219" s="342">
        <v>74</v>
      </c>
      <c r="W219" s="376">
        <v>16</v>
      </c>
      <c r="X219" s="342">
        <v>56</v>
      </c>
      <c r="Y219" s="376">
        <v>7</v>
      </c>
      <c r="Z219" s="342">
        <v>76</v>
      </c>
      <c r="AA219" s="344">
        <v>17</v>
      </c>
    </row>
    <row r="220" spans="1:27" x14ac:dyDescent="0.2">
      <c r="A220" s="140" t="s">
        <v>458</v>
      </c>
      <c r="B220" s="141" t="s">
        <v>459</v>
      </c>
      <c r="C220" s="112">
        <v>1176</v>
      </c>
      <c r="D220" s="112">
        <v>762</v>
      </c>
      <c r="E220" s="247">
        <v>178</v>
      </c>
      <c r="F220" s="130">
        <v>116</v>
      </c>
      <c r="G220" s="112">
        <v>47</v>
      </c>
      <c r="H220" s="247">
        <v>9</v>
      </c>
      <c r="I220" s="130">
        <v>1060</v>
      </c>
      <c r="J220" s="112">
        <v>715</v>
      </c>
      <c r="K220" s="247">
        <v>169</v>
      </c>
      <c r="L220" s="130">
        <v>260</v>
      </c>
      <c r="M220" s="112">
        <v>125</v>
      </c>
      <c r="N220" s="247">
        <v>26</v>
      </c>
      <c r="O220" s="130">
        <v>916</v>
      </c>
      <c r="P220" s="112">
        <v>637</v>
      </c>
      <c r="Q220" s="247">
        <v>152</v>
      </c>
      <c r="R220" s="342">
        <v>65</v>
      </c>
      <c r="S220" s="376">
        <v>15</v>
      </c>
      <c r="T220" s="342">
        <v>41</v>
      </c>
      <c r="U220" s="376">
        <v>8</v>
      </c>
      <c r="V220" s="342">
        <v>67</v>
      </c>
      <c r="W220" s="376">
        <v>16</v>
      </c>
      <c r="X220" s="342">
        <v>48</v>
      </c>
      <c r="Y220" s="376">
        <v>10</v>
      </c>
      <c r="Z220" s="342">
        <v>70</v>
      </c>
      <c r="AA220" s="344">
        <v>17</v>
      </c>
    </row>
    <row r="221" spans="1:27" x14ac:dyDescent="0.2">
      <c r="A221" s="140" t="s">
        <v>462</v>
      </c>
      <c r="B221" s="141" t="s">
        <v>463</v>
      </c>
      <c r="C221" s="112">
        <v>1299</v>
      </c>
      <c r="D221" s="112">
        <v>896</v>
      </c>
      <c r="E221" s="247">
        <v>165</v>
      </c>
      <c r="F221" s="130">
        <v>162</v>
      </c>
      <c r="G221" s="112">
        <v>82</v>
      </c>
      <c r="H221" s="247">
        <v>12</v>
      </c>
      <c r="I221" s="130">
        <v>1137</v>
      </c>
      <c r="J221" s="112">
        <v>814</v>
      </c>
      <c r="K221" s="247">
        <v>153</v>
      </c>
      <c r="L221" s="130">
        <v>367</v>
      </c>
      <c r="M221" s="112">
        <v>210</v>
      </c>
      <c r="N221" s="247">
        <v>34</v>
      </c>
      <c r="O221" s="130">
        <v>932</v>
      </c>
      <c r="P221" s="112">
        <v>686</v>
      </c>
      <c r="Q221" s="247">
        <v>131</v>
      </c>
      <c r="R221" s="342">
        <v>69</v>
      </c>
      <c r="S221" s="376">
        <v>13</v>
      </c>
      <c r="T221" s="342">
        <v>51</v>
      </c>
      <c r="U221" s="376">
        <v>7</v>
      </c>
      <c r="V221" s="342">
        <v>72</v>
      </c>
      <c r="W221" s="376">
        <v>13</v>
      </c>
      <c r="X221" s="342">
        <v>57</v>
      </c>
      <c r="Y221" s="376">
        <v>9</v>
      </c>
      <c r="Z221" s="342">
        <v>74</v>
      </c>
      <c r="AA221" s="344">
        <v>14</v>
      </c>
    </row>
    <row r="222" spans="1:27" x14ac:dyDescent="0.2">
      <c r="A222" s="140" t="s">
        <v>464</v>
      </c>
      <c r="B222" s="141" t="s">
        <v>465</v>
      </c>
      <c r="C222" s="112">
        <v>1607</v>
      </c>
      <c r="D222" s="112">
        <v>1111</v>
      </c>
      <c r="E222" s="247">
        <v>252</v>
      </c>
      <c r="F222" s="130">
        <v>155</v>
      </c>
      <c r="G222" s="112">
        <v>83</v>
      </c>
      <c r="H222" s="247">
        <v>12</v>
      </c>
      <c r="I222" s="130">
        <v>1452</v>
      </c>
      <c r="J222" s="112">
        <v>1028</v>
      </c>
      <c r="K222" s="247">
        <v>240</v>
      </c>
      <c r="L222" s="130">
        <v>381</v>
      </c>
      <c r="M222" s="112">
        <v>217</v>
      </c>
      <c r="N222" s="247">
        <v>35</v>
      </c>
      <c r="O222" s="130">
        <v>1226</v>
      </c>
      <c r="P222" s="112">
        <v>894</v>
      </c>
      <c r="Q222" s="247">
        <v>217</v>
      </c>
      <c r="R222" s="342">
        <v>69</v>
      </c>
      <c r="S222" s="376">
        <v>16</v>
      </c>
      <c r="T222" s="342">
        <v>54</v>
      </c>
      <c r="U222" s="376">
        <v>8</v>
      </c>
      <c r="V222" s="342">
        <v>71</v>
      </c>
      <c r="W222" s="376">
        <v>17</v>
      </c>
      <c r="X222" s="342">
        <v>57</v>
      </c>
      <c r="Y222" s="376">
        <v>9</v>
      </c>
      <c r="Z222" s="342">
        <v>73</v>
      </c>
      <c r="AA222" s="344">
        <v>18</v>
      </c>
    </row>
    <row r="223" spans="1:27" x14ac:dyDescent="0.2">
      <c r="A223" s="140" t="s">
        <v>466</v>
      </c>
      <c r="B223" s="141" t="s">
        <v>467</v>
      </c>
      <c r="C223" s="112">
        <v>1147</v>
      </c>
      <c r="D223" s="112">
        <v>808</v>
      </c>
      <c r="E223" s="247">
        <v>170</v>
      </c>
      <c r="F223" s="130">
        <v>117</v>
      </c>
      <c r="G223" s="112">
        <v>56</v>
      </c>
      <c r="H223" s="247" t="s">
        <v>1185</v>
      </c>
      <c r="I223" s="130">
        <v>1030</v>
      </c>
      <c r="J223" s="112">
        <v>752</v>
      </c>
      <c r="K223" s="247" t="s">
        <v>1185</v>
      </c>
      <c r="L223" s="130">
        <v>277</v>
      </c>
      <c r="M223" s="112">
        <v>144</v>
      </c>
      <c r="N223" s="247" t="s">
        <v>1185</v>
      </c>
      <c r="O223" s="130">
        <v>870</v>
      </c>
      <c r="P223" s="112">
        <v>664</v>
      </c>
      <c r="Q223" s="247" t="s">
        <v>1185</v>
      </c>
      <c r="R223" s="342">
        <v>70</v>
      </c>
      <c r="S223" s="376">
        <v>15</v>
      </c>
      <c r="T223" s="342">
        <v>48</v>
      </c>
      <c r="U223" s="376" t="s">
        <v>1185</v>
      </c>
      <c r="V223" s="342">
        <v>73</v>
      </c>
      <c r="W223" s="376" t="s">
        <v>1185</v>
      </c>
      <c r="X223" s="342">
        <v>52</v>
      </c>
      <c r="Y223" s="376" t="s">
        <v>1185</v>
      </c>
      <c r="Z223" s="342">
        <v>76</v>
      </c>
      <c r="AA223" s="344" t="s">
        <v>1185</v>
      </c>
    </row>
    <row r="224" spans="1:27" x14ac:dyDescent="0.2">
      <c r="A224" s="140" t="s">
        <v>470</v>
      </c>
      <c r="B224" s="141" t="s">
        <v>471</v>
      </c>
      <c r="C224" s="112">
        <v>966</v>
      </c>
      <c r="D224" s="112">
        <v>646</v>
      </c>
      <c r="E224" s="247">
        <v>122</v>
      </c>
      <c r="F224" s="130">
        <v>125</v>
      </c>
      <c r="G224" s="112">
        <v>55</v>
      </c>
      <c r="H224" s="247">
        <v>6</v>
      </c>
      <c r="I224" s="130">
        <v>841</v>
      </c>
      <c r="J224" s="112">
        <v>591</v>
      </c>
      <c r="K224" s="247">
        <v>116</v>
      </c>
      <c r="L224" s="130">
        <v>286</v>
      </c>
      <c r="M224" s="112">
        <v>150</v>
      </c>
      <c r="N224" s="247">
        <v>23</v>
      </c>
      <c r="O224" s="130">
        <v>680</v>
      </c>
      <c r="P224" s="112">
        <v>496</v>
      </c>
      <c r="Q224" s="247">
        <v>99</v>
      </c>
      <c r="R224" s="342">
        <v>67</v>
      </c>
      <c r="S224" s="376">
        <v>13</v>
      </c>
      <c r="T224" s="342">
        <v>44</v>
      </c>
      <c r="U224" s="376">
        <v>5</v>
      </c>
      <c r="V224" s="342">
        <v>70</v>
      </c>
      <c r="W224" s="376">
        <v>14</v>
      </c>
      <c r="X224" s="342">
        <v>52</v>
      </c>
      <c r="Y224" s="376">
        <v>8</v>
      </c>
      <c r="Z224" s="342">
        <v>73</v>
      </c>
      <c r="AA224" s="344">
        <v>15</v>
      </c>
    </row>
    <row r="225" spans="1:27" x14ac:dyDescent="0.2">
      <c r="A225" s="140" t="s">
        <v>474</v>
      </c>
      <c r="B225" s="141" t="s">
        <v>475</v>
      </c>
      <c r="C225" s="112">
        <v>1301</v>
      </c>
      <c r="D225" s="112">
        <v>862</v>
      </c>
      <c r="E225" s="247">
        <v>183</v>
      </c>
      <c r="F225" s="130">
        <v>140</v>
      </c>
      <c r="G225" s="112">
        <v>69</v>
      </c>
      <c r="H225" s="247">
        <v>7</v>
      </c>
      <c r="I225" s="130">
        <v>1161</v>
      </c>
      <c r="J225" s="112">
        <v>793</v>
      </c>
      <c r="K225" s="247">
        <v>176</v>
      </c>
      <c r="L225" s="130">
        <v>357</v>
      </c>
      <c r="M225" s="112">
        <v>183</v>
      </c>
      <c r="N225" s="247">
        <v>18</v>
      </c>
      <c r="O225" s="130">
        <v>944</v>
      </c>
      <c r="P225" s="112">
        <v>679</v>
      </c>
      <c r="Q225" s="247">
        <v>165</v>
      </c>
      <c r="R225" s="342">
        <v>66</v>
      </c>
      <c r="S225" s="376">
        <v>14</v>
      </c>
      <c r="T225" s="342">
        <v>49</v>
      </c>
      <c r="U225" s="376">
        <v>5</v>
      </c>
      <c r="V225" s="342">
        <v>68</v>
      </c>
      <c r="W225" s="376">
        <v>15</v>
      </c>
      <c r="X225" s="342">
        <v>51</v>
      </c>
      <c r="Y225" s="376">
        <v>5</v>
      </c>
      <c r="Z225" s="342">
        <v>72</v>
      </c>
      <c r="AA225" s="344">
        <v>17</v>
      </c>
    </row>
    <row r="226" spans="1:27" x14ac:dyDescent="0.2">
      <c r="A226" s="140" t="s">
        <v>476</v>
      </c>
      <c r="B226" s="141" t="s">
        <v>477</v>
      </c>
      <c r="C226" s="112">
        <v>1137</v>
      </c>
      <c r="D226" s="112">
        <v>785</v>
      </c>
      <c r="E226" s="247">
        <v>182</v>
      </c>
      <c r="F226" s="130">
        <v>108</v>
      </c>
      <c r="G226" s="112">
        <v>47</v>
      </c>
      <c r="H226" s="247">
        <v>8</v>
      </c>
      <c r="I226" s="130">
        <v>1029</v>
      </c>
      <c r="J226" s="112">
        <v>738</v>
      </c>
      <c r="K226" s="247">
        <v>174</v>
      </c>
      <c r="L226" s="130">
        <v>264</v>
      </c>
      <c r="M226" s="112">
        <v>138</v>
      </c>
      <c r="N226" s="247">
        <v>21</v>
      </c>
      <c r="O226" s="130">
        <v>873</v>
      </c>
      <c r="P226" s="112">
        <v>647</v>
      </c>
      <c r="Q226" s="247">
        <v>161</v>
      </c>
      <c r="R226" s="342">
        <v>69</v>
      </c>
      <c r="S226" s="376">
        <v>16</v>
      </c>
      <c r="T226" s="342">
        <v>44</v>
      </c>
      <c r="U226" s="376">
        <v>7</v>
      </c>
      <c r="V226" s="342">
        <v>72</v>
      </c>
      <c r="W226" s="376">
        <v>17</v>
      </c>
      <c r="X226" s="342">
        <v>52</v>
      </c>
      <c r="Y226" s="376">
        <v>8</v>
      </c>
      <c r="Z226" s="342">
        <v>74</v>
      </c>
      <c r="AA226" s="344">
        <v>18</v>
      </c>
    </row>
    <row r="227" spans="1:27" x14ac:dyDescent="0.2">
      <c r="A227" s="140" t="s">
        <v>478</v>
      </c>
      <c r="B227" s="141" t="s">
        <v>479</v>
      </c>
      <c r="C227" s="112">
        <v>1291</v>
      </c>
      <c r="D227" s="112">
        <v>926</v>
      </c>
      <c r="E227" s="247">
        <v>186</v>
      </c>
      <c r="F227" s="130">
        <v>158</v>
      </c>
      <c r="G227" s="112">
        <v>86</v>
      </c>
      <c r="H227" s="247">
        <v>9</v>
      </c>
      <c r="I227" s="130">
        <v>1133</v>
      </c>
      <c r="J227" s="112">
        <v>840</v>
      </c>
      <c r="K227" s="247">
        <v>177</v>
      </c>
      <c r="L227" s="130">
        <v>363</v>
      </c>
      <c r="M227" s="112">
        <v>209</v>
      </c>
      <c r="N227" s="247">
        <v>21</v>
      </c>
      <c r="O227" s="130">
        <v>928</v>
      </c>
      <c r="P227" s="112">
        <v>717</v>
      </c>
      <c r="Q227" s="247">
        <v>165</v>
      </c>
      <c r="R227" s="342">
        <v>72</v>
      </c>
      <c r="S227" s="376">
        <v>14</v>
      </c>
      <c r="T227" s="342">
        <v>54</v>
      </c>
      <c r="U227" s="376">
        <v>6</v>
      </c>
      <c r="V227" s="342">
        <v>74</v>
      </c>
      <c r="W227" s="376">
        <v>16</v>
      </c>
      <c r="X227" s="342">
        <v>58</v>
      </c>
      <c r="Y227" s="376">
        <v>6</v>
      </c>
      <c r="Z227" s="342">
        <v>77</v>
      </c>
      <c r="AA227" s="344">
        <v>18</v>
      </c>
    </row>
    <row r="228" spans="1:27" x14ac:dyDescent="0.2">
      <c r="A228" s="140" t="s">
        <v>480</v>
      </c>
      <c r="B228" s="141" t="s">
        <v>481</v>
      </c>
      <c r="C228" s="112">
        <v>1180</v>
      </c>
      <c r="D228" s="112">
        <v>835</v>
      </c>
      <c r="E228" s="247">
        <v>199</v>
      </c>
      <c r="F228" s="130">
        <v>88</v>
      </c>
      <c r="G228" s="112">
        <v>44</v>
      </c>
      <c r="H228" s="247">
        <v>5</v>
      </c>
      <c r="I228" s="130">
        <v>1092</v>
      </c>
      <c r="J228" s="112">
        <v>791</v>
      </c>
      <c r="K228" s="247">
        <v>194</v>
      </c>
      <c r="L228" s="130">
        <v>227</v>
      </c>
      <c r="M228" s="112">
        <v>118</v>
      </c>
      <c r="N228" s="247">
        <v>17</v>
      </c>
      <c r="O228" s="130">
        <v>953</v>
      </c>
      <c r="P228" s="112">
        <v>717</v>
      </c>
      <c r="Q228" s="247">
        <v>182</v>
      </c>
      <c r="R228" s="342">
        <v>71</v>
      </c>
      <c r="S228" s="376">
        <v>17</v>
      </c>
      <c r="T228" s="342">
        <v>50</v>
      </c>
      <c r="U228" s="376">
        <v>6</v>
      </c>
      <c r="V228" s="342">
        <v>72</v>
      </c>
      <c r="W228" s="376">
        <v>18</v>
      </c>
      <c r="X228" s="342">
        <v>52</v>
      </c>
      <c r="Y228" s="376">
        <v>7</v>
      </c>
      <c r="Z228" s="342">
        <v>75</v>
      </c>
      <c r="AA228" s="344">
        <v>19</v>
      </c>
    </row>
    <row r="229" spans="1:27" x14ac:dyDescent="0.2">
      <c r="A229" s="140" t="s">
        <v>482</v>
      </c>
      <c r="B229" s="141" t="s">
        <v>483</v>
      </c>
      <c r="C229" s="112">
        <v>1300</v>
      </c>
      <c r="D229" s="112">
        <v>926</v>
      </c>
      <c r="E229" s="247">
        <v>249</v>
      </c>
      <c r="F229" s="130">
        <v>113</v>
      </c>
      <c r="G229" s="112">
        <v>50</v>
      </c>
      <c r="H229" s="247">
        <v>9</v>
      </c>
      <c r="I229" s="130">
        <v>1187</v>
      </c>
      <c r="J229" s="112">
        <v>876</v>
      </c>
      <c r="K229" s="247">
        <v>240</v>
      </c>
      <c r="L229" s="130">
        <v>292</v>
      </c>
      <c r="M229" s="112">
        <v>136</v>
      </c>
      <c r="N229" s="247">
        <v>25</v>
      </c>
      <c r="O229" s="130">
        <v>1008</v>
      </c>
      <c r="P229" s="112">
        <v>790</v>
      </c>
      <c r="Q229" s="247">
        <v>224</v>
      </c>
      <c r="R229" s="342">
        <v>71</v>
      </c>
      <c r="S229" s="376">
        <v>19</v>
      </c>
      <c r="T229" s="342">
        <v>44</v>
      </c>
      <c r="U229" s="376">
        <v>8</v>
      </c>
      <c r="V229" s="342">
        <v>74</v>
      </c>
      <c r="W229" s="376">
        <v>20</v>
      </c>
      <c r="X229" s="342">
        <v>47</v>
      </c>
      <c r="Y229" s="376">
        <v>9</v>
      </c>
      <c r="Z229" s="342">
        <v>78</v>
      </c>
      <c r="AA229" s="344">
        <v>22</v>
      </c>
    </row>
    <row r="230" spans="1:27" x14ac:dyDescent="0.2">
      <c r="A230" s="140" t="s">
        <v>484</v>
      </c>
      <c r="B230" s="141" t="s">
        <v>485</v>
      </c>
      <c r="C230" s="112">
        <v>1075</v>
      </c>
      <c r="D230" s="112">
        <v>702</v>
      </c>
      <c r="E230" s="247">
        <v>139</v>
      </c>
      <c r="F230" s="130">
        <v>103</v>
      </c>
      <c r="G230" s="112">
        <v>39</v>
      </c>
      <c r="H230" s="247">
        <v>9</v>
      </c>
      <c r="I230" s="130">
        <v>972</v>
      </c>
      <c r="J230" s="112">
        <v>663</v>
      </c>
      <c r="K230" s="247">
        <v>130</v>
      </c>
      <c r="L230" s="130">
        <v>233</v>
      </c>
      <c r="M230" s="112">
        <v>104</v>
      </c>
      <c r="N230" s="247">
        <v>15</v>
      </c>
      <c r="O230" s="130">
        <v>842</v>
      </c>
      <c r="P230" s="112">
        <v>598</v>
      </c>
      <c r="Q230" s="247">
        <v>124</v>
      </c>
      <c r="R230" s="342">
        <v>65</v>
      </c>
      <c r="S230" s="376">
        <v>13</v>
      </c>
      <c r="T230" s="342">
        <v>38</v>
      </c>
      <c r="U230" s="376">
        <v>9</v>
      </c>
      <c r="V230" s="342">
        <v>68</v>
      </c>
      <c r="W230" s="376">
        <v>13</v>
      </c>
      <c r="X230" s="342">
        <v>45</v>
      </c>
      <c r="Y230" s="376">
        <v>6</v>
      </c>
      <c r="Z230" s="342">
        <v>71</v>
      </c>
      <c r="AA230" s="344">
        <v>15</v>
      </c>
    </row>
    <row r="231" spans="1:27" x14ac:dyDescent="0.2">
      <c r="A231" s="140" t="s">
        <v>486</v>
      </c>
      <c r="B231" s="141" t="s">
        <v>487</v>
      </c>
      <c r="C231" s="112">
        <v>819</v>
      </c>
      <c r="D231" s="112">
        <v>532</v>
      </c>
      <c r="E231" s="247">
        <v>120</v>
      </c>
      <c r="F231" s="130">
        <v>126</v>
      </c>
      <c r="G231" s="112">
        <v>62</v>
      </c>
      <c r="H231" s="247">
        <v>7</v>
      </c>
      <c r="I231" s="130">
        <v>693</v>
      </c>
      <c r="J231" s="112">
        <v>470</v>
      </c>
      <c r="K231" s="247">
        <v>113</v>
      </c>
      <c r="L231" s="130">
        <v>275</v>
      </c>
      <c r="M231" s="112">
        <v>140</v>
      </c>
      <c r="N231" s="247">
        <v>21</v>
      </c>
      <c r="O231" s="130">
        <v>544</v>
      </c>
      <c r="P231" s="112">
        <v>392</v>
      </c>
      <c r="Q231" s="247">
        <v>99</v>
      </c>
      <c r="R231" s="342">
        <v>65</v>
      </c>
      <c r="S231" s="376">
        <v>15</v>
      </c>
      <c r="T231" s="342">
        <v>49</v>
      </c>
      <c r="U231" s="376">
        <v>6</v>
      </c>
      <c r="V231" s="342">
        <v>68</v>
      </c>
      <c r="W231" s="376">
        <v>16</v>
      </c>
      <c r="X231" s="342">
        <v>51</v>
      </c>
      <c r="Y231" s="376">
        <v>8</v>
      </c>
      <c r="Z231" s="342">
        <v>72</v>
      </c>
      <c r="AA231" s="344">
        <v>18</v>
      </c>
    </row>
    <row r="232" spans="1:27" x14ac:dyDescent="0.2">
      <c r="A232" s="140" t="s">
        <v>488</v>
      </c>
      <c r="B232" s="141" t="s">
        <v>489</v>
      </c>
      <c r="C232" s="112">
        <v>888</v>
      </c>
      <c r="D232" s="112">
        <v>587</v>
      </c>
      <c r="E232" s="247">
        <v>128</v>
      </c>
      <c r="F232" s="130">
        <v>87</v>
      </c>
      <c r="G232" s="112">
        <v>41</v>
      </c>
      <c r="H232" s="247">
        <v>5</v>
      </c>
      <c r="I232" s="130">
        <v>801</v>
      </c>
      <c r="J232" s="112">
        <v>546</v>
      </c>
      <c r="K232" s="247">
        <v>123</v>
      </c>
      <c r="L232" s="130">
        <v>222</v>
      </c>
      <c r="M232" s="112">
        <v>111</v>
      </c>
      <c r="N232" s="247">
        <v>18</v>
      </c>
      <c r="O232" s="130">
        <v>666</v>
      </c>
      <c r="P232" s="112">
        <v>476</v>
      </c>
      <c r="Q232" s="247">
        <v>110</v>
      </c>
      <c r="R232" s="342">
        <v>66</v>
      </c>
      <c r="S232" s="376">
        <v>14</v>
      </c>
      <c r="T232" s="342">
        <v>47</v>
      </c>
      <c r="U232" s="376">
        <v>6</v>
      </c>
      <c r="V232" s="342">
        <v>68</v>
      </c>
      <c r="W232" s="376">
        <v>15</v>
      </c>
      <c r="X232" s="342">
        <v>50</v>
      </c>
      <c r="Y232" s="376">
        <v>8</v>
      </c>
      <c r="Z232" s="342">
        <v>71</v>
      </c>
      <c r="AA232" s="344">
        <v>17</v>
      </c>
    </row>
    <row r="233" spans="1:27" x14ac:dyDescent="0.2">
      <c r="A233" s="140" t="s">
        <v>492</v>
      </c>
      <c r="B233" s="141" t="s">
        <v>493</v>
      </c>
      <c r="C233" s="112">
        <v>471</v>
      </c>
      <c r="D233" s="112">
        <v>299</v>
      </c>
      <c r="E233" s="247">
        <v>58</v>
      </c>
      <c r="F233" s="130">
        <v>60</v>
      </c>
      <c r="G233" s="112">
        <v>31</v>
      </c>
      <c r="H233" s="247" t="s">
        <v>1185</v>
      </c>
      <c r="I233" s="130">
        <v>411</v>
      </c>
      <c r="J233" s="112">
        <v>268</v>
      </c>
      <c r="K233" s="247" t="s">
        <v>1185</v>
      </c>
      <c r="L233" s="130">
        <v>131</v>
      </c>
      <c r="M233" s="112">
        <v>69</v>
      </c>
      <c r="N233" s="247">
        <v>5</v>
      </c>
      <c r="O233" s="130">
        <v>340</v>
      </c>
      <c r="P233" s="112">
        <v>230</v>
      </c>
      <c r="Q233" s="247">
        <v>53</v>
      </c>
      <c r="R233" s="342">
        <v>63</v>
      </c>
      <c r="S233" s="376">
        <v>12</v>
      </c>
      <c r="T233" s="342">
        <v>52</v>
      </c>
      <c r="U233" s="376" t="s">
        <v>1185</v>
      </c>
      <c r="V233" s="342">
        <v>65</v>
      </c>
      <c r="W233" s="376" t="s">
        <v>1185</v>
      </c>
      <c r="X233" s="342">
        <v>53</v>
      </c>
      <c r="Y233" s="376">
        <v>4</v>
      </c>
      <c r="Z233" s="342">
        <v>68</v>
      </c>
      <c r="AA233" s="344">
        <v>16</v>
      </c>
    </row>
    <row r="234" spans="1:27" x14ac:dyDescent="0.2">
      <c r="A234" s="140" t="s">
        <v>496</v>
      </c>
      <c r="B234" s="141" t="s">
        <v>497</v>
      </c>
      <c r="C234" s="112">
        <v>979</v>
      </c>
      <c r="D234" s="112">
        <v>625</v>
      </c>
      <c r="E234" s="247">
        <v>124</v>
      </c>
      <c r="F234" s="130">
        <v>93</v>
      </c>
      <c r="G234" s="112">
        <v>33</v>
      </c>
      <c r="H234" s="247">
        <v>3</v>
      </c>
      <c r="I234" s="130">
        <v>886</v>
      </c>
      <c r="J234" s="112">
        <v>592</v>
      </c>
      <c r="K234" s="247">
        <v>121</v>
      </c>
      <c r="L234" s="130">
        <v>192</v>
      </c>
      <c r="M234" s="112">
        <v>77</v>
      </c>
      <c r="N234" s="247">
        <v>9</v>
      </c>
      <c r="O234" s="130">
        <v>787</v>
      </c>
      <c r="P234" s="112">
        <v>548</v>
      </c>
      <c r="Q234" s="247">
        <v>115</v>
      </c>
      <c r="R234" s="342">
        <v>64</v>
      </c>
      <c r="S234" s="376">
        <v>13</v>
      </c>
      <c r="T234" s="342">
        <v>35</v>
      </c>
      <c r="U234" s="376">
        <v>3</v>
      </c>
      <c r="V234" s="342">
        <v>67</v>
      </c>
      <c r="W234" s="376">
        <v>14</v>
      </c>
      <c r="X234" s="342">
        <v>40</v>
      </c>
      <c r="Y234" s="376">
        <v>5</v>
      </c>
      <c r="Z234" s="342">
        <v>70</v>
      </c>
      <c r="AA234" s="344">
        <v>15</v>
      </c>
    </row>
    <row r="235" spans="1:27" x14ac:dyDescent="0.2">
      <c r="A235" s="140" t="s">
        <v>498</v>
      </c>
      <c r="B235" s="141" t="s">
        <v>499</v>
      </c>
      <c r="C235" s="112">
        <v>1217</v>
      </c>
      <c r="D235" s="112">
        <v>728</v>
      </c>
      <c r="E235" s="247">
        <v>130</v>
      </c>
      <c r="F235" s="130">
        <v>103</v>
      </c>
      <c r="G235" s="112">
        <v>43</v>
      </c>
      <c r="H235" s="247" t="s">
        <v>1185</v>
      </c>
      <c r="I235" s="130">
        <v>1114</v>
      </c>
      <c r="J235" s="112">
        <v>685</v>
      </c>
      <c r="K235" s="247" t="s">
        <v>1185</v>
      </c>
      <c r="L235" s="130">
        <v>255</v>
      </c>
      <c r="M235" s="112">
        <v>104</v>
      </c>
      <c r="N235" s="247">
        <v>6</v>
      </c>
      <c r="O235" s="130">
        <v>962</v>
      </c>
      <c r="P235" s="112">
        <v>624</v>
      </c>
      <c r="Q235" s="247">
        <v>124</v>
      </c>
      <c r="R235" s="342">
        <v>60</v>
      </c>
      <c r="S235" s="376">
        <v>11</v>
      </c>
      <c r="T235" s="342">
        <v>42</v>
      </c>
      <c r="U235" s="376" t="s">
        <v>1185</v>
      </c>
      <c r="V235" s="342">
        <v>61</v>
      </c>
      <c r="W235" s="376" t="s">
        <v>1185</v>
      </c>
      <c r="X235" s="342">
        <v>41</v>
      </c>
      <c r="Y235" s="376">
        <v>2</v>
      </c>
      <c r="Z235" s="342">
        <v>65</v>
      </c>
      <c r="AA235" s="344">
        <v>13</v>
      </c>
    </row>
    <row r="236" spans="1:27" x14ac:dyDescent="0.2">
      <c r="A236" s="140" t="s">
        <v>500</v>
      </c>
      <c r="B236" s="141" t="s">
        <v>501</v>
      </c>
      <c r="C236" s="112">
        <v>1269</v>
      </c>
      <c r="D236" s="112">
        <v>882</v>
      </c>
      <c r="E236" s="247">
        <v>182</v>
      </c>
      <c r="F236" s="130">
        <v>129</v>
      </c>
      <c r="G236" s="112">
        <v>57</v>
      </c>
      <c r="H236" s="247">
        <v>9</v>
      </c>
      <c r="I236" s="130">
        <v>1140</v>
      </c>
      <c r="J236" s="112">
        <v>825</v>
      </c>
      <c r="K236" s="247">
        <v>173</v>
      </c>
      <c r="L236" s="130">
        <v>276</v>
      </c>
      <c r="M236" s="112">
        <v>145</v>
      </c>
      <c r="N236" s="247">
        <v>17</v>
      </c>
      <c r="O236" s="130">
        <v>993</v>
      </c>
      <c r="P236" s="112">
        <v>737</v>
      </c>
      <c r="Q236" s="247">
        <v>165</v>
      </c>
      <c r="R236" s="342">
        <v>70</v>
      </c>
      <c r="S236" s="376">
        <v>14</v>
      </c>
      <c r="T236" s="342">
        <v>44</v>
      </c>
      <c r="U236" s="376">
        <v>7</v>
      </c>
      <c r="V236" s="342">
        <v>72</v>
      </c>
      <c r="W236" s="376">
        <v>15</v>
      </c>
      <c r="X236" s="342">
        <v>53</v>
      </c>
      <c r="Y236" s="376">
        <v>6</v>
      </c>
      <c r="Z236" s="342">
        <v>74</v>
      </c>
      <c r="AA236" s="344">
        <v>17</v>
      </c>
    </row>
    <row r="237" spans="1:27" x14ac:dyDescent="0.2">
      <c r="A237" s="140" t="s">
        <v>502</v>
      </c>
      <c r="B237" s="141" t="s">
        <v>503</v>
      </c>
      <c r="C237" s="112">
        <v>1113</v>
      </c>
      <c r="D237" s="112">
        <v>698</v>
      </c>
      <c r="E237" s="247">
        <v>117</v>
      </c>
      <c r="F237" s="130">
        <v>243</v>
      </c>
      <c r="G237" s="112">
        <v>113</v>
      </c>
      <c r="H237" s="247">
        <v>15</v>
      </c>
      <c r="I237" s="130">
        <v>870</v>
      </c>
      <c r="J237" s="112">
        <v>585</v>
      </c>
      <c r="K237" s="247">
        <v>102</v>
      </c>
      <c r="L237" s="130">
        <v>411</v>
      </c>
      <c r="M237" s="112">
        <v>197</v>
      </c>
      <c r="N237" s="247">
        <v>24</v>
      </c>
      <c r="O237" s="130">
        <v>702</v>
      </c>
      <c r="P237" s="112">
        <v>501</v>
      </c>
      <c r="Q237" s="247">
        <v>93</v>
      </c>
      <c r="R237" s="342">
        <v>63</v>
      </c>
      <c r="S237" s="376">
        <v>11</v>
      </c>
      <c r="T237" s="342">
        <v>47</v>
      </c>
      <c r="U237" s="376">
        <v>6</v>
      </c>
      <c r="V237" s="342">
        <v>67</v>
      </c>
      <c r="W237" s="376">
        <v>12</v>
      </c>
      <c r="X237" s="342">
        <v>48</v>
      </c>
      <c r="Y237" s="376">
        <v>6</v>
      </c>
      <c r="Z237" s="342">
        <v>71</v>
      </c>
      <c r="AA237" s="344">
        <v>13</v>
      </c>
    </row>
    <row r="238" spans="1:27" x14ac:dyDescent="0.2">
      <c r="A238" s="140" t="s">
        <v>504</v>
      </c>
      <c r="B238" s="141" t="s">
        <v>505</v>
      </c>
      <c r="C238" s="112">
        <v>1268</v>
      </c>
      <c r="D238" s="112">
        <v>996</v>
      </c>
      <c r="E238" s="247">
        <v>314</v>
      </c>
      <c r="F238" s="130">
        <v>91</v>
      </c>
      <c r="G238" s="112">
        <v>47</v>
      </c>
      <c r="H238" s="247">
        <v>6</v>
      </c>
      <c r="I238" s="130">
        <v>1177</v>
      </c>
      <c r="J238" s="112">
        <v>949</v>
      </c>
      <c r="K238" s="247">
        <v>308</v>
      </c>
      <c r="L238" s="130">
        <v>207</v>
      </c>
      <c r="M238" s="112">
        <v>112</v>
      </c>
      <c r="N238" s="247">
        <v>19</v>
      </c>
      <c r="O238" s="130">
        <v>1061</v>
      </c>
      <c r="P238" s="112">
        <v>884</v>
      </c>
      <c r="Q238" s="247">
        <v>295</v>
      </c>
      <c r="R238" s="342">
        <v>79</v>
      </c>
      <c r="S238" s="376">
        <v>25</v>
      </c>
      <c r="T238" s="342">
        <v>52</v>
      </c>
      <c r="U238" s="376">
        <v>7</v>
      </c>
      <c r="V238" s="342">
        <v>81</v>
      </c>
      <c r="W238" s="376">
        <v>26</v>
      </c>
      <c r="X238" s="342">
        <v>54</v>
      </c>
      <c r="Y238" s="376">
        <v>9</v>
      </c>
      <c r="Z238" s="342">
        <v>83</v>
      </c>
      <c r="AA238" s="344">
        <v>28</v>
      </c>
    </row>
    <row r="239" spans="1:27" x14ac:dyDescent="0.2">
      <c r="A239" s="140" t="s">
        <v>508</v>
      </c>
      <c r="B239" s="141" t="s">
        <v>509</v>
      </c>
      <c r="C239" s="112">
        <v>806</v>
      </c>
      <c r="D239" s="112">
        <v>621</v>
      </c>
      <c r="E239" s="247">
        <v>180</v>
      </c>
      <c r="F239" s="130">
        <v>51</v>
      </c>
      <c r="G239" s="112">
        <v>21</v>
      </c>
      <c r="H239" s="247" t="s">
        <v>1185</v>
      </c>
      <c r="I239" s="130">
        <v>755</v>
      </c>
      <c r="J239" s="112">
        <v>600</v>
      </c>
      <c r="K239" s="247" t="s">
        <v>1185</v>
      </c>
      <c r="L239" s="130">
        <v>132</v>
      </c>
      <c r="M239" s="112">
        <v>75</v>
      </c>
      <c r="N239" s="247">
        <v>8</v>
      </c>
      <c r="O239" s="130">
        <v>674</v>
      </c>
      <c r="P239" s="112">
        <v>546</v>
      </c>
      <c r="Q239" s="247">
        <v>172</v>
      </c>
      <c r="R239" s="342">
        <v>77</v>
      </c>
      <c r="S239" s="376">
        <v>22</v>
      </c>
      <c r="T239" s="342">
        <v>41</v>
      </c>
      <c r="U239" s="376" t="s">
        <v>1185</v>
      </c>
      <c r="V239" s="342">
        <v>79</v>
      </c>
      <c r="W239" s="376" t="s">
        <v>1185</v>
      </c>
      <c r="X239" s="342">
        <v>57</v>
      </c>
      <c r="Y239" s="376">
        <v>6</v>
      </c>
      <c r="Z239" s="342">
        <v>81</v>
      </c>
      <c r="AA239" s="344">
        <v>26</v>
      </c>
    </row>
    <row r="240" spans="1:27" x14ac:dyDescent="0.2">
      <c r="A240" s="140" t="s">
        <v>510</v>
      </c>
      <c r="B240" s="141" t="s">
        <v>511</v>
      </c>
      <c r="C240" s="112">
        <v>1243</v>
      </c>
      <c r="D240" s="112">
        <v>921</v>
      </c>
      <c r="E240" s="247">
        <v>229</v>
      </c>
      <c r="F240" s="130">
        <v>107</v>
      </c>
      <c r="G240" s="112">
        <v>44</v>
      </c>
      <c r="H240" s="247" t="s">
        <v>1185</v>
      </c>
      <c r="I240" s="130">
        <v>1136</v>
      </c>
      <c r="J240" s="112">
        <v>877</v>
      </c>
      <c r="K240" s="247" t="s">
        <v>1185</v>
      </c>
      <c r="L240" s="130">
        <v>261</v>
      </c>
      <c r="M240" s="112">
        <v>124</v>
      </c>
      <c r="N240" s="247">
        <v>14</v>
      </c>
      <c r="O240" s="130">
        <v>982</v>
      </c>
      <c r="P240" s="112">
        <v>797</v>
      </c>
      <c r="Q240" s="247">
        <v>215</v>
      </c>
      <c r="R240" s="342">
        <v>74</v>
      </c>
      <c r="S240" s="376">
        <v>18</v>
      </c>
      <c r="T240" s="342">
        <v>41</v>
      </c>
      <c r="U240" s="376" t="s">
        <v>1185</v>
      </c>
      <c r="V240" s="342">
        <v>77</v>
      </c>
      <c r="W240" s="376" t="s">
        <v>1185</v>
      </c>
      <c r="X240" s="342">
        <v>48</v>
      </c>
      <c r="Y240" s="376">
        <v>5</v>
      </c>
      <c r="Z240" s="342">
        <v>81</v>
      </c>
      <c r="AA240" s="344">
        <v>22</v>
      </c>
    </row>
    <row r="241" spans="1:27" x14ac:dyDescent="0.2">
      <c r="A241" s="140" t="s">
        <v>512</v>
      </c>
      <c r="B241" s="141" t="s">
        <v>513</v>
      </c>
      <c r="C241" s="112">
        <v>760</v>
      </c>
      <c r="D241" s="112">
        <v>556</v>
      </c>
      <c r="E241" s="247">
        <v>126</v>
      </c>
      <c r="F241" s="130">
        <v>54</v>
      </c>
      <c r="G241" s="112">
        <v>19</v>
      </c>
      <c r="H241" s="247" t="s">
        <v>1185</v>
      </c>
      <c r="I241" s="130">
        <v>706</v>
      </c>
      <c r="J241" s="112">
        <v>537</v>
      </c>
      <c r="K241" s="247" t="s">
        <v>1185</v>
      </c>
      <c r="L241" s="130">
        <v>118</v>
      </c>
      <c r="M241" s="112">
        <v>56</v>
      </c>
      <c r="N241" s="247">
        <v>5</v>
      </c>
      <c r="O241" s="130">
        <v>642</v>
      </c>
      <c r="P241" s="112">
        <v>500</v>
      </c>
      <c r="Q241" s="247">
        <v>121</v>
      </c>
      <c r="R241" s="342">
        <v>73</v>
      </c>
      <c r="S241" s="376">
        <v>17</v>
      </c>
      <c r="T241" s="342">
        <v>35</v>
      </c>
      <c r="U241" s="376" t="s">
        <v>1185</v>
      </c>
      <c r="V241" s="342">
        <v>76</v>
      </c>
      <c r="W241" s="376" t="s">
        <v>1185</v>
      </c>
      <c r="X241" s="342">
        <v>47</v>
      </c>
      <c r="Y241" s="376">
        <v>4</v>
      </c>
      <c r="Z241" s="342">
        <v>78</v>
      </c>
      <c r="AA241" s="344">
        <v>19</v>
      </c>
    </row>
    <row r="242" spans="1:27" x14ac:dyDescent="0.2">
      <c r="A242" s="140" t="s">
        <v>514</v>
      </c>
      <c r="B242" s="141" t="s">
        <v>515</v>
      </c>
      <c r="C242" s="112">
        <v>1361</v>
      </c>
      <c r="D242" s="112">
        <v>997</v>
      </c>
      <c r="E242" s="247">
        <v>247</v>
      </c>
      <c r="F242" s="130">
        <v>113</v>
      </c>
      <c r="G242" s="112">
        <v>61</v>
      </c>
      <c r="H242" s="247">
        <v>5</v>
      </c>
      <c r="I242" s="130">
        <v>1248</v>
      </c>
      <c r="J242" s="112">
        <v>936</v>
      </c>
      <c r="K242" s="247">
        <v>242</v>
      </c>
      <c r="L242" s="130">
        <v>272</v>
      </c>
      <c r="M242" s="112">
        <v>158</v>
      </c>
      <c r="N242" s="247">
        <v>19</v>
      </c>
      <c r="O242" s="130">
        <v>1089</v>
      </c>
      <c r="P242" s="112">
        <v>839</v>
      </c>
      <c r="Q242" s="247">
        <v>228</v>
      </c>
      <c r="R242" s="342">
        <v>73</v>
      </c>
      <c r="S242" s="376">
        <v>18</v>
      </c>
      <c r="T242" s="342">
        <v>54</v>
      </c>
      <c r="U242" s="376">
        <v>4</v>
      </c>
      <c r="V242" s="342">
        <v>75</v>
      </c>
      <c r="W242" s="376">
        <v>19</v>
      </c>
      <c r="X242" s="342">
        <v>58</v>
      </c>
      <c r="Y242" s="376">
        <v>7</v>
      </c>
      <c r="Z242" s="342">
        <v>77</v>
      </c>
      <c r="AA242" s="344">
        <v>21</v>
      </c>
    </row>
    <row r="243" spans="1:27" x14ac:dyDescent="0.2">
      <c r="A243" s="140" t="s">
        <v>516</v>
      </c>
      <c r="B243" s="141" t="s">
        <v>517</v>
      </c>
      <c r="C243" s="112">
        <v>688</v>
      </c>
      <c r="D243" s="112">
        <v>518</v>
      </c>
      <c r="E243" s="247">
        <v>155</v>
      </c>
      <c r="F243" s="130">
        <v>72</v>
      </c>
      <c r="G243" s="112">
        <v>40</v>
      </c>
      <c r="H243" s="247">
        <v>5</v>
      </c>
      <c r="I243" s="130">
        <v>616</v>
      </c>
      <c r="J243" s="112">
        <v>478</v>
      </c>
      <c r="K243" s="247">
        <v>150</v>
      </c>
      <c r="L243" s="130">
        <v>163</v>
      </c>
      <c r="M243" s="112">
        <v>96</v>
      </c>
      <c r="N243" s="247">
        <v>15</v>
      </c>
      <c r="O243" s="130">
        <v>525</v>
      </c>
      <c r="P243" s="112">
        <v>422</v>
      </c>
      <c r="Q243" s="247">
        <v>140</v>
      </c>
      <c r="R243" s="342">
        <v>75</v>
      </c>
      <c r="S243" s="376">
        <v>23</v>
      </c>
      <c r="T243" s="342">
        <v>56</v>
      </c>
      <c r="U243" s="376">
        <v>7</v>
      </c>
      <c r="V243" s="342">
        <v>78</v>
      </c>
      <c r="W243" s="376">
        <v>24</v>
      </c>
      <c r="X243" s="342">
        <v>59</v>
      </c>
      <c r="Y243" s="376">
        <v>9</v>
      </c>
      <c r="Z243" s="342">
        <v>80</v>
      </c>
      <c r="AA243" s="344">
        <v>27</v>
      </c>
    </row>
    <row r="244" spans="1:27" x14ac:dyDescent="0.2">
      <c r="A244" s="140" t="s">
        <v>518</v>
      </c>
      <c r="B244" s="141" t="s">
        <v>519</v>
      </c>
      <c r="C244" s="112">
        <v>982</v>
      </c>
      <c r="D244" s="112">
        <v>727</v>
      </c>
      <c r="E244" s="247">
        <v>184</v>
      </c>
      <c r="F244" s="130">
        <v>99</v>
      </c>
      <c r="G244" s="112">
        <v>49</v>
      </c>
      <c r="H244" s="247">
        <v>5</v>
      </c>
      <c r="I244" s="130">
        <v>883</v>
      </c>
      <c r="J244" s="112">
        <v>678</v>
      </c>
      <c r="K244" s="247">
        <v>179</v>
      </c>
      <c r="L244" s="130">
        <v>191</v>
      </c>
      <c r="M244" s="112">
        <v>112</v>
      </c>
      <c r="N244" s="247">
        <v>17</v>
      </c>
      <c r="O244" s="130">
        <v>791</v>
      </c>
      <c r="P244" s="112">
        <v>615</v>
      </c>
      <c r="Q244" s="247">
        <v>167</v>
      </c>
      <c r="R244" s="342">
        <v>74</v>
      </c>
      <c r="S244" s="376">
        <v>19</v>
      </c>
      <c r="T244" s="342">
        <v>49</v>
      </c>
      <c r="U244" s="376">
        <v>5</v>
      </c>
      <c r="V244" s="342">
        <v>77</v>
      </c>
      <c r="W244" s="376">
        <v>20</v>
      </c>
      <c r="X244" s="342">
        <v>59</v>
      </c>
      <c r="Y244" s="376">
        <v>9</v>
      </c>
      <c r="Z244" s="342">
        <v>78</v>
      </c>
      <c r="AA244" s="344">
        <v>21</v>
      </c>
    </row>
    <row r="245" spans="1:27" x14ac:dyDescent="0.2">
      <c r="A245" s="140" t="s">
        <v>520</v>
      </c>
      <c r="B245" s="141" t="s">
        <v>521</v>
      </c>
      <c r="C245" s="112">
        <v>947</v>
      </c>
      <c r="D245" s="112">
        <v>631</v>
      </c>
      <c r="E245" s="247">
        <v>159</v>
      </c>
      <c r="F245" s="130">
        <v>55</v>
      </c>
      <c r="G245" s="112">
        <v>20</v>
      </c>
      <c r="H245" s="247">
        <v>5</v>
      </c>
      <c r="I245" s="130">
        <v>892</v>
      </c>
      <c r="J245" s="112">
        <v>611</v>
      </c>
      <c r="K245" s="247">
        <v>154</v>
      </c>
      <c r="L245" s="130">
        <v>158</v>
      </c>
      <c r="M245" s="112">
        <v>76</v>
      </c>
      <c r="N245" s="247">
        <v>16</v>
      </c>
      <c r="O245" s="130">
        <v>789</v>
      </c>
      <c r="P245" s="112">
        <v>555</v>
      </c>
      <c r="Q245" s="247">
        <v>143</v>
      </c>
      <c r="R245" s="342">
        <v>67</v>
      </c>
      <c r="S245" s="376">
        <v>17</v>
      </c>
      <c r="T245" s="342">
        <v>36</v>
      </c>
      <c r="U245" s="376">
        <v>9</v>
      </c>
      <c r="V245" s="342">
        <v>68</v>
      </c>
      <c r="W245" s="376">
        <v>17</v>
      </c>
      <c r="X245" s="342">
        <v>48</v>
      </c>
      <c r="Y245" s="376">
        <v>10</v>
      </c>
      <c r="Z245" s="342">
        <v>70</v>
      </c>
      <c r="AA245" s="344">
        <v>18</v>
      </c>
    </row>
    <row r="246" spans="1:27" x14ac:dyDescent="0.2">
      <c r="A246" s="140" t="s">
        <v>522</v>
      </c>
      <c r="B246" s="141" t="s">
        <v>523</v>
      </c>
      <c r="C246" s="112">
        <v>823</v>
      </c>
      <c r="D246" s="112">
        <v>640</v>
      </c>
      <c r="E246" s="247">
        <v>164</v>
      </c>
      <c r="F246" s="130">
        <v>68</v>
      </c>
      <c r="G246" s="112">
        <v>31</v>
      </c>
      <c r="H246" s="247">
        <v>7</v>
      </c>
      <c r="I246" s="130">
        <v>755</v>
      </c>
      <c r="J246" s="112">
        <v>609</v>
      </c>
      <c r="K246" s="247">
        <v>157</v>
      </c>
      <c r="L246" s="130">
        <v>160</v>
      </c>
      <c r="M246" s="112">
        <v>84</v>
      </c>
      <c r="N246" s="247">
        <v>18</v>
      </c>
      <c r="O246" s="130">
        <v>663</v>
      </c>
      <c r="P246" s="112">
        <v>556</v>
      </c>
      <c r="Q246" s="247">
        <v>146</v>
      </c>
      <c r="R246" s="342">
        <v>78</v>
      </c>
      <c r="S246" s="376">
        <v>20</v>
      </c>
      <c r="T246" s="342">
        <v>46</v>
      </c>
      <c r="U246" s="376">
        <v>10</v>
      </c>
      <c r="V246" s="342">
        <v>81</v>
      </c>
      <c r="W246" s="376">
        <v>21</v>
      </c>
      <c r="X246" s="342">
        <v>53</v>
      </c>
      <c r="Y246" s="376">
        <v>11</v>
      </c>
      <c r="Z246" s="342">
        <v>84</v>
      </c>
      <c r="AA246" s="344">
        <v>22</v>
      </c>
    </row>
    <row r="247" spans="1:27" x14ac:dyDescent="0.2">
      <c r="A247" s="140" t="s">
        <v>524</v>
      </c>
      <c r="B247" s="141" t="s">
        <v>525</v>
      </c>
      <c r="C247" s="112">
        <v>1221</v>
      </c>
      <c r="D247" s="112">
        <v>918</v>
      </c>
      <c r="E247" s="247">
        <v>320</v>
      </c>
      <c r="F247" s="130">
        <v>80</v>
      </c>
      <c r="G247" s="112">
        <v>42</v>
      </c>
      <c r="H247" s="247">
        <v>6</v>
      </c>
      <c r="I247" s="130">
        <v>1141</v>
      </c>
      <c r="J247" s="112">
        <v>876</v>
      </c>
      <c r="K247" s="247">
        <v>314</v>
      </c>
      <c r="L247" s="130">
        <v>201</v>
      </c>
      <c r="M247" s="112">
        <v>109</v>
      </c>
      <c r="N247" s="247">
        <v>21</v>
      </c>
      <c r="O247" s="130">
        <v>1020</v>
      </c>
      <c r="P247" s="112">
        <v>809</v>
      </c>
      <c r="Q247" s="247">
        <v>299</v>
      </c>
      <c r="R247" s="342">
        <v>75</v>
      </c>
      <c r="S247" s="376">
        <v>26</v>
      </c>
      <c r="T247" s="342">
        <v>53</v>
      </c>
      <c r="U247" s="376">
        <v>8</v>
      </c>
      <c r="V247" s="342">
        <v>77</v>
      </c>
      <c r="W247" s="376">
        <v>28</v>
      </c>
      <c r="X247" s="342">
        <v>54</v>
      </c>
      <c r="Y247" s="376">
        <v>10</v>
      </c>
      <c r="Z247" s="342">
        <v>79</v>
      </c>
      <c r="AA247" s="344">
        <v>29</v>
      </c>
    </row>
    <row r="248" spans="1:27" x14ac:dyDescent="0.2">
      <c r="A248" s="140" t="s">
        <v>526</v>
      </c>
      <c r="B248" s="141" t="s">
        <v>527</v>
      </c>
      <c r="C248" s="112">
        <v>988</v>
      </c>
      <c r="D248" s="112">
        <v>715</v>
      </c>
      <c r="E248" s="247">
        <v>175</v>
      </c>
      <c r="F248" s="130">
        <v>84</v>
      </c>
      <c r="G248" s="112">
        <v>41</v>
      </c>
      <c r="H248" s="247" t="s">
        <v>1185</v>
      </c>
      <c r="I248" s="130">
        <v>904</v>
      </c>
      <c r="J248" s="112">
        <v>674</v>
      </c>
      <c r="K248" s="247" t="s">
        <v>1185</v>
      </c>
      <c r="L248" s="130">
        <v>191</v>
      </c>
      <c r="M248" s="112">
        <v>101</v>
      </c>
      <c r="N248" s="247">
        <v>10</v>
      </c>
      <c r="O248" s="130">
        <v>797</v>
      </c>
      <c r="P248" s="112">
        <v>614</v>
      </c>
      <c r="Q248" s="247">
        <v>165</v>
      </c>
      <c r="R248" s="342">
        <v>72</v>
      </c>
      <c r="S248" s="376">
        <v>18</v>
      </c>
      <c r="T248" s="342">
        <v>49</v>
      </c>
      <c r="U248" s="376" t="s">
        <v>1185</v>
      </c>
      <c r="V248" s="342">
        <v>75</v>
      </c>
      <c r="W248" s="376" t="s">
        <v>1185</v>
      </c>
      <c r="X248" s="342">
        <v>53</v>
      </c>
      <c r="Y248" s="376">
        <v>5</v>
      </c>
      <c r="Z248" s="342">
        <v>77</v>
      </c>
      <c r="AA248" s="344">
        <v>21</v>
      </c>
    </row>
    <row r="249" spans="1:27" x14ac:dyDescent="0.2">
      <c r="A249" s="140" t="s">
        <v>528</v>
      </c>
      <c r="B249" s="141" t="s">
        <v>529</v>
      </c>
      <c r="C249" s="112">
        <v>776</v>
      </c>
      <c r="D249" s="112">
        <v>493</v>
      </c>
      <c r="E249" s="247">
        <v>98</v>
      </c>
      <c r="F249" s="130">
        <v>77</v>
      </c>
      <c r="G249" s="112">
        <v>27</v>
      </c>
      <c r="H249" s="247" t="s">
        <v>1185</v>
      </c>
      <c r="I249" s="130">
        <v>699</v>
      </c>
      <c r="J249" s="112">
        <v>466</v>
      </c>
      <c r="K249" s="247" t="s">
        <v>1185</v>
      </c>
      <c r="L249" s="130">
        <v>194</v>
      </c>
      <c r="M249" s="112">
        <v>92</v>
      </c>
      <c r="N249" s="247">
        <v>7</v>
      </c>
      <c r="O249" s="130">
        <v>582</v>
      </c>
      <c r="P249" s="112">
        <v>401</v>
      </c>
      <c r="Q249" s="247">
        <v>91</v>
      </c>
      <c r="R249" s="342">
        <v>64</v>
      </c>
      <c r="S249" s="376">
        <v>13</v>
      </c>
      <c r="T249" s="342">
        <v>35</v>
      </c>
      <c r="U249" s="376" t="s">
        <v>1185</v>
      </c>
      <c r="V249" s="342">
        <v>67</v>
      </c>
      <c r="W249" s="376" t="s">
        <v>1185</v>
      </c>
      <c r="X249" s="342">
        <v>47</v>
      </c>
      <c r="Y249" s="376">
        <v>4</v>
      </c>
      <c r="Z249" s="342">
        <v>69</v>
      </c>
      <c r="AA249" s="344">
        <v>16</v>
      </c>
    </row>
    <row r="250" spans="1:27" x14ac:dyDescent="0.2">
      <c r="A250" s="140" t="s">
        <v>532</v>
      </c>
      <c r="B250" s="141" t="s">
        <v>533</v>
      </c>
      <c r="C250" s="112">
        <v>1296</v>
      </c>
      <c r="D250" s="112">
        <v>898</v>
      </c>
      <c r="E250" s="247">
        <v>195</v>
      </c>
      <c r="F250" s="130">
        <v>204</v>
      </c>
      <c r="G250" s="112">
        <v>98</v>
      </c>
      <c r="H250" s="247">
        <v>13</v>
      </c>
      <c r="I250" s="130">
        <v>1092</v>
      </c>
      <c r="J250" s="112">
        <v>800</v>
      </c>
      <c r="K250" s="247">
        <v>182</v>
      </c>
      <c r="L250" s="130">
        <v>425</v>
      </c>
      <c r="M250" s="112">
        <v>225</v>
      </c>
      <c r="N250" s="247">
        <v>33</v>
      </c>
      <c r="O250" s="130">
        <v>871</v>
      </c>
      <c r="P250" s="112">
        <v>673</v>
      </c>
      <c r="Q250" s="247">
        <v>162</v>
      </c>
      <c r="R250" s="342">
        <v>69</v>
      </c>
      <c r="S250" s="376">
        <v>15</v>
      </c>
      <c r="T250" s="342">
        <v>48</v>
      </c>
      <c r="U250" s="376">
        <v>6</v>
      </c>
      <c r="V250" s="342">
        <v>73</v>
      </c>
      <c r="W250" s="376">
        <v>17</v>
      </c>
      <c r="X250" s="342">
        <v>53</v>
      </c>
      <c r="Y250" s="376">
        <v>8</v>
      </c>
      <c r="Z250" s="342">
        <v>77</v>
      </c>
      <c r="AA250" s="344">
        <v>19</v>
      </c>
    </row>
    <row r="251" spans="1:27" x14ac:dyDescent="0.2">
      <c r="A251" s="140" t="s">
        <v>534</v>
      </c>
      <c r="B251" s="141" t="s">
        <v>535</v>
      </c>
      <c r="C251" s="112">
        <v>1163</v>
      </c>
      <c r="D251" s="112">
        <v>837</v>
      </c>
      <c r="E251" s="247">
        <v>218</v>
      </c>
      <c r="F251" s="130">
        <v>122</v>
      </c>
      <c r="G251" s="112">
        <v>59</v>
      </c>
      <c r="H251" s="247">
        <v>10</v>
      </c>
      <c r="I251" s="130">
        <v>1041</v>
      </c>
      <c r="J251" s="112">
        <v>778</v>
      </c>
      <c r="K251" s="247">
        <v>208</v>
      </c>
      <c r="L251" s="130">
        <v>291</v>
      </c>
      <c r="M251" s="112">
        <v>158</v>
      </c>
      <c r="N251" s="247">
        <v>28</v>
      </c>
      <c r="O251" s="130">
        <v>872</v>
      </c>
      <c r="P251" s="112">
        <v>679</v>
      </c>
      <c r="Q251" s="247">
        <v>190</v>
      </c>
      <c r="R251" s="342">
        <v>72</v>
      </c>
      <c r="S251" s="376">
        <v>19</v>
      </c>
      <c r="T251" s="342">
        <v>48</v>
      </c>
      <c r="U251" s="376">
        <v>8</v>
      </c>
      <c r="V251" s="342">
        <v>75</v>
      </c>
      <c r="W251" s="376">
        <v>20</v>
      </c>
      <c r="X251" s="342">
        <v>54</v>
      </c>
      <c r="Y251" s="376">
        <v>10</v>
      </c>
      <c r="Z251" s="342">
        <v>78</v>
      </c>
      <c r="AA251" s="344">
        <v>22</v>
      </c>
    </row>
    <row r="252" spans="1:27" x14ac:dyDescent="0.2">
      <c r="A252" s="140" t="s">
        <v>536</v>
      </c>
      <c r="B252" s="141" t="s">
        <v>537</v>
      </c>
      <c r="C252" s="112">
        <v>1261</v>
      </c>
      <c r="D252" s="112">
        <v>904</v>
      </c>
      <c r="E252" s="247">
        <v>271</v>
      </c>
      <c r="F252" s="130">
        <v>104</v>
      </c>
      <c r="G252" s="112">
        <v>35</v>
      </c>
      <c r="H252" s="247">
        <v>9</v>
      </c>
      <c r="I252" s="130">
        <v>1157</v>
      </c>
      <c r="J252" s="112">
        <v>869</v>
      </c>
      <c r="K252" s="247">
        <v>262</v>
      </c>
      <c r="L252" s="130">
        <v>237</v>
      </c>
      <c r="M252" s="112">
        <v>111</v>
      </c>
      <c r="N252" s="247">
        <v>30</v>
      </c>
      <c r="O252" s="130">
        <v>1024</v>
      </c>
      <c r="P252" s="112">
        <v>793</v>
      </c>
      <c r="Q252" s="247">
        <v>241</v>
      </c>
      <c r="R252" s="342">
        <v>72</v>
      </c>
      <c r="S252" s="376">
        <v>21</v>
      </c>
      <c r="T252" s="342">
        <v>34</v>
      </c>
      <c r="U252" s="376">
        <v>9</v>
      </c>
      <c r="V252" s="342">
        <v>75</v>
      </c>
      <c r="W252" s="376">
        <v>23</v>
      </c>
      <c r="X252" s="342">
        <v>47</v>
      </c>
      <c r="Y252" s="376">
        <v>13</v>
      </c>
      <c r="Z252" s="342">
        <v>77</v>
      </c>
      <c r="AA252" s="344">
        <v>24</v>
      </c>
    </row>
    <row r="253" spans="1:27" x14ac:dyDescent="0.2">
      <c r="A253" s="140" t="s">
        <v>538</v>
      </c>
      <c r="B253" s="141" t="s">
        <v>539</v>
      </c>
      <c r="C253" s="112">
        <v>1334</v>
      </c>
      <c r="D253" s="112">
        <v>986</v>
      </c>
      <c r="E253" s="247">
        <v>276</v>
      </c>
      <c r="F253" s="130">
        <v>96</v>
      </c>
      <c r="G253" s="112">
        <v>44</v>
      </c>
      <c r="H253" s="247" t="s">
        <v>1185</v>
      </c>
      <c r="I253" s="130">
        <v>1238</v>
      </c>
      <c r="J253" s="112">
        <v>942</v>
      </c>
      <c r="K253" s="247" t="s">
        <v>1185</v>
      </c>
      <c r="L253" s="130">
        <v>231</v>
      </c>
      <c r="M253" s="112">
        <v>116</v>
      </c>
      <c r="N253" s="247">
        <v>18</v>
      </c>
      <c r="O253" s="130">
        <v>1103</v>
      </c>
      <c r="P253" s="112">
        <v>870</v>
      </c>
      <c r="Q253" s="247">
        <v>258</v>
      </c>
      <c r="R253" s="342">
        <v>74</v>
      </c>
      <c r="S253" s="376">
        <v>21</v>
      </c>
      <c r="T253" s="342">
        <v>46</v>
      </c>
      <c r="U253" s="376" t="s">
        <v>1185</v>
      </c>
      <c r="V253" s="342">
        <v>76</v>
      </c>
      <c r="W253" s="376" t="s">
        <v>1185</v>
      </c>
      <c r="X253" s="342">
        <v>50</v>
      </c>
      <c r="Y253" s="376">
        <v>8</v>
      </c>
      <c r="Z253" s="342">
        <v>79</v>
      </c>
      <c r="AA253" s="344">
        <v>23</v>
      </c>
    </row>
    <row r="254" spans="1:27" x14ac:dyDescent="0.2">
      <c r="A254" s="140" t="s">
        <v>540</v>
      </c>
      <c r="B254" s="141" t="s">
        <v>541</v>
      </c>
      <c r="C254" s="112">
        <v>587</v>
      </c>
      <c r="D254" s="112">
        <v>398</v>
      </c>
      <c r="E254" s="247">
        <v>82</v>
      </c>
      <c r="F254" s="130">
        <v>67</v>
      </c>
      <c r="G254" s="112">
        <v>37</v>
      </c>
      <c r="H254" s="247" t="s">
        <v>1185</v>
      </c>
      <c r="I254" s="130">
        <v>520</v>
      </c>
      <c r="J254" s="112">
        <v>361</v>
      </c>
      <c r="K254" s="247" t="s">
        <v>1185</v>
      </c>
      <c r="L254" s="130">
        <v>160</v>
      </c>
      <c r="M254" s="112">
        <v>89</v>
      </c>
      <c r="N254" s="247">
        <v>10</v>
      </c>
      <c r="O254" s="130">
        <v>427</v>
      </c>
      <c r="P254" s="112">
        <v>309</v>
      </c>
      <c r="Q254" s="247">
        <v>72</v>
      </c>
      <c r="R254" s="342">
        <v>68</v>
      </c>
      <c r="S254" s="376">
        <v>14</v>
      </c>
      <c r="T254" s="342">
        <v>55</v>
      </c>
      <c r="U254" s="376" t="s">
        <v>1185</v>
      </c>
      <c r="V254" s="342">
        <v>69</v>
      </c>
      <c r="W254" s="376" t="s">
        <v>1185</v>
      </c>
      <c r="X254" s="342">
        <v>56</v>
      </c>
      <c r="Y254" s="376">
        <v>6</v>
      </c>
      <c r="Z254" s="342">
        <v>72</v>
      </c>
      <c r="AA254" s="344">
        <v>17</v>
      </c>
    </row>
    <row r="255" spans="1:27" x14ac:dyDescent="0.2">
      <c r="A255" s="140" t="s">
        <v>544</v>
      </c>
      <c r="B255" s="141" t="s">
        <v>545</v>
      </c>
      <c r="C255" s="112">
        <v>1395</v>
      </c>
      <c r="D255" s="112">
        <v>811</v>
      </c>
      <c r="E255" s="247">
        <v>146</v>
      </c>
      <c r="F255" s="130">
        <v>143</v>
      </c>
      <c r="G255" s="112">
        <v>61</v>
      </c>
      <c r="H255" s="247">
        <v>5</v>
      </c>
      <c r="I255" s="130">
        <v>1252</v>
      </c>
      <c r="J255" s="112">
        <v>750</v>
      </c>
      <c r="K255" s="247">
        <v>141</v>
      </c>
      <c r="L255" s="130">
        <v>323</v>
      </c>
      <c r="M255" s="112">
        <v>147</v>
      </c>
      <c r="N255" s="247">
        <v>15</v>
      </c>
      <c r="O255" s="130">
        <v>1072</v>
      </c>
      <c r="P255" s="112">
        <v>664</v>
      </c>
      <c r="Q255" s="247">
        <v>131</v>
      </c>
      <c r="R255" s="342">
        <v>58</v>
      </c>
      <c r="S255" s="376">
        <v>10</v>
      </c>
      <c r="T255" s="342">
        <v>43</v>
      </c>
      <c r="U255" s="376">
        <v>3</v>
      </c>
      <c r="V255" s="342">
        <v>60</v>
      </c>
      <c r="W255" s="376">
        <v>11</v>
      </c>
      <c r="X255" s="342">
        <v>46</v>
      </c>
      <c r="Y255" s="376">
        <v>5</v>
      </c>
      <c r="Z255" s="342">
        <v>62</v>
      </c>
      <c r="AA255" s="344">
        <v>12</v>
      </c>
    </row>
    <row r="256" spans="1:27" x14ac:dyDescent="0.2">
      <c r="A256" s="140" t="s">
        <v>546</v>
      </c>
      <c r="B256" s="141" t="s">
        <v>547</v>
      </c>
      <c r="C256" s="112">
        <v>1077</v>
      </c>
      <c r="D256" s="112">
        <v>661</v>
      </c>
      <c r="E256" s="247">
        <v>128</v>
      </c>
      <c r="F256" s="130">
        <v>98</v>
      </c>
      <c r="G256" s="112">
        <v>37</v>
      </c>
      <c r="H256" s="247">
        <v>5</v>
      </c>
      <c r="I256" s="130">
        <v>979</v>
      </c>
      <c r="J256" s="112">
        <v>624</v>
      </c>
      <c r="K256" s="247">
        <v>123</v>
      </c>
      <c r="L256" s="130">
        <v>222</v>
      </c>
      <c r="M256" s="112">
        <v>89</v>
      </c>
      <c r="N256" s="247">
        <v>11</v>
      </c>
      <c r="O256" s="130">
        <v>855</v>
      </c>
      <c r="P256" s="112">
        <v>572</v>
      </c>
      <c r="Q256" s="247">
        <v>117</v>
      </c>
      <c r="R256" s="342">
        <v>61</v>
      </c>
      <c r="S256" s="376">
        <v>12</v>
      </c>
      <c r="T256" s="342">
        <v>38</v>
      </c>
      <c r="U256" s="376">
        <v>5</v>
      </c>
      <c r="V256" s="342">
        <v>64</v>
      </c>
      <c r="W256" s="376">
        <v>13</v>
      </c>
      <c r="X256" s="342">
        <v>40</v>
      </c>
      <c r="Y256" s="376">
        <v>5</v>
      </c>
      <c r="Z256" s="342">
        <v>67</v>
      </c>
      <c r="AA256" s="344">
        <v>14</v>
      </c>
    </row>
    <row r="257" spans="1:27" x14ac:dyDescent="0.2">
      <c r="A257" s="140" t="s">
        <v>548</v>
      </c>
      <c r="B257" s="141" t="s">
        <v>549</v>
      </c>
      <c r="C257" s="112">
        <v>1253</v>
      </c>
      <c r="D257" s="112">
        <v>760</v>
      </c>
      <c r="E257" s="247">
        <v>150</v>
      </c>
      <c r="F257" s="130">
        <v>139</v>
      </c>
      <c r="G257" s="112">
        <v>55</v>
      </c>
      <c r="H257" s="247">
        <v>5</v>
      </c>
      <c r="I257" s="130">
        <v>1114</v>
      </c>
      <c r="J257" s="112">
        <v>705</v>
      </c>
      <c r="K257" s="247">
        <v>145</v>
      </c>
      <c r="L257" s="130">
        <v>324</v>
      </c>
      <c r="M257" s="112">
        <v>151</v>
      </c>
      <c r="N257" s="247">
        <v>15</v>
      </c>
      <c r="O257" s="130">
        <v>929</v>
      </c>
      <c r="P257" s="112">
        <v>609</v>
      </c>
      <c r="Q257" s="247">
        <v>135</v>
      </c>
      <c r="R257" s="342">
        <v>61</v>
      </c>
      <c r="S257" s="376">
        <v>12</v>
      </c>
      <c r="T257" s="342">
        <v>40</v>
      </c>
      <c r="U257" s="376">
        <v>4</v>
      </c>
      <c r="V257" s="342">
        <v>63</v>
      </c>
      <c r="W257" s="376">
        <v>13</v>
      </c>
      <c r="X257" s="342">
        <v>47</v>
      </c>
      <c r="Y257" s="376">
        <v>5</v>
      </c>
      <c r="Z257" s="342">
        <v>66</v>
      </c>
      <c r="AA257" s="344">
        <v>15</v>
      </c>
    </row>
    <row r="258" spans="1:27" x14ac:dyDescent="0.2">
      <c r="A258" s="140" t="s">
        <v>550</v>
      </c>
      <c r="B258" s="141" t="s">
        <v>551</v>
      </c>
      <c r="C258" s="112">
        <v>1364</v>
      </c>
      <c r="D258" s="112">
        <v>896</v>
      </c>
      <c r="E258" s="247">
        <v>193</v>
      </c>
      <c r="F258" s="130">
        <v>69</v>
      </c>
      <c r="G258" s="112">
        <v>26</v>
      </c>
      <c r="H258" s="247" t="s">
        <v>1185</v>
      </c>
      <c r="I258" s="130">
        <v>1295</v>
      </c>
      <c r="J258" s="112">
        <v>870</v>
      </c>
      <c r="K258" s="247" t="s">
        <v>1185</v>
      </c>
      <c r="L258" s="130">
        <v>189</v>
      </c>
      <c r="M258" s="112">
        <v>77</v>
      </c>
      <c r="N258" s="247">
        <v>11</v>
      </c>
      <c r="O258" s="130">
        <v>1175</v>
      </c>
      <c r="P258" s="112">
        <v>819</v>
      </c>
      <c r="Q258" s="247">
        <v>182</v>
      </c>
      <c r="R258" s="342">
        <v>66</v>
      </c>
      <c r="S258" s="376">
        <v>14</v>
      </c>
      <c r="T258" s="342">
        <v>38</v>
      </c>
      <c r="U258" s="376" t="s">
        <v>1185</v>
      </c>
      <c r="V258" s="342">
        <v>67</v>
      </c>
      <c r="W258" s="376" t="s">
        <v>1185</v>
      </c>
      <c r="X258" s="342">
        <v>41</v>
      </c>
      <c r="Y258" s="376">
        <v>6</v>
      </c>
      <c r="Z258" s="342">
        <v>70</v>
      </c>
      <c r="AA258" s="344">
        <v>15</v>
      </c>
    </row>
    <row r="259" spans="1:27" x14ac:dyDescent="0.2">
      <c r="A259" s="140" t="s">
        <v>552</v>
      </c>
      <c r="B259" s="141" t="s">
        <v>553</v>
      </c>
      <c r="C259" s="112">
        <v>1471</v>
      </c>
      <c r="D259" s="112">
        <v>1032</v>
      </c>
      <c r="E259" s="247">
        <v>250</v>
      </c>
      <c r="F259" s="130">
        <v>88</v>
      </c>
      <c r="G259" s="112">
        <v>43</v>
      </c>
      <c r="H259" s="247">
        <v>8</v>
      </c>
      <c r="I259" s="130">
        <v>1383</v>
      </c>
      <c r="J259" s="112">
        <v>989</v>
      </c>
      <c r="K259" s="247">
        <v>242</v>
      </c>
      <c r="L259" s="130">
        <v>202</v>
      </c>
      <c r="M259" s="112">
        <v>100</v>
      </c>
      <c r="N259" s="247">
        <v>12</v>
      </c>
      <c r="O259" s="130">
        <v>1269</v>
      </c>
      <c r="P259" s="112">
        <v>932</v>
      </c>
      <c r="Q259" s="247">
        <v>238</v>
      </c>
      <c r="R259" s="342">
        <v>70</v>
      </c>
      <c r="S259" s="376">
        <v>17</v>
      </c>
      <c r="T259" s="342">
        <v>49</v>
      </c>
      <c r="U259" s="376">
        <v>9</v>
      </c>
      <c r="V259" s="342">
        <v>72</v>
      </c>
      <c r="W259" s="376">
        <v>17</v>
      </c>
      <c r="X259" s="342">
        <v>50</v>
      </c>
      <c r="Y259" s="376">
        <v>6</v>
      </c>
      <c r="Z259" s="342">
        <v>73</v>
      </c>
      <c r="AA259" s="344">
        <v>19</v>
      </c>
    </row>
    <row r="260" spans="1:27" x14ac:dyDescent="0.2">
      <c r="A260" s="140" t="s">
        <v>554</v>
      </c>
      <c r="B260" s="141" t="s">
        <v>555</v>
      </c>
      <c r="C260" s="112">
        <v>1092</v>
      </c>
      <c r="D260" s="112">
        <v>672</v>
      </c>
      <c r="E260" s="247">
        <v>131</v>
      </c>
      <c r="F260" s="130">
        <v>109</v>
      </c>
      <c r="G260" s="112">
        <v>40</v>
      </c>
      <c r="H260" s="247">
        <v>7</v>
      </c>
      <c r="I260" s="130">
        <v>983</v>
      </c>
      <c r="J260" s="112">
        <v>632</v>
      </c>
      <c r="K260" s="247">
        <v>124</v>
      </c>
      <c r="L260" s="130">
        <v>254</v>
      </c>
      <c r="M260" s="112">
        <v>101</v>
      </c>
      <c r="N260" s="247">
        <v>11</v>
      </c>
      <c r="O260" s="130">
        <v>838</v>
      </c>
      <c r="P260" s="112">
        <v>571</v>
      </c>
      <c r="Q260" s="247">
        <v>120</v>
      </c>
      <c r="R260" s="342">
        <v>62</v>
      </c>
      <c r="S260" s="376">
        <v>12</v>
      </c>
      <c r="T260" s="342">
        <v>37</v>
      </c>
      <c r="U260" s="376">
        <v>6</v>
      </c>
      <c r="V260" s="342">
        <v>64</v>
      </c>
      <c r="W260" s="376">
        <v>13</v>
      </c>
      <c r="X260" s="342">
        <v>40</v>
      </c>
      <c r="Y260" s="376">
        <v>4</v>
      </c>
      <c r="Z260" s="342">
        <v>68</v>
      </c>
      <c r="AA260" s="344">
        <v>14</v>
      </c>
    </row>
    <row r="261" spans="1:27" x14ac:dyDescent="0.2">
      <c r="A261" s="140" t="s">
        <v>556</v>
      </c>
      <c r="B261" s="141" t="s">
        <v>557</v>
      </c>
      <c r="C261" s="112">
        <v>1028</v>
      </c>
      <c r="D261" s="112">
        <v>764</v>
      </c>
      <c r="E261" s="247">
        <v>204</v>
      </c>
      <c r="F261" s="130">
        <v>71</v>
      </c>
      <c r="G261" s="112">
        <v>36</v>
      </c>
      <c r="H261" s="247">
        <v>6</v>
      </c>
      <c r="I261" s="130">
        <v>957</v>
      </c>
      <c r="J261" s="112">
        <v>728</v>
      </c>
      <c r="K261" s="247">
        <v>198</v>
      </c>
      <c r="L261" s="130">
        <v>169</v>
      </c>
      <c r="M261" s="112">
        <v>93</v>
      </c>
      <c r="N261" s="247">
        <v>17</v>
      </c>
      <c r="O261" s="130">
        <v>859</v>
      </c>
      <c r="P261" s="112">
        <v>671</v>
      </c>
      <c r="Q261" s="247">
        <v>187</v>
      </c>
      <c r="R261" s="342">
        <v>74</v>
      </c>
      <c r="S261" s="376">
        <v>20</v>
      </c>
      <c r="T261" s="342">
        <v>51</v>
      </c>
      <c r="U261" s="376">
        <v>8</v>
      </c>
      <c r="V261" s="342">
        <v>76</v>
      </c>
      <c r="W261" s="376">
        <v>21</v>
      </c>
      <c r="X261" s="342">
        <v>55</v>
      </c>
      <c r="Y261" s="376">
        <v>10</v>
      </c>
      <c r="Z261" s="342">
        <v>78</v>
      </c>
      <c r="AA261" s="344">
        <v>22</v>
      </c>
    </row>
    <row r="262" spans="1:27" x14ac:dyDescent="0.2">
      <c r="A262" s="140" t="s">
        <v>560</v>
      </c>
      <c r="B262" s="141" t="s">
        <v>561</v>
      </c>
      <c r="C262" s="112">
        <v>761</v>
      </c>
      <c r="D262" s="112">
        <v>537</v>
      </c>
      <c r="E262" s="247">
        <v>126</v>
      </c>
      <c r="F262" s="130">
        <v>69</v>
      </c>
      <c r="G262" s="112">
        <v>33</v>
      </c>
      <c r="H262" s="247">
        <v>5</v>
      </c>
      <c r="I262" s="130">
        <v>692</v>
      </c>
      <c r="J262" s="112">
        <v>504</v>
      </c>
      <c r="K262" s="247">
        <v>121</v>
      </c>
      <c r="L262" s="130">
        <v>164</v>
      </c>
      <c r="M262" s="112">
        <v>91</v>
      </c>
      <c r="N262" s="247">
        <v>16</v>
      </c>
      <c r="O262" s="130">
        <v>597</v>
      </c>
      <c r="P262" s="112">
        <v>446</v>
      </c>
      <c r="Q262" s="247">
        <v>110</v>
      </c>
      <c r="R262" s="342">
        <v>71</v>
      </c>
      <c r="S262" s="376">
        <v>17</v>
      </c>
      <c r="T262" s="342">
        <v>48</v>
      </c>
      <c r="U262" s="376">
        <v>7</v>
      </c>
      <c r="V262" s="342">
        <v>73</v>
      </c>
      <c r="W262" s="376">
        <v>17</v>
      </c>
      <c r="X262" s="342">
        <v>55</v>
      </c>
      <c r="Y262" s="376">
        <v>10</v>
      </c>
      <c r="Z262" s="342">
        <v>75</v>
      </c>
      <c r="AA262" s="344">
        <v>18</v>
      </c>
    </row>
    <row r="263" spans="1:27" x14ac:dyDescent="0.2">
      <c r="A263" s="140" t="s">
        <v>562</v>
      </c>
      <c r="B263" s="141" t="s">
        <v>563</v>
      </c>
      <c r="C263" s="112">
        <v>947</v>
      </c>
      <c r="D263" s="112">
        <v>502</v>
      </c>
      <c r="E263" s="247">
        <v>79</v>
      </c>
      <c r="F263" s="130">
        <v>128</v>
      </c>
      <c r="G263" s="112">
        <v>44</v>
      </c>
      <c r="H263" s="247" t="s">
        <v>1185</v>
      </c>
      <c r="I263" s="130">
        <v>819</v>
      </c>
      <c r="J263" s="112">
        <v>458</v>
      </c>
      <c r="K263" s="247" t="s">
        <v>1185</v>
      </c>
      <c r="L263" s="130">
        <v>304</v>
      </c>
      <c r="M263" s="112">
        <v>116</v>
      </c>
      <c r="N263" s="247">
        <v>11</v>
      </c>
      <c r="O263" s="130">
        <v>643</v>
      </c>
      <c r="P263" s="112">
        <v>386</v>
      </c>
      <c r="Q263" s="247">
        <v>68</v>
      </c>
      <c r="R263" s="342">
        <v>53</v>
      </c>
      <c r="S263" s="376">
        <v>8</v>
      </c>
      <c r="T263" s="342">
        <v>34</v>
      </c>
      <c r="U263" s="376" t="s">
        <v>1185</v>
      </c>
      <c r="V263" s="342">
        <v>56</v>
      </c>
      <c r="W263" s="376" t="s">
        <v>1185</v>
      </c>
      <c r="X263" s="342">
        <v>38</v>
      </c>
      <c r="Y263" s="376">
        <v>4</v>
      </c>
      <c r="Z263" s="342">
        <v>60</v>
      </c>
      <c r="AA263" s="344">
        <v>11</v>
      </c>
    </row>
    <row r="264" spans="1:27" x14ac:dyDescent="0.2">
      <c r="A264" s="140" t="s">
        <v>564</v>
      </c>
      <c r="B264" s="141" t="s">
        <v>565</v>
      </c>
      <c r="C264" s="112">
        <v>1034</v>
      </c>
      <c r="D264" s="112">
        <v>679</v>
      </c>
      <c r="E264" s="247">
        <v>173</v>
      </c>
      <c r="F264" s="130">
        <v>164</v>
      </c>
      <c r="G264" s="112">
        <v>74</v>
      </c>
      <c r="H264" s="247">
        <v>6</v>
      </c>
      <c r="I264" s="130">
        <v>870</v>
      </c>
      <c r="J264" s="112">
        <v>605</v>
      </c>
      <c r="K264" s="247">
        <v>167</v>
      </c>
      <c r="L264" s="130">
        <v>330</v>
      </c>
      <c r="M264" s="112">
        <v>167</v>
      </c>
      <c r="N264" s="247">
        <v>27</v>
      </c>
      <c r="O264" s="130">
        <v>704</v>
      </c>
      <c r="P264" s="112">
        <v>512</v>
      </c>
      <c r="Q264" s="247">
        <v>146</v>
      </c>
      <c r="R264" s="342">
        <v>66</v>
      </c>
      <c r="S264" s="376">
        <v>17</v>
      </c>
      <c r="T264" s="342">
        <v>45</v>
      </c>
      <c r="U264" s="376">
        <v>4</v>
      </c>
      <c r="V264" s="342">
        <v>70</v>
      </c>
      <c r="W264" s="376">
        <v>19</v>
      </c>
      <c r="X264" s="342">
        <v>51</v>
      </c>
      <c r="Y264" s="376">
        <v>8</v>
      </c>
      <c r="Z264" s="342">
        <v>73</v>
      </c>
      <c r="AA264" s="344">
        <v>21</v>
      </c>
    </row>
    <row r="265" spans="1:27" x14ac:dyDescent="0.2">
      <c r="A265" s="140" t="s">
        <v>566</v>
      </c>
      <c r="B265" s="141" t="s">
        <v>567</v>
      </c>
      <c r="C265" s="112">
        <v>1198</v>
      </c>
      <c r="D265" s="112">
        <v>648</v>
      </c>
      <c r="E265" s="247">
        <v>107</v>
      </c>
      <c r="F265" s="130">
        <v>104</v>
      </c>
      <c r="G265" s="112">
        <v>29</v>
      </c>
      <c r="H265" s="247" t="s">
        <v>1185</v>
      </c>
      <c r="I265" s="130">
        <v>1094</v>
      </c>
      <c r="J265" s="112">
        <v>619</v>
      </c>
      <c r="K265" s="247" t="s">
        <v>1185</v>
      </c>
      <c r="L265" s="130">
        <v>243</v>
      </c>
      <c r="M265" s="112">
        <v>76</v>
      </c>
      <c r="N265" s="247">
        <v>3</v>
      </c>
      <c r="O265" s="130">
        <v>955</v>
      </c>
      <c r="P265" s="112">
        <v>572</v>
      </c>
      <c r="Q265" s="247">
        <v>104</v>
      </c>
      <c r="R265" s="342">
        <v>54</v>
      </c>
      <c r="S265" s="376">
        <v>9</v>
      </c>
      <c r="T265" s="342">
        <v>28</v>
      </c>
      <c r="U265" s="376" t="s">
        <v>1185</v>
      </c>
      <c r="V265" s="342">
        <v>57</v>
      </c>
      <c r="W265" s="376" t="s">
        <v>1185</v>
      </c>
      <c r="X265" s="342">
        <v>31</v>
      </c>
      <c r="Y265" s="376">
        <v>1</v>
      </c>
      <c r="Z265" s="342">
        <v>60</v>
      </c>
      <c r="AA265" s="344">
        <v>11</v>
      </c>
    </row>
    <row r="266" spans="1:27" x14ac:dyDescent="0.2">
      <c r="A266" s="140" t="s">
        <v>568</v>
      </c>
      <c r="B266" s="141" t="s">
        <v>569</v>
      </c>
      <c r="C266" s="112">
        <v>976</v>
      </c>
      <c r="D266" s="112">
        <v>666</v>
      </c>
      <c r="E266" s="247">
        <v>130</v>
      </c>
      <c r="F266" s="130">
        <v>125</v>
      </c>
      <c r="G266" s="112">
        <v>52</v>
      </c>
      <c r="H266" s="247">
        <v>3</v>
      </c>
      <c r="I266" s="130">
        <v>851</v>
      </c>
      <c r="J266" s="112">
        <v>614</v>
      </c>
      <c r="K266" s="247">
        <v>127</v>
      </c>
      <c r="L266" s="130">
        <v>295</v>
      </c>
      <c r="M266" s="112">
        <v>153</v>
      </c>
      <c r="N266" s="247">
        <v>20</v>
      </c>
      <c r="O266" s="130">
        <v>681</v>
      </c>
      <c r="P266" s="112">
        <v>513</v>
      </c>
      <c r="Q266" s="247">
        <v>110</v>
      </c>
      <c r="R266" s="342">
        <v>68</v>
      </c>
      <c r="S266" s="376">
        <v>13</v>
      </c>
      <c r="T266" s="342">
        <v>42</v>
      </c>
      <c r="U266" s="376">
        <v>2</v>
      </c>
      <c r="V266" s="342">
        <v>72</v>
      </c>
      <c r="W266" s="376">
        <v>15</v>
      </c>
      <c r="X266" s="342">
        <v>52</v>
      </c>
      <c r="Y266" s="376">
        <v>7</v>
      </c>
      <c r="Z266" s="342">
        <v>75</v>
      </c>
      <c r="AA266" s="344">
        <v>16</v>
      </c>
    </row>
    <row r="267" spans="1:27" x14ac:dyDescent="0.2">
      <c r="A267" s="140" t="s">
        <v>570</v>
      </c>
      <c r="B267" s="141" t="s">
        <v>571</v>
      </c>
      <c r="C267" s="112">
        <v>1776</v>
      </c>
      <c r="D267" s="112">
        <v>1394</v>
      </c>
      <c r="E267" s="247">
        <v>461</v>
      </c>
      <c r="F267" s="130">
        <v>110</v>
      </c>
      <c r="G267" s="112">
        <v>64</v>
      </c>
      <c r="H267" s="247">
        <v>3</v>
      </c>
      <c r="I267" s="130">
        <v>1666</v>
      </c>
      <c r="J267" s="112">
        <v>1330</v>
      </c>
      <c r="K267" s="247">
        <v>458</v>
      </c>
      <c r="L267" s="130">
        <v>266</v>
      </c>
      <c r="M267" s="112">
        <v>151</v>
      </c>
      <c r="N267" s="247">
        <v>22</v>
      </c>
      <c r="O267" s="130">
        <v>1510</v>
      </c>
      <c r="P267" s="112">
        <v>1243</v>
      </c>
      <c r="Q267" s="247">
        <v>439</v>
      </c>
      <c r="R267" s="342">
        <v>78</v>
      </c>
      <c r="S267" s="376">
        <v>26</v>
      </c>
      <c r="T267" s="342">
        <v>58</v>
      </c>
      <c r="U267" s="376">
        <v>3</v>
      </c>
      <c r="V267" s="342">
        <v>80</v>
      </c>
      <c r="W267" s="376">
        <v>27</v>
      </c>
      <c r="X267" s="342">
        <v>57</v>
      </c>
      <c r="Y267" s="376">
        <v>8</v>
      </c>
      <c r="Z267" s="342">
        <v>82</v>
      </c>
      <c r="AA267" s="344">
        <v>29</v>
      </c>
    </row>
    <row r="268" spans="1:27" x14ac:dyDescent="0.2">
      <c r="A268" s="140" t="s">
        <v>572</v>
      </c>
      <c r="B268" s="141" t="s">
        <v>573</v>
      </c>
      <c r="C268" s="112">
        <v>1207</v>
      </c>
      <c r="D268" s="112">
        <v>872</v>
      </c>
      <c r="E268" s="247">
        <v>217</v>
      </c>
      <c r="F268" s="130">
        <v>135</v>
      </c>
      <c r="G268" s="112">
        <v>66</v>
      </c>
      <c r="H268" s="247">
        <v>7</v>
      </c>
      <c r="I268" s="130">
        <v>1072</v>
      </c>
      <c r="J268" s="112">
        <v>806</v>
      </c>
      <c r="K268" s="247">
        <v>210</v>
      </c>
      <c r="L268" s="130">
        <v>299</v>
      </c>
      <c r="M268" s="112">
        <v>164</v>
      </c>
      <c r="N268" s="247">
        <v>17</v>
      </c>
      <c r="O268" s="130">
        <v>908</v>
      </c>
      <c r="P268" s="112">
        <v>708</v>
      </c>
      <c r="Q268" s="247">
        <v>200</v>
      </c>
      <c r="R268" s="342">
        <v>72</v>
      </c>
      <c r="S268" s="376">
        <v>18</v>
      </c>
      <c r="T268" s="342">
        <v>49</v>
      </c>
      <c r="U268" s="376">
        <v>5</v>
      </c>
      <c r="V268" s="342">
        <v>75</v>
      </c>
      <c r="W268" s="376">
        <v>20</v>
      </c>
      <c r="X268" s="342">
        <v>55</v>
      </c>
      <c r="Y268" s="376">
        <v>6</v>
      </c>
      <c r="Z268" s="342">
        <v>78</v>
      </c>
      <c r="AA268" s="344">
        <v>22</v>
      </c>
    </row>
    <row r="269" spans="1:27" x14ac:dyDescent="0.2">
      <c r="A269" s="140" t="s">
        <v>574</v>
      </c>
      <c r="B269" s="141" t="s">
        <v>575</v>
      </c>
      <c r="C269" s="112">
        <v>1711</v>
      </c>
      <c r="D269" s="112">
        <v>1258</v>
      </c>
      <c r="E269" s="247">
        <v>317</v>
      </c>
      <c r="F269" s="130">
        <v>116</v>
      </c>
      <c r="G269" s="112">
        <v>47</v>
      </c>
      <c r="H269" s="247">
        <v>4</v>
      </c>
      <c r="I269" s="130">
        <v>1595</v>
      </c>
      <c r="J269" s="112">
        <v>1211</v>
      </c>
      <c r="K269" s="247">
        <v>313</v>
      </c>
      <c r="L269" s="130">
        <v>294</v>
      </c>
      <c r="M269" s="112">
        <v>149</v>
      </c>
      <c r="N269" s="247">
        <v>22</v>
      </c>
      <c r="O269" s="130">
        <v>1417</v>
      </c>
      <c r="P269" s="112">
        <v>1109</v>
      </c>
      <c r="Q269" s="247">
        <v>295</v>
      </c>
      <c r="R269" s="342">
        <v>74</v>
      </c>
      <c r="S269" s="376">
        <v>19</v>
      </c>
      <c r="T269" s="342">
        <v>41</v>
      </c>
      <c r="U269" s="376">
        <v>3</v>
      </c>
      <c r="V269" s="342">
        <v>76</v>
      </c>
      <c r="W269" s="376">
        <v>20</v>
      </c>
      <c r="X269" s="342">
        <v>51</v>
      </c>
      <c r="Y269" s="376">
        <v>7</v>
      </c>
      <c r="Z269" s="342">
        <v>78</v>
      </c>
      <c r="AA269" s="344">
        <v>21</v>
      </c>
    </row>
    <row r="270" spans="1:27" x14ac:dyDescent="0.2">
      <c r="A270" s="140" t="s">
        <v>576</v>
      </c>
      <c r="B270" s="141" t="s">
        <v>577</v>
      </c>
      <c r="C270" s="112">
        <v>961</v>
      </c>
      <c r="D270" s="112">
        <v>653</v>
      </c>
      <c r="E270" s="247">
        <v>145</v>
      </c>
      <c r="F270" s="130">
        <v>128</v>
      </c>
      <c r="G270" s="112">
        <v>66</v>
      </c>
      <c r="H270" s="247">
        <v>4</v>
      </c>
      <c r="I270" s="130">
        <v>833</v>
      </c>
      <c r="J270" s="112">
        <v>587</v>
      </c>
      <c r="K270" s="247">
        <v>141</v>
      </c>
      <c r="L270" s="130">
        <v>323</v>
      </c>
      <c r="M270" s="112">
        <v>184</v>
      </c>
      <c r="N270" s="247">
        <v>18</v>
      </c>
      <c r="O270" s="130">
        <v>638</v>
      </c>
      <c r="P270" s="112">
        <v>469</v>
      </c>
      <c r="Q270" s="247">
        <v>127</v>
      </c>
      <c r="R270" s="342">
        <v>68</v>
      </c>
      <c r="S270" s="376">
        <v>15</v>
      </c>
      <c r="T270" s="342">
        <v>52</v>
      </c>
      <c r="U270" s="376">
        <v>3</v>
      </c>
      <c r="V270" s="342">
        <v>70</v>
      </c>
      <c r="W270" s="376">
        <v>17</v>
      </c>
      <c r="X270" s="342">
        <v>57</v>
      </c>
      <c r="Y270" s="376">
        <v>6</v>
      </c>
      <c r="Z270" s="342">
        <v>74</v>
      </c>
      <c r="AA270" s="344">
        <v>20</v>
      </c>
    </row>
    <row r="271" spans="1:27" x14ac:dyDescent="0.2">
      <c r="A271" s="140" t="s">
        <v>578</v>
      </c>
      <c r="B271" s="141" t="s">
        <v>579</v>
      </c>
      <c r="C271" s="112">
        <v>3540</v>
      </c>
      <c r="D271" s="112">
        <v>2628</v>
      </c>
      <c r="E271" s="247">
        <v>656</v>
      </c>
      <c r="F271" s="130">
        <v>581</v>
      </c>
      <c r="G271" s="112">
        <v>332</v>
      </c>
      <c r="H271" s="247">
        <v>45</v>
      </c>
      <c r="I271" s="130">
        <v>2959</v>
      </c>
      <c r="J271" s="112">
        <v>2296</v>
      </c>
      <c r="K271" s="247">
        <v>611</v>
      </c>
      <c r="L271" s="130">
        <v>1266</v>
      </c>
      <c r="M271" s="112">
        <v>784</v>
      </c>
      <c r="N271" s="247">
        <v>136</v>
      </c>
      <c r="O271" s="130">
        <v>2274</v>
      </c>
      <c r="P271" s="112">
        <v>1844</v>
      </c>
      <c r="Q271" s="247">
        <v>520</v>
      </c>
      <c r="R271" s="342">
        <v>74</v>
      </c>
      <c r="S271" s="376">
        <v>19</v>
      </c>
      <c r="T271" s="342">
        <v>57</v>
      </c>
      <c r="U271" s="376">
        <v>8</v>
      </c>
      <c r="V271" s="342">
        <v>78</v>
      </c>
      <c r="W271" s="376">
        <v>21</v>
      </c>
      <c r="X271" s="342">
        <v>62</v>
      </c>
      <c r="Y271" s="376">
        <v>11</v>
      </c>
      <c r="Z271" s="342">
        <v>81</v>
      </c>
      <c r="AA271" s="344">
        <v>23</v>
      </c>
    </row>
    <row r="272" spans="1:27" x14ac:dyDescent="0.2">
      <c r="A272" s="140" t="s">
        <v>580</v>
      </c>
      <c r="B272" s="141" t="s">
        <v>581</v>
      </c>
      <c r="C272" s="112">
        <v>2240</v>
      </c>
      <c r="D272" s="112">
        <v>1609</v>
      </c>
      <c r="E272" s="247">
        <v>335</v>
      </c>
      <c r="F272" s="130">
        <v>348</v>
      </c>
      <c r="G272" s="112">
        <v>187</v>
      </c>
      <c r="H272" s="247">
        <v>16</v>
      </c>
      <c r="I272" s="130">
        <v>1892</v>
      </c>
      <c r="J272" s="112">
        <v>1422</v>
      </c>
      <c r="K272" s="247">
        <v>319</v>
      </c>
      <c r="L272" s="130">
        <v>668</v>
      </c>
      <c r="M272" s="112">
        <v>380</v>
      </c>
      <c r="N272" s="247">
        <v>38</v>
      </c>
      <c r="O272" s="130">
        <v>1572</v>
      </c>
      <c r="P272" s="112">
        <v>1229</v>
      </c>
      <c r="Q272" s="247">
        <v>297</v>
      </c>
      <c r="R272" s="342">
        <v>72</v>
      </c>
      <c r="S272" s="376">
        <v>15</v>
      </c>
      <c r="T272" s="342">
        <v>54</v>
      </c>
      <c r="U272" s="376">
        <v>5</v>
      </c>
      <c r="V272" s="342">
        <v>75</v>
      </c>
      <c r="W272" s="376">
        <v>17</v>
      </c>
      <c r="X272" s="342">
        <v>57</v>
      </c>
      <c r="Y272" s="376">
        <v>6</v>
      </c>
      <c r="Z272" s="342">
        <v>78</v>
      </c>
      <c r="AA272" s="344">
        <v>19</v>
      </c>
    </row>
    <row r="273" spans="1:27" x14ac:dyDescent="0.2">
      <c r="A273" s="140" t="s">
        <v>582</v>
      </c>
      <c r="B273" s="141" t="s">
        <v>583</v>
      </c>
      <c r="C273" s="112">
        <v>5834</v>
      </c>
      <c r="D273" s="112">
        <v>4145</v>
      </c>
      <c r="E273" s="247">
        <v>931</v>
      </c>
      <c r="F273" s="130">
        <v>1685</v>
      </c>
      <c r="G273" s="112">
        <v>1043</v>
      </c>
      <c r="H273" s="247">
        <v>150</v>
      </c>
      <c r="I273" s="130">
        <v>4149</v>
      </c>
      <c r="J273" s="112">
        <v>3102</v>
      </c>
      <c r="K273" s="247">
        <v>781</v>
      </c>
      <c r="L273" s="130">
        <v>3154</v>
      </c>
      <c r="M273" s="112">
        <v>2041</v>
      </c>
      <c r="N273" s="247">
        <v>327</v>
      </c>
      <c r="O273" s="130">
        <v>2680</v>
      </c>
      <c r="P273" s="112">
        <v>2104</v>
      </c>
      <c r="Q273" s="247">
        <v>604</v>
      </c>
      <c r="R273" s="342">
        <v>71</v>
      </c>
      <c r="S273" s="376">
        <v>16</v>
      </c>
      <c r="T273" s="342">
        <v>62</v>
      </c>
      <c r="U273" s="376">
        <v>9</v>
      </c>
      <c r="V273" s="342">
        <v>75</v>
      </c>
      <c r="W273" s="376">
        <v>19</v>
      </c>
      <c r="X273" s="342">
        <v>65</v>
      </c>
      <c r="Y273" s="376">
        <v>10</v>
      </c>
      <c r="Z273" s="342">
        <v>79</v>
      </c>
      <c r="AA273" s="344">
        <v>23</v>
      </c>
    </row>
    <row r="274" spans="1:27" x14ac:dyDescent="0.2">
      <c r="A274" s="140" t="s">
        <v>586</v>
      </c>
      <c r="B274" s="141" t="s">
        <v>587</v>
      </c>
      <c r="C274" s="112">
        <v>2680</v>
      </c>
      <c r="D274" s="112">
        <v>1874</v>
      </c>
      <c r="E274" s="247">
        <v>411</v>
      </c>
      <c r="F274" s="130">
        <v>547</v>
      </c>
      <c r="G274" s="112">
        <v>326</v>
      </c>
      <c r="H274" s="247">
        <v>53</v>
      </c>
      <c r="I274" s="130">
        <v>2133</v>
      </c>
      <c r="J274" s="112">
        <v>1548</v>
      </c>
      <c r="K274" s="247">
        <v>358</v>
      </c>
      <c r="L274" s="130">
        <v>1065</v>
      </c>
      <c r="M274" s="112">
        <v>644</v>
      </c>
      <c r="N274" s="247">
        <v>113</v>
      </c>
      <c r="O274" s="130">
        <v>1615</v>
      </c>
      <c r="P274" s="112">
        <v>1230</v>
      </c>
      <c r="Q274" s="247">
        <v>298</v>
      </c>
      <c r="R274" s="342">
        <v>70</v>
      </c>
      <c r="S274" s="376">
        <v>15</v>
      </c>
      <c r="T274" s="342">
        <v>60</v>
      </c>
      <c r="U274" s="376">
        <v>10</v>
      </c>
      <c r="V274" s="342">
        <v>73</v>
      </c>
      <c r="W274" s="376">
        <v>17</v>
      </c>
      <c r="X274" s="342">
        <v>60</v>
      </c>
      <c r="Y274" s="376">
        <v>11</v>
      </c>
      <c r="Z274" s="342">
        <v>76</v>
      </c>
      <c r="AA274" s="344">
        <v>18</v>
      </c>
    </row>
    <row r="275" spans="1:27" x14ac:dyDescent="0.2">
      <c r="A275" s="140" t="s">
        <v>588</v>
      </c>
      <c r="B275" s="141" t="s">
        <v>589</v>
      </c>
      <c r="C275" s="112">
        <v>2638</v>
      </c>
      <c r="D275" s="112">
        <v>1975</v>
      </c>
      <c r="E275" s="247">
        <v>429</v>
      </c>
      <c r="F275" s="130">
        <v>572</v>
      </c>
      <c r="G275" s="112">
        <v>358</v>
      </c>
      <c r="H275" s="247">
        <v>45</v>
      </c>
      <c r="I275" s="130">
        <v>2066</v>
      </c>
      <c r="J275" s="112">
        <v>1617</v>
      </c>
      <c r="K275" s="247">
        <v>384</v>
      </c>
      <c r="L275" s="130">
        <v>1181</v>
      </c>
      <c r="M275" s="112">
        <v>772</v>
      </c>
      <c r="N275" s="247">
        <v>100</v>
      </c>
      <c r="O275" s="130">
        <v>1457</v>
      </c>
      <c r="P275" s="112">
        <v>1203</v>
      </c>
      <c r="Q275" s="247">
        <v>329</v>
      </c>
      <c r="R275" s="342">
        <v>75</v>
      </c>
      <c r="S275" s="376">
        <v>16</v>
      </c>
      <c r="T275" s="342">
        <v>63</v>
      </c>
      <c r="U275" s="376">
        <v>8</v>
      </c>
      <c r="V275" s="342">
        <v>78</v>
      </c>
      <c r="W275" s="376">
        <v>19</v>
      </c>
      <c r="X275" s="342">
        <v>65</v>
      </c>
      <c r="Y275" s="376">
        <v>8</v>
      </c>
      <c r="Z275" s="342">
        <v>83</v>
      </c>
      <c r="AA275" s="344">
        <v>23</v>
      </c>
    </row>
    <row r="276" spans="1:27" x14ac:dyDescent="0.2">
      <c r="A276" s="140" t="s">
        <v>590</v>
      </c>
      <c r="B276" s="141" t="s">
        <v>591</v>
      </c>
      <c r="C276" s="112">
        <v>3197</v>
      </c>
      <c r="D276" s="112">
        <v>2372</v>
      </c>
      <c r="E276" s="247">
        <v>617</v>
      </c>
      <c r="F276" s="130">
        <v>404</v>
      </c>
      <c r="G276" s="112">
        <v>227</v>
      </c>
      <c r="H276" s="247">
        <v>25</v>
      </c>
      <c r="I276" s="130">
        <v>2793</v>
      </c>
      <c r="J276" s="112">
        <v>2145</v>
      </c>
      <c r="K276" s="247">
        <v>592</v>
      </c>
      <c r="L276" s="130">
        <v>849</v>
      </c>
      <c r="M276" s="112">
        <v>506</v>
      </c>
      <c r="N276" s="247">
        <v>65</v>
      </c>
      <c r="O276" s="130">
        <v>2348</v>
      </c>
      <c r="P276" s="112">
        <v>1866</v>
      </c>
      <c r="Q276" s="247">
        <v>552</v>
      </c>
      <c r="R276" s="342">
        <v>74</v>
      </c>
      <c r="S276" s="376">
        <v>19</v>
      </c>
      <c r="T276" s="342">
        <v>56</v>
      </c>
      <c r="U276" s="376">
        <v>6</v>
      </c>
      <c r="V276" s="342">
        <v>77</v>
      </c>
      <c r="W276" s="376">
        <v>21</v>
      </c>
      <c r="X276" s="342">
        <v>60</v>
      </c>
      <c r="Y276" s="376">
        <v>8</v>
      </c>
      <c r="Z276" s="342">
        <v>79</v>
      </c>
      <c r="AA276" s="344">
        <v>24</v>
      </c>
    </row>
    <row r="277" spans="1:27" x14ac:dyDescent="0.2">
      <c r="A277" s="140" t="s">
        <v>592</v>
      </c>
      <c r="B277" s="141" t="s">
        <v>593</v>
      </c>
      <c r="C277" s="112">
        <v>2570</v>
      </c>
      <c r="D277" s="112">
        <v>1792</v>
      </c>
      <c r="E277" s="247">
        <v>423</v>
      </c>
      <c r="F277" s="130">
        <v>509</v>
      </c>
      <c r="G277" s="112">
        <v>280</v>
      </c>
      <c r="H277" s="247">
        <v>40</v>
      </c>
      <c r="I277" s="130">
        <v>2061</v>
      </c>
      <c r="J277" s="112">
        <v>1512</v>
      </c>
      <c r="K277" s="247">
        <v>383</v>
      </c>
      <c r="L277" s="130">
        <v>949</v>
      </c>
      <c r="M277" s="112">
        <v>555</v>
      </c>
      <c r="N277" s="247">
        <v>84</v>
      </c>
      <c r="O277" s="130">
        <v>1621</v>
      </c>
      <c r="P277" s="112">
        <v>1237</v>
      </c>
      <c r="Q277" s="247">
        <v>339</v>
      </c>
      <c r="R277" s="342">
        <v>70</v>
      </c>
      <c r="S277" s="376">
        <v>16</v>
      </c>
      <c r="T277" s="342">
        <v>55</v>
      </c>
      <c r="U277" s="376">
        <v>8</v>
      </c>
      <c r="V277" s="342">
        <v>73</v>
      </c>
      <c r="W277" s="376">
        <v>19</v>
      </c>
      <c r="X277" s="342">
        <v>58</v>
      </c>
      <c r="Y277" s="376">
        <v>9</v>
      </c>
      <c r="Z277" s="342">
        <v>76</v>
      </c>
      <c r="AA277" s="344">
        <v>21</v>
      </c>
    </row>
    <row r="278" spans="1:27" x14ac:dyDescent="0.2">
      <c r="A278" s="140" t="s">
        <v>594</v>
      </c>
      <c r="B278" s="141" t="s">
        <v>595</v>
      </c>
      <c r="C278" s="112">
        <v>2701</v>
      </c>
      <c r="D278" s="112">
        <v>2186</v>
      </c>
      <c r="E278" s="247">
        <v>740</v>
      </c>
      <c r="F278" s="130">
        <v>306</v>
      </c>
      <c r="G278" s="112">
        <v>186</v>
      </c>
      <c r="H278" s="247">
        <v>28</v>
      </c>
      <c r="I278" s="130">
        <v>2395</v>
      </c>
      <c r="J278" s="112">
        <v>2000</v>
      </c>
      <c r="K278" s="247">
        <v>712</v>
      </c>
      <c r="L278" s="130">
        <v>630</v>
      </c>
      <c r="M278" s="112">
        <v>408</v>
      </c>
      <c r="N278" s="247">
        <v>58</v>
      </c>
      <c r="O278" s="130">
        <v>2071</v>
      </c>
      <c r="P278" s="112">
        <v>1778</v>
      </c>
      <c r="Q278" s="247">
        <v>682</v>
      </c>
      <c r="R278" s="342">
        <v>81</v>
      </c>
      <c r="S278" s="376">
        <v>27</v>
      </c>
      <c r="T278" s="342">
        <v>61</v>
      </c>
      <c r="U278" s="376">
        <v>9</v>
      </c>
      <c r="V278" s="342">
        <v>84</v>
      </c>
      <c r="W278" s="376">
        <v>30</v>
      </c>
      <c r="X278" s="342">
        <v>65</v>
      </c>
      <c r="Y278" s="376">
        <v>9</v>
      </c>
      <c r="Z278" s="342">
        <v>86</v>
      </c>
      <c r="AA278" s="344">
        <v>33</v>
      </c>
    </row>
    <row r="279" spans="1:27" x14ac:dyDescent="0.2">
      <c r="A279" s="140" t="s">
        <v>596</v>
      </c>
      <c r="B279" s="141" t="s">
        <v>597</v>
      </c>
      <c r="C279" s="112">
        <v>3575</v>
      </c>
      <c r="D279" s="112">
        <v>2654</v>
      </c>
      <c r="E279" s="247">
        <v>581</v>
      </c>
      <c r="F279" s="130">
        <v>527</v>
      </c>
      <c r="G279" s="112">
        <v>307</v>
      </c>
      <c r="H279" s="247">
        <v>51</v>
      </c>
      <c r="I279" s="130">
        <v>3048</v>
      </c>
      <c r="J279" s="112">
        <v>2347</v>
      </c>
      <c r="K279" s="247">
        <v>530</v>
      </c>
      <c r="L279" s="130">
        <v>1185</v>
      </c>
      <c r="M279" s="112">
        <v>739</v>
      </c>
      <c r="N279" s="247">
        <v>122</v>
      </c>
      <c r="O279" s="130">
        <v>2390</v>
      </c>
      <c r="P279" s="112">
        <v>1915</v>
      </c>
      <c r="Q279" s="247">
        <v>459</v>
      </c>
      <c r="R279" s="342">
        <v>74</v>
      </c>
      <c r="S279" s="376">
        <v>16</v>
      </c>
      <c r="T279" s="342">
        <v>58</v>
      </c>
      <c r="U279" s="376">
        <v>10</v>
      </c>
      <c r="V279" s="342">
        <v>77</v>
      </c>
      <c r="W279" s="376">
        <v>17</v>
      </c>
      <c r="X279" s="342">
        <v>62</v>
      </c>
      <c r="Y279" s="376">
        <v>10</v>
      </c>
      <c r="Z279" s="342">
        <v>80</v>
      </c>
      <c r="AA279" s="344">
        <v>19</v>
      </c>
    </row>
    <row r="280" spans="1:27" x14ac:dyDescent="0.2">
      <c r="A280" s="140" t="s">
        <v>598</v>
      </c>
      <c r="B280" s="141" t="s">
        <v>599</v>
      </c>
      <c r="C280" s="112">
        <v>1762</v>
      </c>
      <c r="D280" s="112">
        <v>1184</v>
      </c>
      <c r="E280" s="247">
        <v>191</v>
      </c>
      <c r="F280" s="130">
        <v>541</v>
      </c>
      <c r="G280" s="112">
        <v>315</v>
      </c>
      <c r="H280" s="247">
        <v>30</v>
      </c>
      <c r="I280" s="130">
        <v>1221</v>
      </c>
      <c r="J280" s="112">
        <v>869</v>
      </c>
      <c r="K280" s="247">
        <v>161</v>
      </c>
      <c r="L280" s="130">
        <v>834</v>
      </c>
      <c r="M280" s="112">
        <v>495</v>
      </c>
      <c r="N280" s="247">
        <v>53</v>
      </c>
      <c r="O280" s="130">
        <v>928</v>
      </c>
      <c r="P280" s="112">
        <v>689</v>
      </c>
      <c r="Q280" s="247">
        <v>138</v>
      </c>
      <c r="R280" s="342">
        <v>67</v>
      </c>
      <c r="S280" s="376">
        <v>11</v>
      </c>
      <c r="T280" s="342">
        <v>58</v>
      </c>
      <c r="U280" s="376">
        <v>6</v>
      </c>
      <c r="V280" s="342">
        <v>71</v>
      </c>
      <c r="W280" s="376">
        <v>13</v>
      </c>
      <c r="X280" s="342">
        <v>59</v>
      </c>
      <c r="Y280" s="376">
        <v>6</v>
      </c>
      <c r="Z280" s="342">
        <v>74</v>
      </c>
      <c r="AA280" s="344">
        <v>15</v>
      </c>
    </row>
    <row r="281" spans="1:27" x14ac:dyDescent="0.2">
      <c r="A281" s="140" t="s">
        <v>600</v>
      </c>
      <c r="B281" s="141" t="s">
        <v>601</v>
      </c>
      <c r="C281" s="112">
        <v>4683</v>
      </c>
      <c r="D281" s="112">
        <v>3059</v>
      </c>
      <c r="E281" s="247">
        <v>696</v>
      </c>
      <c r="F281" s="130">
        <v>1303</v>
      </c>
      <c r="G281" s="112">
        <v>677</v>
      </c>
      <c r="H281" s="247">
        <v>105</v>
      </c>
      <c r="I281" s="130">
        <v>3380</v>
      </c>
      <c r="J281" s="112">
        <v>2382</v>
      </c>
      <c r="K281" s="247">
        <v>591</v>
      </c>
      <c r="L281" s="130">
        <v>2169</v>
      </c>
      <c r="M281" s="112">
        <v>1184</v>
      </c>
      <c r="N281" s="247">
        <v>185</v>
      </c>
      <c r="O281" s="130">
        <v>2514</v>
      </c>
      <c r="P281" s="112">
        <v>1875</v>
      </c>
      <c r="Q281" s="247">
        <v>511</v>
      </c>
      <c r="R281" s="342">
        <v>65</v>
      </c>
      <c r="S281" s="376">
        <v>15</v>
      </c>
      <c r="T281" s="342">
        <v>52</v>
      </c>
      <c r="U281" s="376">
        <v>8</v>
      </c>
      <c r="V281" s="342">
        <v>70</v>
      </c>
      <c r="W281" s="376">
        <v>17</v>
      </c>
      <c r="X281" s="342">
        <v>55</v>
      </c>
      <c r="Y281" s="376">
        <v>9</v>
      </c>
      <c r="Z281" s="342">
        <v>75</v>
      </c>
      <c r="AA281" s="344">
        <v>20</v>
      </c>
    </row>
    <row r="282" spans="1:27" x14ac:dyDescent="0.2">
      <c r="A282" s="140" t="s">
        <v>602</v>
      </c>
      <c r="B282" s="141" t="s">
        <v>603</v>
      </c>
      <c r="C282" s="112">
        <v>1960</v>
      </c>
      <c r="D282" s="112">
        <v>1391</v>
      </c>
      <c r="E282" s="247">
        <v>293</v>
      </c>
      <c r="F282" s="130">
        <v>375</v>
      </c>
      <c r="G282" s="112">
        <v>202</v>
      </c>
      <c r="H282" s="247">
        <v>21</v>
      </c>
      <c r="I282" s="130">
        <v>1585</v>
      </c>
      <c r="J282" s="112">
        <v>1189</v>
      </c>
      <c r="K282" s="247">
        <v>272</v>
      </c>
      <c r="L282" s="130">
        <v>730</v>
      </c>
      <c r="M282" s="112">
        <v>436</v>
      </c>
      <c r="N282" s="247">
        <v>50</v>
      </c>
      <c r="O282" s="130">
        <v>1230</v>
      </c>
      <c r="P282" s="112">
        <v>955</v>
      </c>
      <c r="Q282" s="247">
        <v>243</v>
      </c>
      <c r="R282" s="342">
        <v>71</v>
      </c>
      <c r="S282" s="376">
        <v>15</v>
      </c>
      <c r="T282" s="342">
        <v>54</v>
      </c>
      <c r="U282" s="376">
        <v>6</v>
      </c>
      <c r="V282" s="342">
        <v>75</v>
      </c>
      <c r="W282" s="376">
        <v>17</v>
      </c>
      <c r="X282" s="342">
        <v>60</v>
      </c>
      <c r="Y282" s="376">
        <v>7</v>
      </c>
      <c r="Z282" s="342">
        <v>78</v>
      </c>
      <c r="AA282" s="344">
        <v>20</v>
      </c>
    </row>
    <row r="283" spans="1:27" x14ac:dyDescent="0.2">
      <c r="A283" s="140" t="s">
        <v>604</v>
      </c>
      <c r="B283" s="141" t="s">
        <v>605</v>
      </c>
      <c r="C283" s="112">
        <v>2769</v>
      </c>
      <c r="D283" s="112">
        <v>2058</v>
      </c>
      <c r="E283" s="247">
        <v>487</v>
      </c>
      <c r="F283" s="130">
        <v>426</v>
      </c>
      <c r="G283" s="112">
        <v>242</v>
      </c>
      <c r="H283" s="247">
        <v>28</v>
      </c>
      <c r="I283" s="130">
        <v>2343</v>
      </c>
      <c r="J283" s="112">
        <v>1816</v>
      </c>
      <c r="K283" s="247">
        <v>459</v>
      </c>
      <c r="L283" s="130">
        <v>818</v>
      </c>
      <c r="M283" s="112">
        <v>507</v>
      </c>
      <c r="N283" s="247">
        <v>79</v>
      </c>
      <c r="O283" s="130">
        <v>1951</v>
      </c>
      <c r="P283" s="112">
        <v>1551</v>
      </c>
      <c r="Q283" s="247">
        <v>408</v>
      </c>
      <c r="R283" s="342">
        <v>74</v>
      </c>
      <c r="S283" s="376">
        <v>18</v>
      </c>
      <c r="T283" s="342">
        <v>57</v>
      </c>
      <c r="U283" s="376">
        <v>7</v>
      </c>
      <c r="V283" s="342">
        <v>78</v>
      </c>
      <c r="W283" s="376">
        <v>20</v>
      </c>
      <c r="X283" s="342">
        <v>62</v>
      </c>
      <c r="Y283" s="376">
        <v>10</v>
      </c>
      <c r="Z283" s="342">
        <v>79</v>
      </c>
      <c r="AA283" s="344">
        <v>21</v>
      </c>
    </row>
    <row r="284" spans="1:27" x14ac:dyDescent="0.2">
      <c r="A284" s="140" t="s">
        <v>606</v>
      </c>
      <c r="B284" s="141" t="s">
        <v>607</v>
      </c>
      <c r="C284" s="112">
        <v>3599</v>
      </c>
      <c r="D284" s="112">
        <v>2319</v>
      </c>
      <c r="E284" s="247">
        <v>464</v>
      </c>
      <c r="F284" s="130">
        <v>638</v>
      </c>
      <c r="G284" s="112">
        <v>285</v>
      </c>
      <c r="H284" s="247">
        <v>37</v>
      </c>
      <c r="I284" s="130">
        <v>2961</v>
      </c>
      <c r="J284" s="112">
        <v>2034</v>
      </c>
      <c r="K284" s="247">
        <v>427</v>
      </c>
      <c r="L284" s="130">
        <v>1310</v>
      </c>
      <c r="M284" s="112">
        <v>656</v>
      </c>
      <c r="N284" s="247">
        <v>83</v>
      </c>
      <c r="O284" s="130">
        <v>2289</v>
      </c>
      <c r="P284" s="112">
        <v>1663</v>
      </c>
      <c r="Q284" s="247">
        <v>381</v>
      </c>
      <c r="R284" s="342">
        <v>64</v>
      </c>
      <c r="S284" s="376">
        <v>13</v>
      </c>
      <c r="T284" s="342">
        <v>45</v>
      </c>
      <c r="U284" s="376">
        <v>6</v>
      </c>
      <c r="V284" s="342">
        <v>69</v>
      </c>
      <c r="W284" s="376">
        <v>14</v>
      </c>
      <c r="X284" s="342">
        <v>50</v>
      </c>
      <c r="Y284" s="376">
        <v>6</v>
      </c>
      <c r="Z284" s="342">
        <v>73</v>
      </c>
      <c r="AA284" s="344">
        <v>17</v>
      </c>
    </row>
    <row r="285" spans="1:27" x14ac:dyDescent="0.2">
      <c r="A285" s="140" t="s">
        <v>608</v>
      </c>
      <c r="B285" s="141" t="s">
        <v>609</v>
      </c>
      <c r="C285" s="112">
        <v>2581</v>
      </c>
      <c r="D285" s="112">
        <v>1846</v>
      </c>
      <c r="E285" s="247">
        <v>403</v>
      </c>
      <c r="F285" s="130">
        <v>528</v>
      </c>
      <c r="G285" s="112">
        <v>303</v>
      </c>
      <c r="H285" s="247">
        <v>45</v>
      </c>
      <c r="I285" s="130">
        <v>2053</v>
      </c>
      <c r="J285" s="112">
        <v>1543</v>
      </c>
      <c r="K285" s="247">
        <v>358</v>
      </c>
      <c r="L285" s="130">
        <v>975</v>
      </c>
      <c r="M285" s="112">
        <v>572</v>
      </c>
      <c r="N285" s="247">
        <v>89</v>
      </c>
      <c r="O285" s="130">
        <v>1606</v>
      </c>
      <c r="P285" s="112">
        <v>1274</v>
      </c>
      <c r="Q285" s="247">
        <v>314</v>
      </c>
      <c r="R285" s="342">
        <v>72</v>
      </c>
      <c r="S285" s="376">
        <v>16</v>
      </c>
      <c r="T285" s="342">
        <v>57</v>
      </c>
      <c r="U285" s="376">
        <v>9</v>
      </c>
      <c r="V285" s="342">
        <v>75</v>
      </c>
      <c r="W285" s="376">
        <v>17</v>
      </c>
      <c r="X285" s="342">
        <v>59</v>
      </c>
      <c r="Y285" s="376">
        <v>9</v>
      </c>
      <c r="Z285" s="342">
        <v>79</v>
      </c>
      <c r="AA285" s="344">
        <v>20</v>
      </c>
    </row>
    <row r="286" spans="1:27" x14ac:dyDescent="0.2">
      <c r="A286" s="140" t="s">
        <v>612</v>
      </c>
      <c r="B286" s="141" t="s">
        <v>613</v>
      </c>
      <c r="C286" s="112">
        <v>3057</v>
      </c>
      <c r="D286" s="112">
        <v>2200</v>
      </c>
      <c r="E286" s="247">
        <v>448</v>
      </c>
      <c r="F286" s="130">
        <v>530</v>
      </c>
      <c r="G286" s="112">
        <v>281</v>
      </c>
      <c r="H286" s="247">
        <v>34</v>
      </c>
      <c r="I286" s="130">
        <v>2527</v>
      </c>
      <c r="J286" s="112">
        <v>1919</v>
      </c>
      <c r="K286" s="247">
        <v>414</v>
      </c>
      <c r="L286" s="130">
        <v>1111</v>
      </c>
      <c r="M286" s="112">
        <v>670</v>
      </c>
      <c r="N286" s="247">
        <v>92</v>
      </c>
      <c r="O286" s="130">
        <v>1946</v>
      </c>
      <c r="P286" s="112">
        <v>1530</v>
      </c>
      <c r="Q286" s="247">
        <v>356</v>
      </c>
      <c r="R286" s="342">
        <v>72</v>
      </c>
      <c r="S286" s="376">
        <v>15</v>
      </c>
      <c r="T286" s="342">
        <v>53</v>
      </c>
      <c r="U286" s="376">
        <v>6</v>
      </c>
      <c r="V286" s="342">
        <v>76</v>
      </c>
      <c r="W286" s="376">
        <v>16</v>
      </c>
      <c r="X286" s="342">
        <v>60</v>
      </c>
      <c r="Y286" s="376">
        <v>8</v>
      </c>
      <c r="Z286" s="342">
        <v>79</v>
      </c>
      <c r="AA286" s="344">
        <v>18</v>
      </c>
    </row>
    <row r="287" spans="1:27" x14ac:dyDescent="0.2">
      <c r="A287" s="140" t="s">
        <v>614</v>
      </c>
      <c r="B287" s="141" t="s">
        <v>615</v>
      </c>
      <c r="C287" s="112">
        <v>5826</v>
      </c>
      <c r="D287" s="112">
        <v>4010</v>
      </c>
      <c r="E287" s="247">
        <v>866</v>
      </c>
      <c r="F287" s="130">
        <v>1174</v>
      </c>
      <c r="G287" s="112">
        <v>597</v>
      </c>
      <c r="H287" s="247">
        <v>84</v>
      </c>
      <c r="I287" s="130">
        <v>4652</v>
      </c>
      <c r="J287" s="112">
        <v>3413</v>
      </c>
      <c r="K287" s="247">
        <v>782</v>
      </c>
      <c r="L287" s="130">
        <v>2115</v>
      </c>
      <c r="M287" s="112">
        <v>1166</v>
      </c>
      <c r="N287" s="247">
        <v>164</v>
      </c>
      <c r="O287" s="130">
        <v>3711</v>
      </c>
      <c r="P287" s="112">
        <v>2844</v>
      </c>
      <c r="Q287" s="247">
        <v>702</v>
      </c>
      <c r="R287" s="342">
        <v>69</v>
      </c>
      <c r="S287" s="376">
        <v>15</v>
      </c>
      <c r="T287" s="342">
        <v>51</v>
      </c>
      <c r="U287" s="376">
        <v>7</v>
      </c>
      <c r="V287" s="342">
        <v>73</v>
      </c>
      <c r="W287" s="376">
        <v>17</v>
      </c>
      <c r="X287" s="342">
        <v>55</v>
      </c>
      <c r="Y287" s="376">
        <v>8</v>
      </c>
      <c r="Z287" s="342">
        <v>77</v>
      </c>
      <c r="AA287" s="344">
        <v>19</v>
      </c>
    </row>
    <row r="288" spans="1:27" x14ac:dyDescent="0.2">
      <c r="A288" s="140" t="s">
        <v>616</v>
      </c>
      <c r="B288" s="141" t="s">
        <v>617</v>
      </c>
      <c r="C288" s="112">
        <v>2589</v>
      </c>
      <c r="D288" s="112">
        <v>1869</v>
      </c>
      <c r="E288" s="247">
        <v>490</v>
      </c>
      <c r="F288" s="130">
        <v>629</v>
      </c>
      <c r="G288" s="112">
        <v>373</v>
      </c>
      <c r="H288" s="247">
        <v>47</v>
      </c>
      <c r="I288" s="130">
        <v>1960</v>
      </c>
      <c r="J288" s="112">
        <v>1496</v>
      </c>
      <c r="K288" s="247">
        <v>443</v>
      </c>
      <c r="L288" s="130">
        <v>1142</v>
      </c>
      <c r="M288" s="112">
        <v>701</v>
      </c>
      <c r="N288" s="247">
        <v>100</v>
      </c>
      <c r="O288" s="130">
        <v>1447</v>
      </c>
      <c r="P288" s="112">
        <v>1168</v>
      </c>
      <c r="Q288" s="247">
        <v>390</v>
      </c>
      <c r="R288" s="342">
        <v>72</v>
      </c>
      <c r="S288" s="376">
        <v>19</v>
      </c>
      <c r="T288" s="342">
        <v>59</v>
      </c>
      <c r="U288" s="376">
        <v>7</v>
      </c>
      <c r="V288" s="342">
        <v>76</v>
      </c>
      <c r="W288" s="376">
        <v>23</v>
      </c>
      <c r="X288" s="342">
        <v>61</v>
      </c>
      <c r="Y288" s="376">
        <v>9</v>
      </c>
      <c r="Z288" s="342">
        <v>81</v>
      </c>
      <c r="AA288" s="344">
        <v>27</v>
      </c>
    </row>
    <row r="289" spans="1:27" x14ac:dyDescent="0.2">
      <c r="A289" s="140" t="s">
        <v>618</v>
      </c>
      <c r="B289" s="141" t="s">
        <v>619</v>
      </c>
      <c r="C289" s="112">
        <v>2241</v>
      </c>
      <c r="D289" s="112">
        <v>1625</v>
      </c>
      <c r="E289" s="247">
        <v>340</v>
      </c>
      <c r="F289" s="130">
        <v>324</v>
      </c>
      <c r="G289" s="112">
        <v>178</v>
      </c>
      <c r="H289" s="247">
        <v>18</v>
      </c>
      <c r="I289" s="130">
        <v>1917</v>
      </c>
      <c r="J289" s="112">
        <v>1447</v>
      </c>
      <c r="K289" s="247">
        <v>322</v>
      </c>
      <c r="L289" s="130">
        <v>731</v>
      </c>
      <c r="M289" s="112">
        <v>436</v>
      </c>
      <c r="N289" s="247">
        <v>53</v>
      </c>
      <c r="O289" s="130">
        <v>1510</v>
      </c>
      <c r="P289" s="112">
        <v>1189</v>
      </c>
      <c r="Q289" s="247">
        <v>287</v>
      </c>
      <c r="R289" s="342">
        <v>73</v>
      </c>
      <c r="S289" s="376">
        <v>15</v>
      </c>
      <c r="T289" s="342">
        <v>55</v>
      </c>
      <c r="U289" s="376">
        <v>6</v>
      </c>
      <c r="V289" s="342">
        <v>75</v>
      </c>
      <c r="W289" s="376">
        <v>17</v>
      </c>
      <c r="X289" s="342">
        <v>60</v>
      </c>
      <c r="Y289" s="376">
        <v>7</v>
      </c>
      <c r="Z289" s="342">
        <v>79</v>
      </c>
      <c r="AA289" s="344">
        <v>19</v>
      </c>
    </row>
    <row r="290" spans="1:27" x14ac:dyDescent="0.2">
      <c r="A290" s="140" t="s">
        <v>620</v>
      </c>
      <c r="B290" s="141" t="s">
        <v>621</v>
      </c>
      <c r="C290" s="112">
        <v>1534</v>
      </c>
      <c r="D290" s="112">
        <v>1150</v>
      </c>
      <c r="E290" s="247">
        <v>255</v>
      </c>
      <c r="F290" s="130">
        <v>329</v>
      </c>
      <c r="G290" s="112">
        <v>212</v>
      </c>
      <c r="H290" s="247">
        <v>25</v>
      </c>
      <c r="I290" s="130">
        <v>1205</v>
      </c>
      <c r="J290" s="112">
        <v>938</v>
      </c>
      <c r="K290" s="247">
        <v>230</v>
      </c>
      <c r="L290" s="130">
        <v>677</v>
      </c>
      <c r="M290" s="112">
        <v>456</v>
      </c>
      <c r="N290" s="247">
        <v>68</v>
      </c>
      <c r="O290" s="130">
        <v>857</v>
      </c>
      <c r="P290" s="112">
        <v>694</v>
      </c>
      <c r="Q290" s="247">
        <v>187</v>
      </c>
      <c r="R290" s="342">
        <v>75</v>
      </c>
      <c r="S290" s="376">
        <v>17</v>
      </c>
      <c r="T290" s="342">
        <v>64</v>
      </c>
      <c r="U290" s="376">
        <v>8</v>
      </c>
      <c r="V290" s="342">
        <v>78</v>
      </c>
      <c r="W290" s="376">
        <v>19</v>
      </c>
      <c r="X290" s="342">
        <v>67</v>
      </c>
      <c r="Y290" s="376">
        <v>10</v>
      </c>
      <c r="Z290" s="342">
        <v>81</v>
      </c>
      <c r="AA290" s="344">
        <v>22</v>
      </c>
    </row>
    <row r="291" spans="1:27" x14ac:dyDescent="0.2">
      <c r="A291" s="140" t="s">
        <v>622</v>
      </c>
      <c r="B291" s="141" t="s">
        <v>623</v>
      </c>
      <c r="C291" s="112">
        <v>2977</v>
      </c>
      <c r="D291" s="112">
        <v>2242</v>
      </c>
      <c r="E291" s="247">
        <v>542</v>
      </c>
      <c r="F291" s="130">
        <v>657</v>
      </c>
      <c r="G291" s="112">
        <v>399</v>
      </c>
      <c r="H291" s="247">
        <v>56</v>
      </c>
      <c r="I291" s="130">
        <v>2320</v>
      </c>
      <c r="J291" s="112">
        <v>1843</v>
      </c>
      <c r="K291" s="247">
        <v>486</v>
      </c>
      <c r="L291" s="130">
        <v>1165</v>
      </c>
      <c r="M291" s="112">
        <v>751</v>
      </c>
      <c r="N291" s="247">
        <v>113</v>
      </c>
      <c r="O291" s="130">
        <v>1812</v>
      </c>
      <c r="P291" s="112">
        <v>1491</v>
      </c>
      <c r="Q291" s="247">
        <v>429</v>
      </c>
      <c r="R291" s="342">
        <v>75</v>
      </c>
      <c r="S291" s="376">
        <v>18</v>
      </c>
      <c r="T291" s="342">
        <v>61</v>
      </c>
      <c r="U291" s="376">
        <v>9</v>
      </c>
      <c r="V291" s="342">
        <v>79</v>
      </c>
      <c r="W291" s="376">
        <v>21</v>
      </c>
      <c r="X291" s="342">
        <v>64</v>
      </c>
      <c r="Y291" s="376">
        <v>10</v>
      </c>
      <c r="Z291" s="342">
        <v>82</v>
      </c>
      <c r="AA291" s="344">
        <v>24</v>
      </c>
    </row>
    <row r="292" spans="1:27" x14ac:dyDescent="0.2">
      <c r="A292" s="140" t="s">
        <v>624</v>
      </c>
      <c r="B292" s="141" t="s">
        <v>625</v>
      </c>
      <c r="C292" s="112">
        <v>14522</v>
      </c>
      <c r="D292" s="112">
        <v>9613</v>
      </c>
      <c r="E292" s="247">
        <v>2241</v>
      </c>
      <c r="F292" s="130">
        <v>4028</v>
      </c>
      <c r="G292" s="112">
        <v>2204</v>
      </c>
      <c r="H292" s="247">
        <v>320</v>
      </c>
      <c r="I292" s="130">
        <v>10494</v>
      </c>
      <c r="J292" s="112">
        <v>7409</v>
      </c>
      <c r="K292" s="247">
        <v>1921</v>
      </c>
      <c r="L292" s="130">
        <v>7150</v>
      </c>
      <c r="M292" s="112">
        <v>4139</v>
      </c>
      <c r="N292" s="247">
        <v>693</v>
      </c>
      <c r="O292" s="130">
        <v>7372</v>
      </c>
      <c r="P292" s="112">
        <v>5474</v>
      </c>
      <c r="Q292" s="247">
        <v>1548</v>
      </c>
      <c r="R292" s="342">
        <v>66</v>
      </c>
      <c r="S292" s="376">
        <v>15</v>
      </c>
      <c r="T292" s="342">
        <v>55</v>
      </c>
      <c r="U292" s="376">
        <v>8</v>
      </c>
      <c r="V292" s="342">
        <v>71</v>
      </c>
      <c r="W292" s="376">
        <v>18</v>
      </c>
      <c r="X292" s="342">
        <v>58</v>
      </c>
      <c r="Y292" s="376">
        <v>10</v>
      </c>
      <c r="Z292" s="342">
        <v>74</v>
      </c>
      <c r="AA292" s="344">
        <v>21</v>
      </c>
    </row>
    <row r="293" spans="1:27" x14ac:dyDescent="0.2">
      <c r="A293" s="140" t="s">
        <v>626</v>
      </c>
      <c r="B293" s="141" t="s">
        <v>627</v>
      </c>
      <c r="C293" s="112">
        <v>3791</v>
      </c>
      <c r="D293" s="112">
        <v>2554</v>
      </c>
      <c r="E293" s="247">
        <v>497</v>
      </c>
      <c r="F293" s="130">
        <v>775</v>
      </c>
      <c r="G293" s="112">
        <v>415</v>
      </c>
      <c r="H293" s="247">
        <v>51</v>
      </c>
      <c r="I293" s="130">
        <v>3016</v>
      </c>
      <c r="J293" s="112">
        <v>2139</v>
      </c>
      <c r="K293" s="247">
        <v>446</v>
      </c>
      <c r="L293" s="130">
        <v>1481</v>
      </c>
      <c r="M293" s="112">
        <v>835</v>
      </c>
      <c r="N293" s="247">
        <v>121</v>
      </c>
      <c r="O293" s="130">
        <v>2310</v>
      </c>
      <c r="P293" s="112">
        <v>1719</v>
      </c>
      <c r="Q293" s="247">
        <v>376</v>
      </c>
      <c r="R293" s="342">
        <v>67</v>
      </c>
      <c r="S293" s="376">
        <v>13</v>
      </c>
      <c r="T293" s="342">
        <v>54</v>
      </c>
      <c r="U293" s="376">
        <v>7</v>
      </c>
      <c r="V293" s="342">
        <v>71</v>
      </c>
      <c r="W293" s="376">
        <v>15</v>
      </c>
      <c r="X293" s="342">
        <v>56</v>
      </c>
      <c r="Y293" s="376">
        <v>8</v>
      </c>
      <c r="Z293" s="342">
        <v>74</v>
      </c>
      <c r="AA293" s="344">
        <v>16</v>
      </c>
    </row>
    <row r="294" spans="1:27" x14ac:dyDescent="0.2">
      <c r="A294" s="140" t="s">
        <v>628</v>
      </c>
      <c r="B294" s="141" t="s">
        <v>629</v>
      </c>
      <c r="C294" s="112">
        <v>3678</v>
      </c>
      <c r="D294" s="112">
        <v>2424</v>
      </c>
      <c r="E294" s="247">
        <v>447</v>
      </c>
      <c r="F294" s="130">
        <v>637</v>
      </c>
      <c r="G294" s="112">
        <v>310</v>
      </c>
      <c r="H294" s="247">
        <v>36</v>
      </c>
      <c r="I294" s="130">
        <v>3041</v>
      </c>
      <c r="J294" s="112">
        <v>2114</v>
      </c>
      <c r="K294" s="247">
        <v>411</v>
      </c>
      <c r="L294" s="130">
        <v>1173</v>
      </c>
      <c r="M294" s="112">
        <v>589</v>
      </c>
      <c r="N294" s="247">
        <v>71</v>
      </c>
      <c r="O294" s="130">
        <v>2505</v>
      </c>
      <c r="P294" s="112">
        <v>1835</v>
      </c>
      <c r="Q294" s="247">
        <v>376</v>
      </c>
      <c r="R294" s="342">
        <v>66</v>
      </c>
      <c r="S294" s="376">
        <v>12</v>
      </c>
      <c r="T294" s="342">
        <v>49</v>
      </c>
      <c r="U294" s="376">
        <v>6</v>
      </c>
      <c r="V294" s="342">
        <v>70</v>
      </c>
      <c r="W294" s="376">
        <v>14</v>
      </c>
      <c r="X294" s="342">
        <v>50</v>
      </c>
      <c r="Y294" s="376">
        <v>6</v>
      </c>
      <c r="Z294" s="342">
        <v>73</v>
      </c>
      <c r="AA294" s="344">
        <v>15</v>
      </c>
    </row>
    <row r="295" spans="1:27" x14ac:dyDescent="0.2">
      <c r="A295" s="140" t="s">
        <v>630</v>
      </c>
      <c r="B295" s="141" t="s">
        <v>631</v>
      </c>
      <c r="C295" s="112">
        <v>4072</v>
      </c>
      <c r="D295" s="112">
        <v>2871</v>
      </c>
      <c r="E295" s="247">
        <v>647</v>
      </c>
      <c r="F295" s="130">
        <v>974</v>
      </c>
      <c r="G295" s="112">
        <v>552</v>
      </c>
      <c r="H295" s="247">
        <v>89</v>
      </c>
      <c r="I295" s="130">
        <v>3098</v>
      </c>
      <c r="J295" s="112">
        <v>2319</v>
      </c>
      <c r="K295" s="247">
        <v>558</v>
      </c>
      <c r="L295" s="130">
        <v>1775</v>
      </c>
      <c r="M295" s="112">
        <v>1071</v>
      </c>
      <c r="N295" s="247">
        <v>166</v>
      </c>
      <c r="O295" s="130">
        <v>2297</v>
      </c>
      <c r="P295" s="112">
        <v>1800</v>
      </c>
      <c r="Q295" s="247">
        <v>481</v>
      </c>
      <c r="R295" s="342">
        <v>71</v>
      </c>
      <c r="S295" s="376">
        <v>16</v>
      </c>
      <c r="T295" s="342">
        <v>57</v>
      </c>
      <c r="U295" s="376">
        <v>9</v>
      </c>
      <c r="V295" s="342">
        <v>75</v>
      </c>
      <c r="W295" s="376">
        <v>18</v>
      </c>
      <c r="X295" s="342">
        <v>60</v>
      </c>
      <c r="Y295" s="376">
        <v>9</v>
      </c>
      <c r="Z295" s="342">
        <v>78</v>
      </c>
      <c r="AA295" s="344">
        <v>21</v>
      </c>
    </row>
    <row r="296" spans="1:27" x14ac:dyDescent="0.2">
      <c r="A296" s="140" t="s">
        <v>632</v>
      </c>
      <c r="B296" s="141" t="s">
        <v>633</v>
      </c>
      <c r="C296" s="112">
        <v>2571</v>
      </c>
      <c r="D296" s="112">
        <v>1839</v>
      </c>
      <c r="E296" s="247">
        <v>489</v>
      </c>
      <c r="F296" s="130">
        <v>370</v>
      </c>
      <c r="G296" s="112">
        <v>206</v>
      </c>
      <c r="H296" s="247">
        <v>28</v>
      </c>
      <c r="I296" s="130">
        <v>2201</v>
      </c>
      <c r="J296" s="112">
        <v>1633</v>
      </c>
      <c r="K296" s="247">
        <v>461</v>
      </c>
      <c r="L296" s="130">
        <v>681</v>
      </c>
      <c r="M296" s="112">
        <v>385</v>
      </c>
      <c r="N296" s="247">
        <v>54</v>
      </c>
      <c r="O296" s="130">
        <v>1890</v>
      </c>
      <c r="P296" s="112">
        <v>1454</v>
      </c>
      <c r="Q296" s="247">
        <v>435</v>
      </c>
      <c r="R296" s="342">
        <v>72</v>
      </c>
      <c r="S296" s="376">
        <v>19</v>
      </c>
      <c r="T296" s="342">
        <v>56</v>
      </c>
      <c r="U296" s="376">
        <v>8</v>
      </c>
      <c r="V296" s="342">
        <v>74</v>
      </c>
      <c r="W296" s="376">
        <v>21</v>
      </c>
      <c r="X296" s="342">
        <v>57</v>
      </c>
      <c r="Y296" s="376">
        <v>8</v>
      </c>
      <c r="Z296" s="342">
        <v>77</v>
      </c>
      <c r="AA296" s="344">
        <v>23</v>
      </c>
    </row>
    <row r="297" spans="1:27" x14ac:dyDescent="0.2">
      <c r="A297" s="140" t="s">
        <v>634</v>
      </c>
      <c r="B297" s="141" t="s">
        <v>635</v>
      </c>
      <c r="C297" s="112">
        <v>3413</v>
      </c>
      <c r="D297" s="112">
        <v>2296</v>
      </c>
      <c r="E297" s="247">
        <v>498</v>
      </c>
      <c r="F297" s="130">
        <v>763</v>
      </c>
      <c r="G297" s="112">
        <v>387</v>
      </c>
      <c r="H297" s="247">
        <v>43</v>
      </c>
      <c r="I297" s="130">
        <v>2650</v>
      </c>
      <c r="J297" s="112">
        <v>1909</v>
      </c>
      <c r="K297" s="247">
        <v>455</v>
      </c>
      <c r="L297" s="130">
        <v>1434</v>
      </c>
      <c r="M297" s="112">
        <v>801</v>
      </c>
      <c r="N297" s="247">
        <v>109</v>
      </c>
      <c r="O297" s="130">
        <v>1979</v>
      </c>
      <c r="P297" s="112">
        <v>1495</v>
      </c>
      <c r="Q297" s="247">
        <v>389</v>
      </c>
      <c r="R297" s="342">
        <v>67</v>
      </c>
      <c r="S297" s="376">
        <v>15</v>
      </c>
      <c r="T297" s="342">
        <v>51</v>
      </c>
      <c r="U297" s="376">
        <v>6</v>
      </c>
      <c r="V297" s="342">
        <v>72</v>
      </c>
      <c r="W297" s="376">
        <v>17</v>
      </c>
      <c r="X297" s="342">
        <v>56</v>
      </c>
      <c r="Y297" s="376">
        <v>8</v>
      </c>
      <c r="Z297" s="342">
        <v>76</v>
      </c>
      <c r="AA297" s="344">
        <v>20</v>
      </c>
    </row>
    <row r="298" spans="1:27" x14ac:dyDescent="0.2">
      <c r="A298" s="140" t="s">
        <v>636</v>
      </c>
      <c r="B298" s="141" t="s">
        <v>637</v>
      </c>
      <c r="C298" s="112">
        <v>2867</v>
      </c>
      <c r="D298" s="112">
        <v>2003</v>
      </c>
      <c r="E298" s="247">
        <v>408</v>
      </c>
      <c r="F298" s="130">
        <v>698</v>
      </c>
      <c r="G298" s="112">
        <v>408</v>
      </c>
      <c r="H298" s="247">
        <v>48</v>
      </c>
      <c r="I298" s="130">
        <v>2169</v>
      </c>
      <c r="J298" s="112">
        <v>1595</v>
      </c>
      <c r="K298" s="247">
        <v>360</v>
      </c>
      <c r="L298" s="130">
        <v>1312</v>
      </c>
      <c r="M298" s="112">
        <v>803</v>
      </c>
      <c r="N298" s="247">
        <v>117</v>
      </c>
      <c r="O298" s="130">
        <v>1555</v>
      </c>
      <c r="P298" s="112">
        <v>1200</v>
      </c>
      <c r="Q298" s="247">
        <v>291</v>
      </c>
      <c r="R298" s="342">
        <v>70</v>
      </c>
      <c r="S298" s="376">
        <v>14</v>
      </c>
      <c r="T298" s="342">
        <v>58</v>
      </c>
      <c r="U298" s="376">
        <v>7</v>
      </c>
      <c r="V298" s="342">
        <v>74</v>
      </c>
      <c r="W298" s="376">
        <v>17</v>
      </c>
      <c r="X298" s="342">
        <v>61</v>
      </c>
      <c r="Y298" s="376">
        <v>9</v>
      </c>
      <c r="Z298" s="342">
        <v>77</v>
      </c>
      <c r="AA298" s="344">
        <v>19</v>
      </c>
    </row>
    <row r="299" spans="1:27" x14ac:dyDescent="0.2">
      <c r="A299" s="140" t="s">
        <v>640</v>
      </c>
      <c r="B299" s="141" t="s">
        <v>641</v>
      </c>
      <c r="C299" s="112">
        <v>2642</v>
      </c>
      <c r="D299" s="112">
        <v>1764</v>
      </c>
      <c r="E299" s="247">
        <v>423</v>
      </c>
      <c r="F299" s="130">
        <v>397</v>
      </c>
      <c r="G299" s="112">
        <v>198</v>
      </c>
      <c r="H299" s="247">
        <v>31</v>
      </c>
      <c r="I299" s="130">
        <v>2245</v>
      </c>
      <c r="J299" s="112">
        <v>1566</v>
      </c>
      <c r="K299" s="247">
        <v>392</v>
      </c>
      <c r="L299" s="130">
        <v>859</v>
      </c>
      <c r="M299" s="112">
        <v>443</v>
      </c>
      <c r="N299" s="247">
        <v>66</v>
      </c>
      <c r="O299" s="130">
        <v>1783</v>
      </c>
      <c r="P299" s="112">
        <v>1321</v>
      </c>
      <c r="Q299" s="247">
        <v>357</v>
      </c>
      <c r="R299" s="342">
        <v>67</v>
      </c>
      <c r="S299" s="376">
        <v>16</v>
      </c>
      <c r="T299" s="342">
        <v>50</v>
      </c>
      <c r="U299" s="376">
        <v>8</v>
      </c>
      <c r="V299" s="342">
        <v>70</v>
      </c>
      <c r="W299" s="376">
        <v>17</v>
      </c>
      <c r="X299" s="342">
        <v>52</v>
      </c>
      <c r="Y299" s="376">
        <v>8</v>
      </c>
      <c r="Z299" s="342">
        <v>74</v>
      </c>
      <c r="AA299" s="344">
        <v>20</v>
      </c>
    </row>
    <row r="300" spans="1:27" x14ac:dyDescent="0.2">
      <c r="A300" s="140" t="s">
        <v>642</v>
      </c>
      <c r="B300" s="141" t="s">
        <v>643</v>
      </c>
      <c r="C300" s="112">
        <v>5101</v>
      </c>
      <c r="D300" s="112">
        <v>3432</v>
      </c>
      <c r="E300" s="247">
        <v>746</v>
      </c>
      <c r="F300" s="130">
        <v>1079</v>
      </c>
      <c r="G300" s="112">
        <v>537</v>
      </c>
      <c r="H300" s="247">
        <v>68</v>
      </c>
      <c r="I300" s="130">
        <v>4022</v>
      </c>
      <c r="J300" s="112">
        <v>2895</v>
      </c>
      <c r="K300" s="247">
        <v>678</v>
      </c>
      <c r="L300" s="130">
        <v>1606</v>
      </c>
      <c r="M300" s="112">
        <v>862</v>
      </c>
      <c r="N300" s="247">
        <v>119</v>
      </c>
      <c r="O300" s="130">
        <v>3495</v>
      </c>
      <c r="P300" s="112">
        <v>2570</v>
      </c>
      <c r="Q300" s="247">
        <v>627</v>
      </c>
      <c r="R300" s="342">
        <v>67</v>
      </c>
      <c r="S300" s="376">
        <v>15</v>
      </c>
      <c r="T300" s="342">
        <v>50</v>
      </c>
      <c r="U300" s="376">
        <v>6</v>
      </c>
      <c r="V300" s="342">
        <v>72</v>
      </c>
      <c r="W300" s="376">
        <v>17</v>
      </c>
      <c r="X300" s="342">
        <v>54</v>
      </c>
      <c r="Y300" s="376">
        <v>7</v>
      </c>
      <c r="Z300" s="342">
        <v>74</v>
      </c>
      <c r="AA300" s="344">
        <v>18</v>
      </c>
    </row>
    <row r="301" spans="1:27" x14ac:dyDescent="0.2">
      <c r="A301" s="140" t="s">
        <v>644</v>
      </c>
      <c r="B301" s="141" t="s">
        <v>645</v>
      </c>
      <c r="C301" s="112">
        <v>8305</v>
      </c>
      <c r="D301" s="112">
        <v>5471</v>
      </c>
      <c r="E301" s="247">
        <v>1243</v>
      </c>
      <c r="F301" s="130">
        <v>1482</v>
      </c>
      <c r="G301" s="112">
        <v>669</v>
      </c>
      <c r="H301" s="247">
        <v>84</v>
      </c>
      <c r="I301" s="130">
        <v>6823</v>
      </c>
      <c r="J301" s="112">
        <v>4802</v>
      </c>
      <c r="K301" s="247">
        <v>1159</v>
      </c>
      <c r="L301" s="130">
        <v>3128</v>
      </c>
      <c r="M301" s="112">
        <v>1584</v>
      </c>
      <c r="N301" s="247">
        <v>223</v>
      </c>
      <c r="O301" s="130">
        <v>5177</v>
      </c>
      <c r="P301" s="112">
        <v>3887</v>
      </c>
      <c r="Q301" s="247">
        <v>1020</v>
      </c>
      <c r="R301" s="342">
        <v>66</v>
      </c>
      <c r="S301" s="376">
        <v>15</v>
      </c>
      <c r="T301" s="342">
        <v>45</v>
      </c>
      <c r="U301" s="376">
        <v>6</v>
      </c>
      <c r="V301" s="342">
        <v>70</v>
      </c>
      <c r="W301" s="376">
        <v>17</v>
      </c>
      <c r="X301" s="342">
        <v>51</v>
      </c>
      <c r="Y301" s="376">
        <v>7</v>
      </c>
      <c r="Z301" s="342">
        <v>75</v>
      </c>
      <c r="AA301" s="344">
        <v>20</v>
      </c>
    </row>
    <row r="302" spans="1:27" x14ac:dyDescent="0.2">
      <c r="A302" s="140" t="s">
        <v>646</v>
      </c>
      <c r="B302" s="141" t="s">
        <v>647</v>
      </c>
      <c r="C302" s="112">
        <v>3604</v>
      </c>
      <c r="D302" s="112">
        <v>2404</v>
      </c>
      <c r="E302" s="247">
        <v>495</v>
      </c>
      <c r="F302" s="130">
        <v>538</v>
      </c>
      <c r="G302" s="112">
        <v>248</v>
      </c>
      <c r="H302" s="247">
        <v>23</v>
      </c>
      <c r="I302" s="130">
        <v>3066</v>
      </c>
      <c r="J302" s="112">
        <v>2156</v>
      </c>
      <c r="K302" s="247">
        <v>472</v>
      </c>
      <c r="L302" s="130">
        <v>1186</v>
      </c>
      <c r="M302" s="112">
        <v>586</v>
      </c>
      <c r="N302" s="247">
        <v>67</v>
      </c>
      <c r="O302" s="130">
        <v>2418</v>
      </c>
      <c r="P302" s="112">
        <v>1818</v>
      </c>
      <c r="Q302" s="247">
        <v>428</v>
      </c>
      <c r="R302" s="342">
        <v>67</v>
      </c>
      <c r="S302" s="376">
        <v>14</v>
      </c>
      <c r="T302" s="342">
        <v>46</v>
      </c>
      <c r="U302" s="376">
        <v>4</v>
      </c>
      <c r="V302" s="342">
        <v>70</v>
      </c>
      <c r="W302" s="376">
        <v>15</v>
      </c>
      <c r="X302" s="342">
        <v>49</v>
      </c>
      <c r="Y302" s="376">
        <v>6</v>
      </c>
      <c r="Z302" s="342">
        <v>75</v>
      </c>
      <c r="AA302" s="344">
        <v>18</v>
      </c>
    </row>
    <row r="303" spans="1:27" x14ac:dyDescent="0.2">
      <c r="A303" s="140" t="s">
        <v>648</v>
      </c>
      <c r="B303" s="141" t="s">
        <v>649</v>
      </c>
      <c r="C303" s="112">
        <v>1976</v>
      </c>
      <c r="D303" s="112">
        <v>1500</v>
      </c>
      <c r="E303" s="247">
        <v>363</v>
      </c>
      <c r="F303" s="130">
        <v>373</v>
      </c>
      <c r="G303" s="112">
        <v>237</v>
      </c>
      <c r="H303" s="247">
        <v>38</v>
      </c>
      <c r="I303" s="130">
        <v>1603</v>
      </c>
      <c r="J303" s="112">
        <v>1263</v>
      </c>
      <c r="K303" s="247">
        <v>325</v>
      </c>
      <c r="L303" s="130">
        <v>712</v>
      </c>
      <c r="M303" s="112">
        <v>475</v>
      </c>
      <c r="N303" s="247">
        <v>77</v>
      </c>
      <c r="O303" s="130">
        <v>1264</v>
      </c>
      <c r="P303" s="112">
        <v>1025</v>
      </c>
      <c r="Q303" s="247">
        <v>286</v>
      </c>
      <c r="R303" s="342">
        <v>76</v>
      </c>
      <c r="S303" s="376">
        <v>18</v>
      </c>
      <c r="T303" s="342">
        <v>64</v>
      </c>
      <c r="U303" s="376">
        <v>10</v>
      </c>
      <c r="V303" s="342">
        <v>79</v>
      </c>
      <c r="W303" s="376">
        <v>20</v>
      </c>
      <c r="X303" s="342">
        <v>67</v>
      </c>
      <c r="Y303" s="376">
        <v>11</v>
      </c>
      <c r="Z303" s="342">
        <v>81</v>
      </c>
      <c r="AA303" s="344">
        <v>23</v>
      </c>
    </row>
    <row r="304" spans="1:27" x14ac:dyDescent="0.2">
      <c r="A304" s="140" t="s">
        <v>650</v>
      </c>
      <c r="B304" s="141" t="s">
        <v>651</v>
      </c>
      <c r="C304" s="112">
        <v>28</v>
      </c>
      <c r="D304" s="112">
        <v>28</v>
      </c>
      <c r="E304" s="247">
        <v>5</v>
      </c>
      <c r="F304" s="130">
        <v>7</v>
      </c>
      <c r="G304" s="112">
        <v>7</v>
      </c>
      <c r="H304" s="247" t="s">
        <v>1185</v>
      </c>
      <c r="I304" s="130">
        <v>21</v>
      </c>
      <c r="J304" s="112">
        <v>21</v>
      </c>
      <c r="K304" s="247" t="s">
        <v>1185</v>
      </c>
      <c r="L304" s="130">
        <v>12</v>
      </c>
      <c r="M304" s="112">
        <v>12</v>
      </c>
      <c r="N304" s="247" t="s">
        <v>1185</v>
      </c>
      <c r="O304" s="130">
        <v>16</v>
      </c>
      <c r="P304" s="112">
        <v>16</v>
      </c>
      <c r="Q304" s="247" t="s">
        <v>1185</v>
      </c>
      <c r="R304" s="342">
        <v>100</v>
      </c>
      <c r="S304" s="376">
        <v>18</v>
      </c>
      <c r="T304" s="342">
        <v>100</v>
      </c>
      <c r="U304" s="376" t="s">
        <v>1185</v>
      </c>
      <c r="V304" s="342">
        <v>100</v>
      </c>
      <c r="W304" s="376" t="s">
        <v>1185</v>
      </c>
      <c r="X304" s="342">
        <v>100</v>
      </c>
      <c r="Y304" s="376" t="s">
        <v>1185</v>
      </c>
      <c r="Z304" s="342">
        <v>100</v>
      </c>
      <c r="AA304" s="344" t="s">
        <v>1185</v>
      </c>
    </row>
    <row r="305" spans="1:27" x14ac:dyDescent="0.2">
      <c r="A305" s="140" t="s">
        <v>652</v>
      </c>
      <c r="B305" s="141" t="s">
        <v>653</v>
      </c>
      <c r="C305" s="112">
        <v>3046</v>
      </c>
      <c r="D305" s="112">
        <v>2337</v>
      </c>
      <c r="E305" s="247">
        <v>592</v>
      </c>
      <c r="F305" s="130">
        <v>674</v>
      </c>
      <c r="G305" s="112">
        <v>426</v>
      </c>
      <c r="H305" s="247">
        <v>62</v>
      </c>
      <c r="I305" s="130">
        <v>2372</v>
      </c>
      <c r="J305" s="112">
        <v>1911</v>
      </c>
      <c r="K305" s="247">
        <v>530</v>
      </c>
      <c r="L305" s="130">
        <v>1357</v>
      </c>
      <c r="M305" s="112">
        <v>923</v>
      </c>
      <c r="N305" s="247">
        <v>171</v>
      </c>
      <c r="O305" s="130">
        <v>1689</v>
      </c>
      <c r="P305" s="112">
        <v>1414</v>
      </c>
      <c r="Q305" s="247">
        <v>421</v>
      </c>
      <c r="R305" s="342">
        <v>77</v>
      </c>
      <c r="S305" s="376">
        <v>19</v>
      </c>
      <c r="T305" s="342">
        <v>63</v>
      </c>
      <c r="U305" s="376">
        <v>9</v>
      </c>
      <c r="V305" s="342">
        <v>81</v>
      </c>
      <c r="W305" s="376">
        <v>22</v>
      </c>
      <c r="X305" s="342">
        <v>68</v>
      </c>
      <c r="Y305" s="376">
        <v>13</v>
      </c>
      <c r="Z305" s="342">
        <v>84</v>
      </c>
      <c r="AA305" s="344">
        <v>25</v>
      </c>
    </row>
    <row r="306" spans="1:27" x14ac:dyDescent="0.2">
      <c r="A306" s="140" t="s">
        <v>654</v>
      </c>
      <c r="B306" s="141" t="s">
        <v>655</v>
      </c>
      <c r="C306" s="112">
        <v>3612</v>
      </c>
      <c r="D306" s="112">
        <v>2796</v>
      </c>
      <c r="E306" s="247">
        <v>906</v>
      </c>
      <c r="F306" s="130">
        <v>666</v>
      </c>
      <c r="G306" s="112">
        <v>453</v>
      </c>
      <c r="H306" s="247">
        <v>105</v>
      </c>
      <c r="I306" s="130">
        <v>2946</v>
      </c>
      <c r="J306" s="112">
        <v>2343</v>
      </c>
      <c r="K306" s="247">
        <v>801</v>
      </c>
      <c r="L306" s="130">
        <v>1282</v>
      </c>
      <c r="M306" s="112">
        <v>858</v>
      </c>
      <c r="N306" s="247">
        <v>184</v>
      </c>
      <c r="O306" s="130">
        <v>2330</v>
      </c>
      <c r="P306" s="112">
        <v>1938</v>
      </c>
      <c r="Q306" s="247">
        <v>722</v>
      </c>
      <c r="R306" s="342">
        <v>77</v>
      </c>
      <c r="S306" s="376">
        <v>25</v>
      </c>
      <c r="T306" s="342">
        <v>68</v>
      </c>
      <c r="U306" s="376">
        <v>16</v>
      </c>
      <c r="V306" s="342">
        <v>80</v>
      </c>
      <c r="W306" s="376">
        <v>27</v>
      </c>
      <c r="X306" s="342">
        <v>67</v>
      </c>
      <c r="Y306" s="376">
        <v>14</v>
      </c>
      <c r="Z306" s="342">
        <v>83</v>
      </c>
      <c r="AA306" s="344">
        <v>31</v>
      </c>
    </row>
    <row r="307" spans="1:27" x14ac:dyDescent="0.2">
      <c r="A307" s="140" t="s">
        <v>656</v>
      </c>
      <c r="B307" s="141" t="s">
        <v>657</v>
      </c>
      <c r="C307" s="112">
        <v>2972</v>
      </c>
      <c r="D307" s="112">
        <v>2233</v>
      </c>
      <c r="E307" s="247">
        <v>580</v>
      </c>
      <c r="F307" s="130">
        <v>353</v>
      </c>
      <c r="G307" s="112">
        <v>203</v>
      </c>
      <c r="H307" s="247">
        <v>31</v>
      </c>
      <c r="I307" s="130">
        <v>2619</v>
      </c>
      <c r="J307" s="112">
        <v>2030</v>
      </c>
      <c r="K307" s="247">
        <v>549</v>
      </c>
      <c r="L307" s="130">
        <v>767</v>
      </c>
      <c r="M307" s="112">
        <v>471</v>
      </c>
      <c r="N307" s="247">
        <v>79</v>
      </c>
      <c r="O307" s="130">
        <v>2205</v>
      </c>
      <c r="P307" s="112">
        <v>1762</v>
      </c>
      <c r="Q307" s="247">
        <v>501</v>
      </c>
      <c r="R307" s="342">
        <v>75</v>
      </c>
      <c r="S307" s="376">
        <v>20</v>
      </c>
      <c r="T307" s="342">
        <v>58</v>
      </c>
      <c r="U307" s="376">
        <v>9</v>
      </c>
      <c r="V307" s="342">
        <v>78</v>
      </c>
      <c r="W307" s="376">
        <v>21</v>
      </c>
      <c r="X307" s="342">
        <v>61</v>
      </c>
      <c r="Y307" s="376">
        <v>10</v>
      </c>
      <c r="Z307" s="342">
        <v>80</v>
      </c>
      <c r="AA307" s="344">
        <v>23</v>
      </c>
    </row>
    <row r="308" spans="1:27" x14ac:dyDescent="0.2">
      <c r="A308" s="140" t="s">
        <v>658</v>
      </c>
      <c r="B308" s="141" t="s">
        <v>659</v>
      </c>
      <c r="C308" s="112">
        <v>3493</v>
      </c>
      <c r="D308" s="112">
        <v>2644</v>
      </c>
      <c r="E308" s="247">
        <v>823</v>
      </c>
      <c r="F308" s="130">
        <v>562</v>
      </c>
      <c r="G308" s="112">
        <v>361</v>
      </c>
      <c r="H308" s="247">
        <v>77</v>
      </c>
      <c r="I308" s="130">
        <v>2931</v>
      </c>
      <c r="J308" s="112">
        <v>2283</v>
      </c>
      <c r="K308" s="247">
        <v>746</v>
      </c>
      <c r="L308" s="130">
        <v>1321</v>
      </c>
      <c r="M308" s="112">
        <v>902</v>
      </c>
      <c r="N308" s="247">
        <v>196</v>
      </c>
      <c r="O308" s="130">
        <v>2172</v>
      </c>
      <c r="P308" s="112">
        <v>1742</v>
      </c>
      <c r="Q308" s="247">
        <v>627</v>
      </c>
      <c r="R308" s="342">
        <v>76</v>
      </c>
      <c r="S308" s="376">
        <v>24</v>
      </c>
      <c r="T308" s="342">
        <v>64</v>
      </c>
      <c r="U308" s="376">
        <v>14</v>
      </c>
      <c r="V308" s="342">
        <v>78</v>
      </c>
      <c r="W308" s="376">
        <v>25</v>
      </c>
      <c r="X308" s="342">
        <v>68</v>
      </c>
      <c r="Y308" s="376">
        <v>15</v>
      </c>
      <c r="Z308" s="342">
        <v>80</v>
      </c>
      <c r="AA308" s="344">
        <v>29</v>
      </c>
    </row>
    <row r="309" spans="1:27" x14ac:dyDescent="0.2">
      <c r="A309" s="140" t="s">
        <v>660</v>
      </c>
      <c r="B309" s="141" t="s">
        <v>661</v>
      </c>
      <c r="C309" s="112">
        <v>3402</v>
      </c>
      <c r="D309" s="112">
        <v>2757</v>
      </c>
      <c r="E309" s="247">
        <v>882</v>
      </c>
      <c r="F309" s="130">
        <v>359</v>
      </c>
      <c r="G309" s="112">
        <v>223</v>
      </c>
      <c r="H309" s="247">
        <v>49</v>
      </c>
      <c r="I309" s="130">
        <v>3043</v>
      </c>
      <c r="J309" s="112">
        <v>2534</v>
      </c>
      <c r="K309" s="247">
        <v>833</v>
      </c>
      <c r="L309" s="130">
        <v>853</v>
      </c>
      <c r="M309" s="112">
        <v>571</v>
      </c>
      <c r="N309" s="247">
        <v>113</v>
      </c>
      <c r="O309" s="130">
        <v>2549</v>
      </c>
      <c r="P309" s="112">
        <v>2186</v>
      </c>
      <c r="Q309" s="247">
        <v>769</v>
      </c>
      <c r="R309" s="342">
        <v>81</v>
      </c>
      <c r="S309" s="376">
        <v>26</v>
      </c>
      <c r="T309" s="342">
        <v>62</v>
      </c>
      <c r="U309" s="376">
        <v>14</v>
      </c>
      <c r="V309" s="342">
        <v>83</v>
      </c>
      <c r="W309" s="376">
        <v>27</v>
      </c>
      <c r="X309" s="342">
        <v>67</v>
      </c>
      <c r="Y309" s="376">
        <v>13</v>
      </c>
      <c r="Z309" s="342">
        <v>86</v>
      </c>
      <c r="AA309" s="344">
        <v>30</v>
      </c>
    </row>
    <row r="310" spans="1:27" x14ac:dyDescent="0.2">
      <c r="A310" s="140" t="s">
        <v>662</v>
      </c>
      <c r="B310" s="141" t="s">
        <v>663</v>
      </c>
      <c r="C310" s="112">
        <v>1509</v>
      </c>
      <c r="D310" s="112">
        <v>1187</v>
      </c>
      <c r="E310" s="247">
        <v>363</v>
      </c>
      <c r="F310" s="130">
        <v>432</v>
      </c>
      <c r="G310" s="112">
        <v>292</v>
      </c>
      <c r="H310" s="247">
        <v>52</v>
      </c>
      <c r="I310" s="130">
        <v>1077</v>
      </c>
      <c r="J310" s="112">
        <v>895</v>
      </c>
      <c r="K310" s="247">
        <v>311</v>
      </c>
      <c r="L310" s="130">
        <v>861</v>
      </c>
      <c r="M310" s="112">
        <v>636</v>
      </c>
      <c r="N310" s="247">
        <v>131</v>
      </c>
      <c r="O310" s="130">
        <v>648</v>
      </c>
      <c r="P310" s="112">
        <v>551</v>
      </c>
      <c r="Q310" s="247">
        <v>232</v>
      </c>
      <c r="R310" s="342">
        <v>79</v>
      </c>
      <c r="S310" s="376">
        <v>24</v>
      </c>
      <c r="T310" s="342">
        <v>68</v>
      </c>
      <c r="U310" s="376">
        <v>12</v>
      </c>
      <c r="V310" s="342">
        <v>83</v>
      </c>
      <c r="W310" s="376">
        <v>29</v>
      </c>
      <c r="X310" s="342">
        <v>74</v>
      </c>
      <c r="Y310" s="376">
        <v>15</v>
      </c>
      <c r="Z310" s="342">
        <v>85</v>
      </c>
      <c r="AA310" s="344">
        <v>36</v>
      </c>
    </row>
    <row r="311" spans="1:27" x14ac:dyDescent="0.2">
      <c r="A311" s="140" t="s">
        <v>664</v>
      </c>
      <c r="B311" s="141" t="s">
        <v>665</v>
      </c>
      <c r="C311" s="112">
        <v>4161</v>
      </c>
      <c r="D311" s="112">
        <v>2923</v>
      </c>
      <c r="E311" s="247">
        <v>777</v>
      </c>
      <c r="F311" s="130">
        <v>921</v>
      </c>
      <c r="G311" s="112">
        <v>521</v>
      </c>
      <c r="H311" s="247">
        <v>80</v>
      </c>
      <c r="I311" s="130">
        <v>3240</v>
      </c>
      <c r="J311" s="112">
        <v>2402</v>
      </c>
      <c r="K311" s="247">
        <v>697</v>
      </c>
      <c r="L311" s="130">
        <v>1601</v>
      </c>
      <c r="M311" s="112">
        <v>928</v>
      </c>
      <c r="N311" s="247">
        <v>151</v>
      </c>
      <c r="O311" s="130">
        <v>2560</v>
      </c>
      <c r="P311" s="112">
        <v>1995</v>
      </c>
      <c r="Q311" s="247">
        <v>626</v>
      </c>
      <c r="R311" s="342">
        <v>70</v>
      </c>
      <c r="S311" s="376">
        <v>19</v>
      </c>
      <c r="T311" s="342">
        <v>57</v>
      </c>
      <c r="U311" s="376">
        <v>9</v>
      </c>
      <c r="V311" s="342">
        <v>74</v>
      </c>
      <c r="W311" s="376">
        <v>22</v>
      </c>
      <c r="X311" s="342">
        <v>58</v>
      </c>
      <c r="Y311" s="376">
        <v>9</v>
      </c>
      <c r="Z311" s="342">
        <v>78</v>
      </c>
      <c r="AA311" s="344">
        <v>24</v>
      </c>
    </row>
    <row r="312" spans="1:27" x14ac:dyDescent="0.2">
      <c r="A312" s="140" t="s">
        <v>666</v>
      </c>
      <c r="B312" s="141" t="s">
        <v>667</v>
      </c>
      <c r="C312" s="112">
        <v>3849</v>
      </c>
      <c r="D312" s="112">
        <v>2881</v>
      </c>
      <c r="E312" s="247">
        <v>788</v>
      </c>
      <c r="F312" s="130">
        <v>643</v>
      </c>
      <c r="G312" s="112">
        <v>392</v>
      </c>
      <c r="H312" s="247">
        <v>73</v>
      </c>
      <c r="I312" s="130">
        <v>3206</v>
      </c>
      <c r="J312" s="112">
        <v>2489</v>
      </c>
      <c r="K312" s="247">
        <v>715</v>
      </c>
      <c r="L312" s="130">
        <v>1393</v>
      </c>
      <c r="M312" s="112">
        <v>920</v>
      </c>
      <c r="N312" s="247">
        <v>191</v>
      </c>
      <c r="O312" s="130">
        <v>2456</v>
      </c>
      <c r="P312" s="112">
        <v>1961</v>
      </c>
      <c r="Q312" s="247">
        <v>597</v>
      </c>
      <c r="R312" s="342">
        <v>75</v>
      </c>
      <c r="S312" s="376">
        <v>20</v>
      </c>
      <c r="T312" s="342">
        <v>61</v>
      </c>
      <c r="U312" s="376">
        <v>11</v>
      </c>
      <c r="V312" s="342">
        <v>78</v>
      </c>
      <c r="W312" s="376">
        <v>22</v>
      </c>
      <c r="X312" s="342">
        <v>66</v>
      </c>
      <c r="Y312" s="376">
        <v>14</v>
      </c>
      <c r="Z312" s="342">
        <v>80</v>
      </c>
      <c r="AA312" s="344">
        <v>24</v>
      </c>
    </row>
    <row r="313" spans="1:27" x14ac:dyDescent="0.2">
      <c r="A313" s="140" t="s">
        <v>668</v>
      </c>
      <c r="B313" s="141" t="s">
        <v>669</v>
      </c>
      <c r="C313" s="112">
        <v>4152</v>
      </c>
      <c r="D313" s="112">
        <v>2981</v>
      </c>
      <c r="E313" s="247">
        <v>696</v>
      </c>
      <c r="F313" s="130">
        <v>795</v>
      </c>
      <c r="G313" s="112">
        <v>455</v>
      </c>
      <c r="H313" s="247">
        <v>65</v>
      </c>
      <c r="I313" s="130">
        <v>3357</v>
      </c>
      <c r="J313" s="112">
        <v>2526</v>
      </c>
      <c r="K313" s="247">
        <v>631</v>
      </c>
      <c r="L313" s="130">
        <v>1830</v>
      </c>
      <c r="M313" s="112">
        <v>1148</v>
      </c>
      <c r="N313" s="247">
        <v>161</v>
      </c>
      <c r="O313" s="130">
        <v>2322</v>
      </c>
      <c r="P313" s="112">
        <v>1833</v>
      </c>
      <c r="Q313" s="247">
        <v>535</v>
      </c>
      <c r="R313" s="342">
        <v>72</v>
      </c>
      <c r="S313" s="376">
        <v>17</v>
      </c>
      <c r="T313" s="342">
        <v>57</v>
      </c>
      <c r="U313" s="376">
        <v>8</v>
      </c>
      <c r="V313" s="342">
        <v>75</v>
      </c>
      <c r="W313" s="376">
        <v>19</v>
      </c>
      <c r="X313" s="342">
        <v>63</v>
      </c>
      <c r="Y313" s="376">
        <v>9</v>
      </c>
      <c r="Z313" s="342">
        <v>79</v>
      </c>
      <c r="AA313" s="344">
        <v>23</v>
      </c>
    </row>
    <row r="314" spans="1:27" x14ac:dyDescent="0.2">
      <c r="A314" s="140" t="s">
        <v>670</v>
      </c>
      <c r="B314" s="141" t="s">
        <v>671</v>
      </c>
      <c r="C314" s="112">
        <v>2931</v>
      </c>
      <c r="D314" s="112">
        <v>2276</v>
      </c>
      <c r="E314" s="247">
        <v>672</v>
      </c>
      <c r="F314" s="130">
        <v>628</v>
      </c>
      <c r="G314" s="112">
        <v>412</v>
      </c>
      <c r="H314" s="247">
        <v>86</v>
      </c>
      <c r="I314" s="130">
        <v>2303</v>
      </c>
      <c r="J314" s="112">
        <v>1864</v>
      </c>
      <c r="K314" s="247">
        <v>586</v>
      </c>
      <c r="L314" s="130">
        <v>1314</v>
      </c>
      <c r="M314" s="112">
        <v>896</v>
      </c>
      <c r="N314" s="247">
        <v>192</v>
      </c>
      <c r="O314" s="130">
        <v>1617</v>
      </c>
      <c r="P314" s="112">
        <v>1380</v>
      </c>
      <c r="Q314" s="247">
        <v>480</v>
      </c>
      <c r="R314" s="342">
        <v>78</v>
      </c>
      <c r="S314" s="376">
        <v>23</v>
      </c>
      <c r="T314" s="342">
        <v>66</v>
      </c>
      <c r="U314" s="376">
        <v>14</v>
      </c>
      <c r="V314" s="342">
        <v>81</v>
      </c>
      <c r="W314" s="376">
        <v>25</v>
      </c>
      <c r="X314" s="342">
        <v>68</v>
      </c>
      <c r="Y314" s="376">
        <v>15</v>
      </c>
      <c r="Z314" s="342">
        <v>85</v>
      </c>
      <c r="AA314" s="344">
        <v>30</v>
      </c>
    </row>
    <row r="315" spans="1:27" x14ac:dyDescent="0.2">
      <c r="A315" s="140" t="s">
        <v>672</v>
      </c>
      <c r="B315" s="141" t="s">
        <v>673</v>
      </c>
      <c r="C315" s="112">
        <v>2429</v>
      </c>
      <c r="D315" s="112">
        <v>1891</v>
      </c>
      <c r="E315" s="247">
        <v>461</v>
      </c>
      <c r="F315" s="130">
        <v>785</v>
      </c>
      <c r="G315" s="112">
        <v>551</v>
      </c>
      <c r="H315" s="247">
        <v>87</v>
      </c>
      <c r="I315" s="130">
        <v>1644</v>
      </c>
      <c r="J315" s="112">
        <v>1340</v>
      </c>
      <c r="K315" s="247">
        <v>374</v>
      </c>
      <c r="L315" s="130">
        <v>1333</v>
      </c>
      <c r="M315" s="112">
        <v>955</v>
      </c>
      <c r="N315" s="247">
        <v>163</v>
      </c>
      <c r="O315" s="130">
        <v>1096</v>
      </c>
      <c r="P315" s="112">
        <v>936</v>
      </c>
      <c r="Q315" s="247">
        <v>298</v>
      </c>
      <c r="R315" s="342">
        <v>78</v>
      </c>
      <c r="S315" s="376">
        <v>19</v>
      </c>
      <c r="T315" s="342">
        <v>70</v>
      </c>
      <c r="U315" s="376">
        <v>11</v>
      </c>
      <c r="V315" s="342">
        <v>82</v>
      </c>
      <c r="W315" s="376">
        <v>23</v>
      </c>
      <c r="X315" s="342">
        <v>72</v>
      </c>
      <c r="Y315" s="376">
        <v>12</v>
      </c>
      <c r="Z315" s="342">
        <v>85</v>
      </c>
      <c r="AA315" s="344">
        <v>27</v>
      </c>
    </row>
    <row r="316" spans="1:27" x14ac:dyDescent="0.2">
      <c r="A316" s="140" t="s">
        <v>674</v>
      </c>
      <c r="B316" s="141" t="s">
        <v>675</v>
      </c>
      <c r="C316" s="112">
        <v>1270</v>
      </c>
      <c r="D316" s="112">
        <v>1006</v>
      </c>
      <c r="E316" s="247">
        <v>240</v>
      </c>
      <c r="F316" s="130">
        <v>326</v>
      </c>
      <c r="G316" s="112">
        <v>219</v>
      </c>
      <c r="H316" s="247">
        <v>32</v>
      </c>
      <c r="I316" s="130">
        <v>944</v>
      </c>
      <c r="J316" s="112">
        <v>787</v>
      </c>
      <c r="K316" s="247">
        <v>208</v>
      </c>
      <c r="L316" s="130">
        <v>685</v>
      </c>
      <c r="M316" s="112">
        <v>502</v>
      </c>
      <c r="N316" s="247">
        <v>85</v>
      </c>
      <c r="O316" s="130">
        <v>585</v>
      </c>
      <c r="P316" s="112">
        <v>504</v>
      </c>
      <c r="Q316" s="247">
        <v>155</v>
      </c>
      <c r="R316" s="342">
        <v>79</v>
      </c>
      <c r="S316" s="376">
        <v>19</v>
      </c>
      <c r="T316" s="342">
        <v>67</v>
      </c>
      <c r="U316" s="376">
        <v>10</v>
      </c>
      <c r="V316" s="342">
        <v>83</v>
      </c>
      <c r="W316" s="376">
        <v>22</v>
      </c>
      <c r="X316" s="342">
        <v>73</v>
      </c>
      <c r="Y316" s="376">
        <v>12</v>
      </c>
      <c r="Z316" s="342">
        <v>86</v>
      </c>
      <c r="AA316" s="344">
        <v>26</v>
      </c>
    </row>
    <row r="317" spans="1:27" x14ac:dyDescent="0.2">
      <c r="A317" s="140" t="s">
        <v>676</v>
      </c>
      <c r="B317" s="141" t="s">
        <v>677</v>
      </c>
      <c r="C317" s="112">
        <v>2852</v>
      </c>
      <c r="D317" s="112">
        <v>2111</v>
      </c>
      <c r="E317" s="247">
        <v>597</v>
      </c>
      <c r="F317" s="130">
        <v>576</v>
      </c>
      <c r="G317" s="112">
        <v>357</v>
      </c>
      <c r="H317" s="247">
        <v>59</v>
      </c>
      <c r="I317" s="130">
        <v>2276</v>
      </c>
      <c r="J317" s="112">
        <v>1754</v>
      </c>
      <c r="K317" s="247">
        <v>538</v>
      </c>
      <c r="L317" s="130">
        <v>1279</v>
      </c>
      <c r="M317" s="112">
        <v>834</v>
      </c>
      <c r="N317" s="247">
        <v>150</v>
      </c>
      <c r="O317" s="130">
        <v>1573</v>
      </c>
      <c r="P317" s="112">
        <v>1277</v>
      </c>
      <c r="Q317" s="247">
        <v>447</v>
      </c>
      <c r="R317" s="342">
        <v>74</v>
      </c>
      <c r="S317" s="376">
        <v>21</v>
      </c>
      <c r="T317" s="342">
        <v>62</v>
      </c>
      <c r="U317" s="376">
        <v>10</v>
      </c>
      <c r="V317" s="342">
        <v>77</v>
      </c>
      <c r="W317" s="376">
        <v>24</v>
      </c>
      <c r="X317" s="342">
        <v>65</v>
      </c>
      <c r="Y317" s="376">
        <v>12</v>
      </c>
      <c r="Z317" s="342">
        <v>81</v>
      </c>
      <c r="AA317" s="344">
        <v>28</v>
      </c>
    </row>
    <row r="318" spans="1:27" x14ac:dyDescent="0.2">
      <c r="A318" s="140" t="s">
        <v>678</v>
      </c>
      <c r="B318" s="141" t="s">
        <v>679</v>
      </c>
      <c r="C318" s="112">
        <v>2668</v>
      </c>
      <c r="D318" s="112">
        <v>2116</v>
      </c>
      <c r="E318" s="247">
        <v>757</v>
      </c>
      <c r="F318" s="130">
        <v>307</v>
      </c>
      <c r="G318" s="112">
        <v>193</v>
      </c>
      <c r="H318" s="247">
        <v>37</v>
      </c>
      <c r="I318" s="130">
        <v>2361</v>
      </c>
      <c r="J318" s="112">
        <v>1923</v>
      </c>
      <c r="K318" s="247">
        <v>720</v>
      </c>
      <c r="L318" s="130">
        <v>698</v>
      </c>
      <c r="M318" s="112">
        <v>480</v>
      </c>
      <c r="N318" s="247">
        <v>107</v>
      </c>
      <c r="O318" s="130">
        <v>1970</v>
      </c>
      <c r="P318" s="112">
        <v>1636</v>
      </c>
      <c r="Q318" s="247">
        <v>650</v>
      </c>
      <c r="R318" s="342">
        <v>79</v>
      </c>
      <c r="S318" s="376">
        <v>28</v>
      </c>
      <c r="T318" s="342">
        <v>63</v>
      </c>
      <c r="U318" s="376">
        <v>12</v>
      </c>
      <c r="V318" s="342">
        <v>81</v>
      </c>
      <c r="W318" s="376">
        <v>30</v>
      </c>
      <c r="X318" s="342">
        <v>69</v>
      </c>
      <c r="Y318" s="376">
        <v>15</v>
      </c>
      <c r="Z318" s="342">
        <v>83</v>
      </c>
      <c r="AA318" s="344">
        <v>33</v>
      </c>
    </row>
    <row r="319" spans="1:27" x14ac:dyDescent="0.2">
      <c r="A319" s="140" t="s">
        <v>680</v>
      </c>
      <c r="B319" s="141" t="s">
        <v>681</v>
      </c>
      <c r="C319" s="112">
        <v>2857</v>
      </c>
      <c r="D319" s="112">
        <v>2192</v>
      </c>
      <c r="E319" s="247">
        <v>541</v>
      </c>
      <c r="F319" s="130">
        <v>355</v>
      </c>
      <c r="G319" s="112">
        <v>233</v>
      </c>
      <c r="H319" s="247">
        <v>31</v>
      </c>
      <c r="I319" s="130">
        <v>2502</v>
      </c>
      <c r="J319" s="112">
        <v>1959</v>
      </c>
      <c r="K319" s="247">
        <v>510</v>
      </c>
      <c r="L319" s="130">
        <v>841</v>
      </c>
      <c r="M319" s="112">
        <v>572</v>
      </c>
      <c r="N319" s="247">
        <v>80</v>
      </c>
      <c r="O319" s="130">
        <v>2016</v>
      </c>
      <c r="P319" s="112">
        <v>1620</v>
      </c>
      <c r="Q319" s="247">
        <v>461</v>
      </c>
      <c r="R319" s="342">
        <v>77</v>
      </c>
      <c r="S319" s="376">
        <v>19</v>
      </c>
      <c r="T319" s="342">
        <v>66</v>
      </c>
      <c r="U319" s="376">
        <v>9</v>
      </c>
      <c r="V319" s="342">
        <v>78</v>
      </c>
      <c r="W319" s="376">
        <v>20</v>
      </c>
      <c r="X319" s="342">
        <v>68</v>
      </c>
      <c r="Y319" s="376">
        <v>10</v>
      </c>
      <c r="Z319" s="342">
        <v>80</v>
      </c>
      <c r="AA319" s="344">
        <v>23</v>
      </c>
    </row>
    <row r="320" spans="1:27" x14ac:dyDescent="0.2">
      <c r="A320" s="140" t="s">
        <v>682</v>
      </c>
      <c r="B320" s="141" t="s">
        <v>683</v>
      </c>
      <c r="C320" s="112">
        <v>3472</v>
      </c>
      <c r="D320" s="112">
        <v>2653</v>
      </c>
      <c r="E320" s="247">
        <v>846</v>
      </c>
      <c r="F320" s="130">
        <v>516</v>
      </c>
      <c r="G320" s="112">
        <v>302</v>
      </c>
      <c r="H320" s="247">
        <v>60</v>
      </c>
      <c r="I320" s="130">
        <v>2956</v>
      </c>
      <c r="J320" s="112">
        <v>2351</v>
      </c>
      <c r="K320" s="247">
        <v>786</v>
      </c>
      <c r="L320" s="130">
        <v>1044</v>
      </c>
      <c r="M320" s="112">
        <v>685</v>
      </c>
      <c r="N320" s="247">
        <v>144</v>
      </c>
      <c r="O320" s="130">
        <v>2428</v>
      </c>
      <c r="P320" s="112">
        <v>1968</v>
      </c>
      <c r="Q320" s="247">
        <v>702</v>
      </c>
      <c r="R320" s="342">
        <v>76</v>
      </c>
      <c r="S320" s="376">
        <v>24</v>
      </c>
      <c r="T320" s="342">
        <v>59</v>
      </c>
      <c r="U320" s="376">
        <v>12</v>
      </c>
      <c r="V320" s="342">
        <v>80</v>
      </c>
      <c r="W320" s="376">
        <v>27</v>
      </c>
      <c r="X320" s="342">
        <v>66</v>
      </c>
      <c r="Y320" s="376">
        <v>14</v>
      </c>
      <c r="Z320" s="342">
        <v>81</v>
      </c>
      <c r="AA320" s="344">
        <v>29</v>
      </c>
    </row>
    <row r="321" spans="1:27" x14ac:dyDescent="0.2">
      <c r="A321" s="140" t="s">
        <v>684</v>
      </c>
      <c r="B321" s="141" t="s">
        <v>685</v>
      </c>
      <c r="C321" s="112">
        <v>2677</v>
      </c>
      <c r="D321" s="112">
        <v>2050</v>
      </c>
      <c r="E321" s="247">
        <v>649</v>
      </c>
      <c r="F321" s="130">
        <v>455</v>
      </c>
      <c r="G321" s="112">
        <v>280</v>
      </c>
      <c r="H321" s="247">
        <v>59</v>
      </c>
      <c r="I321" s="130">
        <v>2222</v>
      </c>
      <c r="J321" s="112">
        <v>1770</v>
      </c>
      <c r="K321" s="247">
        <v>590</v>
      </c>
      <c r="L321" s="130">
        <v>934</v>
      </c>
      <c r="M321" s="112">
        <v>619</v>
      </c>
      <c r="N321" s="247">
        <v>131</v>
      </c>
      <c r="O321" s="130">
        <v>1743</v>
      </c>
      <c r="P321" s="112">
        <v>1431</v>
      </c>
      <c r="Q321" s="247">
        <v>518</v>
      </c>
      <c r="R321" s="342">
        <v>77</v>
      </c>
      <c r="S321" s="376">
        <v>24</v>
      </c>
      <c r="T321" s="342">
        <v>62</v>
      </c>
      <c r="U321" s="376">
        <v>13</v>
      </c>
      <c r="V321" s="342">
        <v>80</v>
      </c>
      <c r="W321" s="376">
        <v>27</v>
      </c>
      <c r="X321" s="342">
        <v>66</v>
      </c>
      <c r="Y321" s="376">
        <v>14</v>
      </c>
      <c r="Z321" s="342">
        <v>82</v>
      </c>
      <c r="AA321" s="344">
        <v>30</v>
      </c>
    </row>
    <row r="322" spans="1:27" x14ac:dyDescent="0.2">
      <c r="A322" s="140" t="s">
        <v>686</v>
      </c>
      <c r="B322" s="141" t="s">
        <v>687</v>
      </c>
      <c r="C322" s="112">
        <v>1761</v>
      </c>
      <c r="D322" s="112">
        <v>1315</v>
      </c>
      <c r="E322" s="247">
        <v>356</v>
      </c>
      <c r="F322" s="130">
        <v>531</v>
      </c>
      <c r="G322" s="112">
        <v>339</v>
      </c>
      <c r="H322" s="247">
        <v>66</v>
      </c>
      <c r="I322" s="130">
        <v>1230</v>
      </c>
      <c r="J322" s="112">
        <v>976</v>
      </c>
      <c r="K322" s="247">
        <v>290</v>
      </c>
      <c r="L322" s="130">
        <v>1164</v>
      </c>
      <c r="M322" s="112">
        <v>813</v>
      </c>
      <c r="N322" s="247">
        <v>153</v>
      </c>
      <c r="O322" s="130">
        <v>597</v>
      </c>
      <c r="P322" s="112">
        <v>502</v>
      </c>
      <c r="Q322" s="247">
        <v>203</v>
      </c>
      <c r="R322" s="342">
        <v>75</v>
      </c>
      <c r="S322" s="376">
        <v>20</v>
      </c>
      <c r="T322" s="342">
        <v>64</v>
      </c>
      <c r="U322" s="376">
        <v>12</v>
      </c>
      <c r="V322" s="342">
        <v>79</v>
      </c>
      <c r="W322" s="376">
        <v>24</v>
      </c>
      <c r="X322" s="342">
        <v>70</v>
      </c>
      <c r="Y322" s="376">
        <v>13</v>
      </c>
      <c r="Z322" s="342">
        <v>84</v>
      </c>
      <c r="AA322" s="344">
        <v>34</v>
      </c>
    </row>
    <row r="323" spans="1:27" x14ac:dyDescent="0.2">
      <c r="A323" s="140" t="s">
        <v>688</v>
      </c>
      <c r="B323" s="141" t="s">
        <v>689</v>
      </c>
      <c r="C323" s="112">
        <v>912</v>
      </c>
      <c r="D323" s="112">
        <v>773</v>
      </c>
      <c r="E323" s="247">
        <v>266</v>
      </c>
      <c r="F323" s="130">
        <v>196</v>
      </c>
      <c r="G323" s="112">
        <v>151</v>
      </c>
      <c r="H323" s="247">
        <v>38</v>
      </c>
      <c r="I323" s="130">
        <v>716</v>
      </c>
      <c r="J323" s="112">
        <v>622</v>
      </c>
      <c r="K323" s="247">
        <v>228</v>
      </c>
      <c r="L323" s="130">
        <v>448</v>
      </c>
      <c r="M323" s="112">
        <v>359</v>
      </c>
      <c r="N323" s="247">
        <v>83</v>
      </c>
      <c r="O323" s="130">
        <v>464</v>
      </c>
      <c r="P323" s="112">
        <v>414</v>
      </c>
      <c r="Q323" s="247">
        <v>183</v>
      </c>
      <c r="R323" s="342">
        <v>85</v>
      </c>
      <c r="S323" s="376">
        <v>29</v>
      </c>
      <c r="T323" s="342">
        <v>77</v>
      </c>
      <c r="U323" s="376">
        <v>19</v>
      </c>
      <c r="V323" s="342">
        <v>87</v>
      </c>
      <c r="W323" s="376">
        <v>32</v>
      </c>
      <c r="X323" s="342">
        <v>80</v>
      </c>
      <c r="Y323" s="376">
        <v>19</v>
      </c>
      <c r="Z323" s="342">
        <v>89</v>
      </c>
      <c r="AA323" s="344">
        <v>39</v>
      </c>
    </row>
    <row r="324" spans="1:27" x14ac:dyDescent="0.2">
      <c r="A324" s="140" t="s">
        <v>690</v>
      </c>
      <c r="B324" s="141" t="s">
        <v>691</v>
      </c>
      <c r="C324" s="112">
        <v>1656</v>
      </c>
      <c r="D324" s="112">
        <v>1311</v>
      </c>
      <c r="E324" s="247">
        <v>442</v>
      </c>
      <c r="F324" s="130">
        <v>156</v>
      </c>
      <c r="G324" s="112">
        <v>93</v>
      </c>
      <c r="H324" s="247">
        <v>16</v>
      </c>
      <c r="I324" s="130">
        <v>1500</v>
      </c>
      <c r="J324" s="112">
        <v>1218</v>
      </c>
      <c r="K324" s="247">
        <v>426</v>
      </c>
      <c r="L324" s="130">
        <v>324</v>
      </c>
      <c r="M324" s="112">
        <v>191</v>
      </c>
      <c r="N324" s="247">
        <v>37</v>
      </c>
      <c r="O324" s="130">
        <v>1332</v>
      </c>
      <c r="P324" s="112">
        <v>1120</v>
      </c>
      <c r="Q324" s="247">
        <v>405</v>
      </c>
      <c r="R324" s="342">
        <v>79</v>
      </c>
      <c r="S324" s="376">
        <v>27</v>
      </c>
      <c r="T324" s="342">
        <v>60</v>
      </c>
      <c r="U324" s="376">
        <v>10</v>
      </c>
      <c r="V324" s="342">
        <v>81</v>
      </c>
      <c r="W324" s="376">
        <v>28</v>
      </c>
      <c r="X324" s="342">
        <v>59</v>
      </c>
      <c r="Y324" s="376">
        <v>11</v>
      </c>
      <c r="Z324" s="342">
        <v>84</v>
      </c>
      <c r="AA324" s="344">
        <v>30</v>
      </c>
    </row>
    <row r="325" spans="1:27" x14ac:dyDescent="0.2">
      <c r="A325" s="140" t="s">
        <v>692</v>
      </c>
      <c r="B325" s="141" t="s">
        <v>693</v>
      </c>
      <c r="C325" s="112">
        <v>2720</v>
      </c>
      <c r="D325" s="112">
        <v>2169</v>
      </c>
      <c r="E325" s="247">
        <v>610</v>
      </c>
      <c r="F325" s="130">
        <v>692</v>
      </c>
      <c r="G325" s="112">
        <v>495</v>
      </c>
      <c r="H325" s="247">
        <v>95</v>
      </c>
      <c r="I325" s="130">
        <v>2028</v>
      </c>
      <c r="J325" s="112">
        <v>1674</v>
      </c>
      <c r="K325" s="247">
        <v>515</v>
      </c>
      <c r="L325" s="130">
        <v>1405</v>
      </c>
      <c r="M325" s="112">
        <v>1043</v>
      </c>
      <c r="N325" s="247">
        <v>234</v>
      </c>
      <c r="O325" s="130">
        <v>1315</v>
      </c>
      <c r="P325" s="112">
        <v>1126</v>
      </c>
      <c r="Q325" s="247">
        <v>376</v>
      </c>
      <c r="R325" s="342">
        <v>80</v>
      </c>
      <c r="S325" s="376">
        <v>22</v>
      </c>
      <c r="T325" s="342">
        <v>72</v>
      </c>
      <c r="U325" s="376">
        <v>14</v>
      </c>
      <c r="V325" s="342">
        <v>83</v>
      </c>
      <c r="W325" s="376">
        <v>25</v>
      </c>
      <c r="X325" s="342">
        <v>74</v>
      </c>
      <c r="Y325" s="376">
        <v>17</v>
      </c>
      <c r="Z325" s="342">
        <v>86</v>
      </c>
      <c r="AA325" s="344">
        <v>29</v>
      </c>
    </row>
    <row r="326" spans="1:27" x14ac:dyDescent="0.2">
      <c r="A326" s="140" t="s">
        <v>694</v>
      </c>
      <c r="B326" s="141" t="s">
        <v>695</v>
      </c>
      <c r="C326" s="112">
        <v>3185</v>
      </c>
      <c r="D326" s="112">
        <v>2323</v>
      </c>
      <c r="E326" s="247">
        <v>573</v>
      </c>
      <c r="F326" s="130">
        <v>681</v>
      </c>
      <c r="G326" s="112">
        <v>395</v>
      </c>
      <c r="H326" s="247">
        <v>57</v>
      </c>
      <c r="I326" s="130">
        <v>2504</v>
      </c>
      <c r="J326" s="112">
        <v>1928</v>
      </c>
      <c r="K326" s="247">
        <v>516</v>
      </c>
      <c r="L326" s="130">
        <v>1485</v>
      </c>
      <c r="M326" s="112">
        <v>943</v>
      </c>
      <c r="N326" s="247">
        <v>159</v>
      </c>
      <c r="O326" s="130">
        <v>1700</v>
      </c>
      <c r="P326" s="112">
        <v>1380</v>
      </c>
      <c r="Q326" s="247">
        <v>414</v>
      </c>
      <c r="R326" s="342">
        <v>73</v>
      </c>
      <c r="S326" s="376">
        <v>18</v>
      </c>
      <c r="T326" s="342">
        <v>58</v>
      </c>
      <c r="U326" s="376">
        <v>8</v>
      </c>
      <c r="V326" s="342">
        <v>77</v>
      </c>
      <c r="W326" s="376">
        <v>21</v>
      </c>
      <c r="X326" s="342">
        <v>64</v>
      </c>
      <c r="Y326" s="376">
        <v>11</v>
      </c>
      <c r="Z326" s="342">
        <v>81</v>
      </c>
      <c r="AA326" s="344">
        <v>24</v>
      </c>
    </row>
    <row r="327" spans="1:27" x14ac:dyDescent="0.2">
      <c r="A327" s="140" t="s">
        <v>696</v>
      </c>
      <c r="B327" s="141" t="s">
        <v>697</v>
      </c>
      <c r="C327" s="112">
        <v>2013</v>
      </c>
      <c r="D327" s="112">
        <v>1523</v>
      </c>
      <c r="E327" s="247">
        <v>497</v>
      </c>
      <c r="F327" s="130">
        <v>289</v>
      </c>
      <c r="G327" s="112">
        <v>160</v>
      </c>
      <c r="H327" s="247">
        <v>29</v>
      </c>
      <c r="I327" s="130">
        <v>1724</v>
      </c>
      <c r="J327" s="112">
        <v>1363</v>
      </c>
      <c r="K327" s="247">
        <v>468</v>
      </c>
      <c r="L327" s="130">
        <v>528</v>
      </c>
      <c r="M327" s="112">
        <v>312</v>
      </c>
      <c r="N327" s="247">
        <v>59</v>
      </c>
      <c r="O327" s="130">
        <v>1485</v>
      </c>
      <c r="P327" s="112">
        <v>1211</v>
      </c>
      <c r="Q327" s="247">
        <v>438</v>
      </c>
      <c r="R327" s="342">
        <v>76</v>
      </c>
      <c r="S327" s="376">
        <v>25</v>
      </c>
      <c r="T327" s="342">
        <v>55</v>
      </c>
      <c r="U327" s="376">
        <v>10</v>
      </c>
      <c r="V327" s="342">
        <v>79</v>
      </c>
      <c r="W327" s="376">
        <v>27</v>
      </c>
      <c r="X327" s="342">
        <v>59</v>
      </c>
      <c r="Y327" s="376">
        <v>11</v>
      </c>
      <c r="Z327" s="342">
        <v>82</v>
      </c>
      <c r="AA327" s="344">
        <v>29</v>
      </c>
    </row>
    <row r="328" spans="1:27" x14ac:dyDescent="0.2">
      <c r="A328" s="140" t="s">
        <v>698</v>
      </c>
      <c r="B328" s="141" t="s">
        <v>699</v>
      </c>
      <c r="C328" s="112">
        <v>4396</v>
      </c>
      <c r="D328" s="112">
        <v>3516</v>
      </c>
      <c r="E328" s="247">
        <v>1085</v>
      </c>
      <c r="F328" s="130">
        <v>873</v>
      </c>
      <c r="G328" s="112">
        <v>653</v>
      </c>
      <c r="H328" s="247">
        <v>146</v>
      </c>
      <c r="I328" s="130">
        <v>3523</v>
      </c>
      <c r="J328" s="112">
        <v>2863</v>
      </c>
      <c r="K328" s="247">
        <v>939</v>
      </c>
      <c r="L328" s="130">
        <v>2242</v>
      </c>
      <c r="M328" s="112">
        <v>1694</v>
      </c>
      <c r="N328" s="247">
        <v>434</v>
      </c>
      <c r="O328" s="130">
        <v>2154</v>
      </c>
      <c r="P328" s="112">
        <v>1822</v>
      </c>
      <c r="Q328" s="247">
        <v>651</v>
      </c>
      <c r="R328" s="342">
        <v>80</v>
      </c>
      <c r="S328" s="376">
        <v>25</v>
      </c>
      <c r="T328" s="342">
        <v>75</v>
      </c>
      <c r="U328" s="376">
        <v>17</v>
      </c>
      <c r="V328" s="342">
        <v>81</v>
      </c>
      <c r="W328" s="376">
        <v>27</v>
      </c>
      <c r="X328" s="342">
        <v>76</v>
      </c>
      <c r="Y328" s="376">
        <v>19</v>
      </c>
      <c r="Z328" s="342">
        <v>85</v>
      </c>
      <c r="AA328" s="344">
        <v>30</v>
      </c>
    </row>
    <row r="329" spans="1:27" x14ac:dyDescent="0.2">
      <c r="A329" s="140" t="s">
        <v>700</v>
      </c>
      <c r="B329" s="141" t="s">
        <v>701</v>
      </c>
      <c r="C329" s="112">
        <v>3692</v>
      </c>
      <c r="D329" s="112">
        <v>2793</v>
      </c>
      <c r="E329" s="247">
        <v>1018</v>
      </c>
      <c r="F329" s="130">
        <v>735</v>
      </c>
      <c r="G329" s="112">
        <v>448</v>
      </c>
      <c r="H329" s="247">
        <v>105</v>
      </c>
      <c r="I329" s="130">
        <v>2957</v>
      </c>
      <c r="J329" s="112">
        <v>2345</v>
      </c>
      <c r="K329" s="247">
        <v>913</v>
      </c>
      <c r="L329" s="130">
        <v>1114</v>
      </c>
      <c r="M329" s="112">
        <v>716</v>
      </c>
      <c r="N329" s="247">
        <v>169</v>
      </c>
      <c r="O329" s="130">
        <v>2578</v>
      </c>
      <c r="P329" s="112">
        <v>2077</v>
      </c>
      <c r="Q329" s="247">
        <v>849</v>
      </c>
      <c r="R329" s="342">
        <v>76</v>
      </c>
      <c r="S329" s="376">
        <v>28</v>
      </c>
      <c r="T329" s="342">
        <v>61</v>
      </c>
      <c r="U329" s="376">
        <v>14</v>
      </c>
      <c r="V329" s="342">
        <v>79</v>
      </c>
      <c r="W329" s="376">
        <v>31</v>
      </c>
      <c r="X329" s="342">
        <v>64</v>
      </c>
      <c r="Y329" s="376">
        <v>15</v>
      </c>
      <c r="Z329" s="342">
        <v>81</v>
      </c>
      <c r="AA329" s="344">
        <v>33</v>
      </c>
    </row>
    <row r="330" spans="1:27" x14ac:dyDescent="0.2">
      <c r="A330" s="140" t="s">
        <v>702</v>
      </c>
      <c r="B330" s="141" t="s">
        <v>703</v>
      </c>
      <c r="C330" s="112">
        <v>1989</v>
      </c>
      <c r="D330" s="112">
        <v>1622</v>
      </c>
      <c r="E330" s="247">
        <v>620</v>
      </c>
      <c r="F330" s="130">
        <v>174</v>
      </c>
      <c r="G330" s="112">
        <v>99</v>
      </c>
      <c r="H330" s="247" t="s">
        <v>1185</v>
      </c>
      <c r="I330" s="130">
        <v>1815</v>
      </c>
      <c r="J330" s="112">
        <v>1523</v>
      </c>
      <c r="K330" s="247" t="s">
        <v>1185</v>
      </c>
      <c r="L330" s="130">
        <v>355</v>
      </c>
      <c r="M330" s="112">
        <v>216</v>
      </c>
      <c r="N330" s="247" t="s">
        <v>1185</v>
      </c>
      <c r="O330" s="130">
        <v>1634</v>
      </c>
      <c r="P330" s="112">
        <v>1406</v>
      </c>
      <c r="Q330" s="247" t="s">
        <v>1185</v>
      </c>
      <c r="R330" s="342">
        <v>82</v>
      </c>
      <c r="S330" s="376">
        <v>31</v>
      </c>
      <c r="T330" s="342">
        <v>57</v>
      </c>
      <c r="U330" s="376" t="s">
        <v>1185</v>
      </c>
      <c r="V330" s="342">
        <v>84</v>
      </c>
      <c r="W330" s="376" t="s">
        <v>1185</v>
      </c>
      <c r="X330" s="342">
        <v>61</v>
      </c>
      <c r="Y330" s="376" t="s">
        <v>1185</v>
      </c>
      <c r="Z330" s="342">
        <v>86</v>
      </c>
      <c r="AA330" s="344" t="s">
        <v>1185</v>
      </c>
    </row>
    <row r="331" spans="1:27" x14ac:dyDescent="0.2">
      <c r="A331" s="140" t="s">
        <v>704</v>
      </c>
      <c r="B331" s="141" t="s">
        <v>705</v>
      </c>
      <c r="C331" s="112">
        <v>3111</v>
      </c>
      <c r="D331" s="112">
        <v>2300</v>
      </c>
      <c r="E331" s="247">
        <v>576</v>
      </c>
      <c r="F331" s="130">
        <v>649</v>
      </c>
      <c r="G331" s="112">
        <v>421</v>
      </c>
      <c r="H331" s="247">
        <v>78</v>
      </c>
      <c r="I331" s="130">
        <v>2462</v>
      </c>
      <c r="J331" s="112">
        <v>1879</v>
      </c>
      <c r="K331" s="247">
        <v>498</v>
      </c>
      <c r="L331" s="130">
        <v>1596</v>
      </c>
      <c r="M331" s="112">
        <v>1088</v>
      </c>
      <c r="N331" s="247">
        <v>225</v>
      </c>
      <c r="O331" s="130">
        <v>1515</v>
      </c>
      <c r="P331" s="112">
        <v>1212</v>
      </c>
      <c r="Q331" s="247">
        <v>351</v>
      </c>
      <c r="R331" s="342">
        <v>74</v>
      </c>
      <c r="S331" s="376">
        <v>19</v>
      </c>
      <c r="T331" s="342">
        <v>65</v>
      </c>
      <c r="U331" s="376">
        <v>12</v>
      </c>
      <c r="V331" s="342">
        <v>76</v>
      </c>
      <c r="W331" s="376">
        <v>20</v>
      </c>
      <c r="X331" s="342">
        <v>68</v>
      </c>
      <c r="Y331" s="376">
        <v>14</v>
      </c>
      <c r="Z331" s="342">
        <v>80</v>
      </c>
      <c r="AA331" s="344">
        <v>23</v>
      </c>
    </row>
    <row r="332" spans="1:27" x14ac:dyDescent="0.2">
      <c r="A332" s="140" t="s">
        <v>706</v>
      </c>
      <c r="B332" s="141" t="s">
        <v>707</v>
      </c>
      <c r="C332" s="112">
        <v>2093</v>
      </c>
      <c r="D332" s="112">
        <v>1662</v>
      </c>
      <c r="E332" s="247">
        <v>622</v>
      </c>
      <c r="F332" s="130">
        <v>255</v>
      </c>
      <c r="G332" s="112">
        <v>165</v>
      </c>
      <c r="H332" s="247">
        <v>38</v>
      </c>
      <c r="I332" s="130">
        <v>1838</v>
      </c>
      <c r="J332" s="112">
        <v>1497</v>
      </c>
      <c r="K332" s="247">
        <v>584</v>
      </c>
      <c r="L332" s="130">
        <v>519</v>
      </c>
      <c r="M332" s="112">
        <v>349</v>
      </c>
      <c r="N332" s="247">
        <v>79</v>
      </c>
      <c r="O332" s="130">
        <v>1574</v>
      </c>
      <c r="P332" s="112">
        <v>1313</v>
      </c>
      <c r="Q332" s="247">
        <v>543</v>
      </c>
      <c r="R332" s="342">
        <v>79</v>
      </c>
      <c r="S332" s="376">
        <v>30</v>
      </c>
      <c r="T332" s="342">
        <v>65</v>
      </c>
      <c r="U332" s="376">
        <v>15</v>
      </c>
      <c r="V332" s="342">
        <v>81</v>
      </c>
      <c r="W332" s="376">
        <v>32</v>
      </c>
      <c r="X332" s="342">
        <v>67</v>
      </c>
      <c r="Y332" s="376">
        <v>15</v>
      </c>
      <c r="Z332" s="342">
        <v>83</v>
      </c>
      <c r="AA332" s="344">
        <v>34</v>
      </c>
    </row>
    <row r="333" spans="1:27" x14ac:dyDescent="0.2">
      <c r="A333" s="140" t="s">
        <v>708</v>
      </c>
      <c r="B333" s="141" t="s">
        <v>709</v>
      </c>
      <c r="C333" s="112">
        <v>3008</v>
      </c>
      <c r="D333" s="112">
        <v>2378</v>
      </c>
      <c r="E333" s="247">
        <v>616</v>
      </c>
      <c r="F333" s="130">
        <v>1147</v>
      </c>
      <c r="G333" s="112">
        <v>834</v>
      </c>
      <c r="H333" s="247">
        <v>167</v>
      </c>
      <c r="I333" s="130">
        <v>1861</v>
      </c>
      <c r="J333" s="112">
        <v>1544</v>
      </c>
      <c r="K333" s="247">
        <v>449</v>
      </c>
      <c r="L333" s="130">
        <v>1897</v>
      </c>
      <c r="M333" s="112">
        <v>1419</v>
      </c>
      <c r="N333" s="247">
        <v>297</v>
      </c>
      <c r="O333" s="130">
        <v>1111</v>
      </c>
      <c r="P333" s="112">
        <v>959</v>
      </c>
      <c r="Q333" s="247">
        <v>319</v>
      </c>
      <c r="R333" s="342">
        <v>79</v>
      </c>
      <c r="S333" s="376">
        <v>20</v>
      </c>
      <c r="T333" s="342">
        <v>73</v>
      </c>
      <c r="U333" s="376">
        <v>15</v>
      </c>
      <c r="V333" s="342">
        <v>83</v>
      </c>
      <c r="W333" s="376">
        <v>24</v>
      </c>
      <c r="X333" s="342">
        <v>75</v>
      </c>
      <c r="Y333" s="376">
        <v>16</v>
      </c>
      <c r="Z333" s="342">
        <v>86</v>
      </c>
      <c r="AA333" s="344">
        <v>29</v>
      </c>
    </row>
    <row r="334" spans="1:27" x14ac:dyDescent="0.2">
      <c r="A334" s="140" t="s">
        <v>710</v>
      </c>
      <c r="B334" s="141" t="s">
        <v>711</v>
      </c>
      <c r="C334" s="112">
        <v>2966</v>
      </c>
      <c r="D334" s="112">
        <v>2260</v>
      </c>
      <c r="E334" s="247">
        <v>628</v>
      </c>
      <c r="F334" s="130">
        <v>604</v>
      </c>
      <c r="G334" s="112">
        <v>403</v>
      </c>
      <c r="H334" s="247">
        <v>83</v>
      </c>
      <c r="I334" s="130">
        <v>2362</v>
      </c>
      <c r="J334" s="112">
        <v>1857</v>
      </c>
      <c r="K334" s="247">
        <v>545</v>
      </c>
      <c r="L334" s="130">
        <v>1241</v>
      </c>
      <c r="M334" s="112">
        <v>867</v>
      </c>
      <c r="N334" s="247">
        <v>203</v>
      </c>
      <c r="O334" s="130">
        <v>1725</v>
      </c>
      <c r="P334" s="112">
        <v>1393</v>
      </c>
      <c r="Q334" s="247">
        <v>425</v>
      </c>
      <c r="R334" s="342">
        <v>76</v>
      </c>
      <c r="S334" s="376">
        <v>21</v>
      </c>
      <c r="T334" s="342">
        <v>67</v>
      </c>
      <c r="U334" s="376">
        <v>14</v>
      </c>
      <c r="V334" s="342">
        <v>79</v>
      </c>
      <c r="W334" s="376">
        <v>23</v>
      </c>
      <c r="X334" s="342">
        <v>70</v>
      </c>
      <c r="Y334" s="376">
        <v>16</v>
      </c>
      <c r="Z334" s="342">
        <v>81</v>
      </c>
      <c r="AA334" s="344">
        <v>25</v>
      </c>
    </row>
    <row r="335" spans="1:27" x14ac:dyDescent="0.2">
      <c r="A335" s="140" t="s">
        <v>712</v>
      </c>
      <c r="B335" s="141" t="s">
        <v>713</v>
      </c>
      <c r="C335" s="112">
        <v>2194</v>
      </c>
      <c r="D335" s="112">
        <v>1647</v>
      </c>
      <c r="E335" s="247">
        <v>516</v>
      </c>
      <c r="F335" s="130">
        <v>421</v>
      </c>
      <c r="G335" s="112">
        <v>266</v>
      </c>
      <c r="H335" s="247">
        <v>53</v>
      </c>
      <c r="I335" s="130">
        <v>1773</v>
      </c>
      <c r="J335" s="112">
        <v>1381</v>
      </c>
      <c r="K335" s="247">
        <v>463</v>
      </c>
      <c r="L335" s="130">
        <v>912</v>
      </c>
      <c r="M335" s="112">
        <v>586</v>
      </c>
      <c r="N335" s="247">
        <v>115</v>
      </c>
      <c r="O335" s="130">
        <v>1282</v>
      </c>
      <c r="P335" s="112">
        <v>1061</v>
      </c>
      <c r="Q335" s="247">
        <v>401</v>
      </c>
      <c r="R335" s="342">
        <v>75</v>
      </c>
      <c r="S335" s="376">
        <v>24</v>
      </c>
      <c r="T335" s="342">
        <v>63</v>
      </c>
      <c r="U335" s="376">
        <v>13</v>
      </c>
      <c r="V335" s="342">
        <v>78</v>
      </c>
      <c r="W335" s="376">
        <v>26</v>
      </c>
      <c r="X335" s="342">
        <v>64</v>
      </c>
      <c r="Y335" s="376">
        <v>13</v>
      </c>
      <c r="Z335" s="342">
        <v>83</v>
      </c>
      <c r="AA335" s="344">
        <v>31</v>
      </c>
    </row>
    <row r="336" spans="1:27" x14ac:dyDescent="0.2">
      <c r="A336" s="140" t="s">
        <v>714</v>
      </c>
      <c r="B336" s="141" t="s">
        <v>715</v>
      </c>
      <c r="C336" s="112">
        <v>1420</v>
      </c>
      <c r="D336" s="112">
        <v>1075</v>
      </c>
      <c r="E336" s="247">
        <v>319</v>
      </c>
      <c r="F336" s="130">
        <v>430</v>
      </c>
      <c r="G336" s="112">
        <v>290</v>
      </c>
      <c r="H336" s="247">
        <v>71</v>
      </c>
      <c r="I336" s="130">
        <v>990</v>
      </c>
      <c r="J336" s="112">
        <v>785</v>
      </c>
      <c r="K336" s="247">
        <v>248</v>
      </c>
      <c r="L336" s="130">
        <v>799</v>
      </c>
      <c r="M336" s="112">
        <v>563</v>
      </c>
      <c r="N336" s="247">
        <v>138</v>
      </c>
      <c r="O336" s="130">
        <v>621</v>
      </c>
      <c r="P336" s="112">
        <v>512</v>
      </c>
      <c r="Q336" s="247">
        <v>181</v>
      </c>
      <c r="R336" s="342">
        <v>76</v>
      </c>
      <c r="S336" s="376">
        <v>22</v>
      </c>
      <c r="T336" s="342">
        <v>67</v>
      </c>
      <c r="U336" s="376">
        <v>17</v>
      </c>
      <c r="V336" s="342">
        <v>79</v>
      </c>
      <c r="W336" s="376">
        <v>25</v>
      </c>
      <c r="X336" s="342">
        <v>70</v>
      </c>
      <c r="Y336" s="376">
        <v>17</v>
      </c>
      <c r="Z336" s="342">
        <v>82</v>
      </c>
      <c r="AA336" s="344">
        <v>29</v>
      </c>
    </row>
    <row r="337" spans="1:27" s="160" customFormat="1" x14ac:dyDescent="0.2">
      <c r="A337" s="154" t="s">
        <v>124</v>
      </c>
      <c r="B337" s="155" t="s">
        <v>125</v>
      </c>
      <c r="C337" s="171">
        <v>5720</v>
      </c>
      <c r="D337" s="171">
        <v>4120</v>
      </c>
      <c r="E337" s="249">
        <v>1249</v>
      </c>
      <c r="F337" s="230">
        <v>393</v>
      </c>
      <c r="G337" s="171">
        <v>194</v>
      </c>
      <c r="H337" s="249">
        <v>37</v>
      </c>
      <c r="I337" s="230">
        <v>5327</v>
      </c>
      <c r="J337" s="171">
        <v>3926</v>
      </c>
      <c r="K337" s="249">
        <v>1212</v>
      </c>
      <c r="L337" s="230">
        <v>921</v>
      </c>
      <c r="M337" s="171">
        <v>487</v>
      </c>
      <c r="N337" s="249">
        <v>85</v>
      </c>
      <c r="O337" s="230">
        <v>4799</v>
      </c>
      <c r="P337" s="171">
        <v>3633</v>
      </c>
      <c r="Q337" s="249">
        <v>1164</v>
      </c>
      <c r="R337" s="385">
        <v>72</v>
      </c>
      <c r="S337" s="386">
        <v>22</v>
      </c>
      <c r="T337" s="385">
        <v>49</v>
      </c>
      <c r="U337" s="386">
        <v>9</v>
      </c>
      <c r="V337" s="385">
        <v>74</v>
      </c>
      <c r="W337" s="386">
        <v>23</v>
      </c>
      <c r="X337" s="385">
        <v>53</v>
      </c>
      <c r="Y337" s="386">
        <v>9</v>
      </c>
      <c r="Z337" s="385">
        <v>76</v>
      </c>
      <c r="AA337" s="387">
        <v>24</v>
      </c>
    </row>
    <row r="338" spans="1:27" s="160" customFormat="1" x14ac:dyDescent="0.2">
      <c r="A338" s="154" t="s">
        <v>134</v>
      </c>
      <c r="B338" s="155" t="s">
        <v>135</v>
      </c>
      <c r="C338" s="171">
        <v>6319</v>
      </c>
      <c r="D338" s="171">
        <v>4233</v>
      </c>
      <c r="E338" s="249">
        <v>1062</v>
      </c>
      <c r="F338" s="230">
        <v>640</v>
      </c>
      <c r="G338" s="171">
        <v>278</v>
      </c>
      <c r="H338" s="249">
        <v>22</v>
      </c>
      <c r="I338" s="230">
        <v>5679</v>
      </c>
      <c r="J338" s="171">
        <v>3955</v>
      </c>
      <c r="K338" s="249">
        <v>1040</v>
      </c>
      <c r="L338" s="230">
        <v>1379</v>
      </c>
      <c r="M338" s="171">
        <v>639</v>
      </c>
      <c r="N338" s="249">
        <v>64</v>
      </c>
      <c r="O338" s="230">
        <v>4940</v>
      </c>
      <c r="P338" s="171">
        <v>3594</v>
      </c>
      <c r="Q338" s="249">
        <v>998</v>
      </c>
      <c r="R338" s="385">
        <v>67</v>
      </c>
      <c r="S338" s="386">
        <v>17</v>
      </c>
      <c r="T338" s="385">
        <v>43</v>
      </c>
      <c r="U338" s="386">
        <v>3</v>
      </c>
      <c r="V338" s="385">
        <v>70</v>
      </c>
      <c r="W338" s="386">
        <v>18</v>
      </c>
      <c r="X338" s="385">
        <v>46</v>
      </c>
      <c r="Y338" s="386">
        <v>5</v>
      </c>
      <c r="Z338" s="385">
        <v>73</v>
      </c>
      <c r="AA338" s="387">
        <v>20</v>
      </c>
    </row>
    <row r="339" spans="1:27" s="160" customFormat="1" x14ac:dyDescent="0.2">
      <c r="A339" s="154" t="s">
        <v>146</v>
      </c>
      <c r="B339" s="155" t="s">
        <v>147</v>
      </c>
      <c r="C339" s="171">
        <v>4959</v>
      </c>
      <c r="D339" s="171">
        <v>3332</v>
      </c>
      <c r="E339" s="249">
        <v>661</v>
      </c>
      <c r="F339" s="230">
        <v>553</v>
      </c>
      <c r="G339" s="171">
        <v>258</v>
      </c>
      <c r="H339" s="249">
        <v>23</v>
      </c>
      <c r="I339" s="230">
        <v>4406</v>
      </c>
      <c r="J339" s="171">
        <v>3074</v>
      </c>
      <c r="K339" s="249">
        <v>638</v>
      </c>
      <c r="L339" s="230">
        <v>1201</v>
      </c>
      <c r="M339" s="171">
        <v>621</v>
      </c>
      <c r="N339" s="249">
        <v>71</v>
      </c>
      <c r="O339" s="230">
        <v>3758</v>
      </c>
      <c r="P339" s="171">
        <v>2711</v>
      </c>
      <c r="Q339" s="249">
        <v>590</v>
      </c>
      <c r="R339" s="385">
        <v>67</v>
      </c>
      <c r="S339" s="386">
        <v>13</v>
      </c>
      <c r="T339" s="385">
        <v>47</v>
      </c>
      <c r="U339" s="386">
        <v>4</v>
      </c>
      <c r="V339" s="385">
        <v>70</v>
      </c>
      <c r="W339" s="386">
        <v>14</v>
      </c>
      <c r="X339" s="385">
        <v>52</v>
      </c>
      <c r="Y339" s="386">
        <v>6</v>
      </c>
      <c r="Z339" s="385">
        <v>72</v>
      </c>
      <c r="AA339" s="387">
        <v>16</v>
      </c>
    </row>
    <row r="340" spans="1:27" s="160" customFormat="1" x14ac:dyDescent="0.2">
      <c r="A340" s="154" t="s">
        <v>160</v>
      </c>
      <c r="B340" s="155" t="s">
        <v>161</v>
      </c>
      <c r="C340" s="171">
        <v>8074</v>
      </c>
      <c r="D340" s="171">
        <v>5625</v>
      </c>
      <c r="E340" s="249">
        <v>1209</v>
      </c>
      <c r="F340" s="230">
        <v>1051</v>
      </c>
      <c r="G340" s="171">
        <v>514</v>
      </c>
      <c r="H340" s="249">
        <v>58</v>
      </c>
      <c r="I340" s="230">
        <v>7023</v>
      </c>
      <c r="J340" s="171">
        <v>5111</v>
      </c>
      <c r="K340" s="249">
        <v>1151</v>
      </c>
      <c r="L340" s="230">
        <v>2263</v>
      </c>
      <c r="M340" s="171">
        <v>1241</v>
      </c>
      <c r="N340" s="249">
        <v>159</v>
      </c>
      <c r="O340" s="230">
        <v>5811</v>
      </c>
      <c r="P340" s="171">
        <v>4384</v>
      </c>
      <c r="Q340" s="249">
        <v>1050</v>
      </c>
      <c r="R340" s="385">
        <v>70</v>
      </c>
      <c r="S340" s="386">
        <v>15</v>
      </c>
      <c r="T340" s="385">
        <v>49</v>
      </c>
      <c r="U340" s="386">
        <v>6</v>
      </c>
      <c r="V340" s="385">
        <v>73</v>
      </c>
      <c r="W340" s="386">
        <v>16</v>
      </c>
      <c r="X340" s="385">
        <v>55</v>
      </c>
      <c r="Y340" s="386">
        <v>7</v>
      </c>
      <c r="Z340" s="385">
        <v>75</v>
      </c>
      <c r="AA340" s="387">
        <v>18</v>
      </c>
    </row>
    <row r="341" spans="1:27" s="160" customFormat="1" x14ac:dyDescent="0.2">
      <c r="A341" s="154" t="s">
        <v>178</v>
      </c>
      <c r="B341" s="155" t="s">
        <v>179</v>
      </c>
      <c r="C341" s="171">
        <v>7472</v>
      </c>
      <c r="D341" s="171">
        <v>5189</v>
      </c>
      <c r="E341" s="249">
        <v>1136</v>
      </c>
      <c r="F341" s="230">
        <v>981</v>
      </c>
      <c r="G341" s="171">
        <v>468</v>
      </c>
      <c r="H341" s="249">
        <v>56</v>
      </c>
      <c r="I341" s="230">
        <v>6491</v>
      </c>
      <c r="J341" s="171">
        <v>4721</v>
      </c>
      <c r="K341" s="249">
        <v>1080</v>
      </c>
      <c r="L341" s="230">
        <v>1814</v>
      </c>
      <c r="M341" s="171">
        <v>932</v>
      </c>
      <c r="N341" s="249">
        <v>118</v>
      </c>
      <c r="O341" s="230">
        <v>5658</v>
      </c>
      <c r="P341" s="171">
        <v>4257</v>
      </c>
      <c r="Q341" s="249">
        <v>1018</v>
      </c>
      <c r="R341" s="385">
        <v>69</v>
      </c>
      <c r="S341" s="386">
        <v>15</v>
      </c>
      <c r="T341" s="385">
        <v>48</v>
      </c>
      <c r="U341" s="386">
        <v>6</v>
      </c>
      <c r="V341" s="385">
        <v>73</v>
      </c>
      <c r="W341" s="386">
        <v>17</v>
      </c>
      <c r="X341" s="385">
        <v>51</v>
      </c>
      <c r="Y341" s="386">
        <v>7</v>
      </c>
      <c r="Z341" s="385">
        <v>75</v>
      </c>
      <c r="AA341" s="387">
        <v>18</v>
      </c>
    </row>
    <row r="342" spans="1:27" s="160" customFormat="1" x14ac:dyDescent="0.2">
      <c r="A342" s="154" t="s">
        <v>196</v>
      </c>
      <c r="B342" s="155" t="s">
        <v>197</v>
      </c>
      <c r="C342" s="171">
        <v>4052</v>
      </c>
      <c r="D342" s="171">
        <v>2552</v>
      </c>
      <c r="E342" s="249">
        <v>524</v>
      </c>
      <c r="F342" s="230">
        <v>560</v>
      </c>
      <c r="G342" s="171">
        <v>244</v>
      </c>
      <c r="H342" s="249">
        <v>27</v>
      </c>
      <c r="I342" s="230">
        <v>3492</v>
      </c>
      <c r="J342" s="171">
        <v>2308</v>
      </c>
      <c r="K342" s="249">
        <v>497</v>
      </c>
      <c r="L342" s="230">
        <v>921</v>
      </c>
      <c r="M342" s="171">
        <v>437</v>
      </c>
      <c r="N342" s="249">
        <v>58</v>
      </c>
      <c r="O342" s="230">
        <v>3131</v>
      </c>
      <c r="P342" s="171">
        <v>2115</v>
      </c>
      <c r="Q342" s="249">
        <v>466</v>
      </c>
      <c r="R342" s="385">
        <v>63</v>
      </c>
      <c r="S342" s="386">
        <v>13</v>
      </c>
      <c r="T342" s="385">
        <v>44</v>
      </c>
      <c r="U342" s="386">
        <v>5</v>
      </c>
      <c r="V342" s="385">
        <v>66</v>
      </c>
      <c r="W342" s="386">
        <v>14</v>
      </c>
      <c r="X342" s="385">
        <v>47</v>
      </c>
      <c r="Y342" s="386">
        <v>6</v>
      </c>
      <c r="Z342" s="385">
        <v>68</v>
      </c>
      <c r="AA342" s="387">
        <v>15</v>
      </c>
    </row>
    <row r="343" spans="1:27" s="160" customFormat="1" x14ac:dyDescent="0.2">
      <c r="A343" s="154" t="s">
        <v>210</v>
      </c>
      <c r="B343" s="155" t="s">
        <v>211</v>
      </c>
      <c r="C343" s="171">
        <v>5035</v>
      </c>
      <c r="D343" s="171">
        <v>3303</v>
      </c>
      <c r="E343" s="249">
        <v>672</v>
      </c>
      <c r="F343" s="230">
        <v>717</v>
      </c>
      <c r="G343" s="171">
        <v>324</v>
      </c>
      <c r="H343" s="249">
        <v>41</v>
      </c>
      <c r="I343" s="230">
        <v>4318</v>
      </c>
      <c r="J343" s="171">
        <v>2979</v>
      </c>
      <c r="K343" s="249">
        <v>631</v>
      </c>
      <c r="L343" s="230">
        <v>1482</v>
      </c>
      <c r="M343" s="171">
        <v>735</v>
      </c>
      <c r="N343" s="249">
        <v>93</v>
      </c>
      <c r="O343" s="230">
        <v>3553</v>
      </c>
      <c r="P343" s="171">
        <v>2568</v>
      </c>
      <c r="Q343" s="249">
        <v>579</v>
      </c>
      <c r="R343" s="385">
        <v>66</v>
      </c>
      <c r="S343" s="386">
        <v>13</v>
      </c>
      <c r="T343" s="385">
        <v>45</v>
      </c>
      <c r="U343" s="386">
        <v>6</v>
      </c>
      <c r="V343" s="385">
        <v>69</v>
      </c>
      <c r="W343" s="386">
        <v>15</v>
      </c>
      <c r="X343" s="385">
        <v>50</v>
      </c>
      <c r="Y343" s="386">
        <v>6</v>
      </c>
      <c r="Z343" s="385">
        <v>72</v>
      </c>
      <c r="AA343" s="387">
        <v>16</v>
      </c>
    </row>
    <row r="344" spans="1:27" s="160" customFormat="1" x14ac:dyDescent="0.2">
      <c r="A344" s="154" t="s">
        <v>222</v>
      </c>
      <c r="B344" s="155" t="s">
        <v>223</v>
      </c>
      <c r="C344" s="171">
        <v>15216</v>
      </c>
      <c r="D344" s="171">
        <v>10864</v>
      </c>
      <c r="E344" s="249">
        <v>2661</v>
      </c>
      <c r="F344" s="230">
        <v>1706</v>
      </c>
      <c r="G344" s="171">
        <v>871</v>
      </c>
      <c r="H344" s="249">
        <v>112</v>
      </c>
      <c r="I344" s="230">
        <v>13510</v>
      </c>
      <c r="J344" s="171">
        <v>9993</v>
      </c>
      <c r="K344" s="249">
        <v>2549</v>
      </c>
      <c r="L344" s="230">
        <v>3906</v>
      </c>
      <c r="M344" s="171">
        <v>2215</v>
      </c>
      <c r="N344" s="249">
        <v>324</v>
      </c>
      <c r="O344" s="230">
        <v>11310</v>
      </c>
      <c r="P344" s="171">
        <v>8649</v>
      </c>
      <c r="Q344" s="249">
        <v>2337</v>
      </c>
      <c r="R344" s="385">
        <v>71</v>
      </c>
      <c r="S344" s="386">
        <v>17</v>
      </c>
      <c r="T344" s="385">
        <v>51</v>
      </c>
      <c r="U344" s="386">
        <v>7</v>
      </c>
      <c r="V344" s="385">
        <v>74</v>
      </c>
      <c r="W344" s="386">
        <v>19</v>
      </c>
      <c r="X344" s="385">
        <v>57</v>
      </c>
      <c r="Y344" s="386">
        <v>8</v>
      </c>
      <c r="Z344" s="385">
        <v>76</v>
      </c>
      <c r="AA344" s="387">
        <v>21</v>
      </c>
    </row>
    <row r="345" spans="1:27" s="160" customFormat="1" x14ac:dyDescent="0.2">
      <c r="A345" s="154" t="s">
        <v>248</v>
      </c>
      <c r="B345" s="155" t="s">
        <v>249</v>
      </c>
      <c r="C345" s="171">
        <v>6107</v>
      </c>
      <c r="D345" s="171">
        <v>4278</v>
      </c>
      <c r="E345" s="249">
        <v>1075</v>
      </c>
      <c r="F345" s="230">
        <v>691</v>
      </c>
      <c r="G345" s="171">
        <v>336</v>
      </c>
      <c r="H345" s="249">
        <v>36</v>
      </c>
      <c r="I345" s="230">
        <v>5416</v>
      </c>
      <c r="J345" s="171">
        <v>3942</v>
      </c>
      <c r="K345" s="249">
        <v>1039</v>
      </c>
      <c r="L345" s="230">
        <v>1476</v>
      </c>
      <c r="M345" s="171">
        <v>785</v>
      </c>
      <c r="N345" s="249">
        <v>103</v>
      </c>
      <c r="O345" s="230">
        <v>4631</v>
      </c>
      <c r="P345" s="171">
        <v>3493</v>
      </c>
      <c r="Q345" s="249">
        <v>972</v>
      </c>
      <c r="R345" s="385">
        <v>70</v>
      </c>
      <c r="S345" s="386">
        <v>18</v>
      </c>
      <c r="T345" s="385">
        <v>49</v>
      </c>
      <c r="U345" s="386">
        <v>5</v>
      </c>
      <c r="V345" s="385">
        <v>73</v>
      </c>
      <c r="W345" s="386">
        <v>19</v>
      </c>
      <c r="X345" s="385">
        <v>53</v>
      </c>
      <c r="Y345" s="386">
        <v>7</v>
      </c>
      <c r="Z345" s="385">
        <v>75</v>
      </c>
      <c r="AA345" s="387">
        <v>21</v>
      </c>
    </row>
    <row r="346" spans="1:27" s="160" customFormat="1" x14ac:dyDescent="0.2">
      <c r="A346" s="154" t="s">
        <v>262</v>
      </c>
      <c r="B346" s="155" t="s">
        <v>263</v>
      </c>
      <c r="C346" s="171">
        <v>14116</v>
      </c>
      <c r="D346" s="171">
        <v>10093</v>
      </c>
      <c r="E346" s="249">
        <v>2454</v>
      </c>
      <c r="F346" s="230">
        <v>1258</v>
      </c>
      <c r="G346" s="171">
        <v>595</v>
      </c>
      <c r="H346" s="249">
        <v>71</v>
      </c>
      <c r="I346" s="230">
        <v>12858</v>
      </c>
      <c r="J346" s="171">
        <v>9498</v>
      </c>
      <c r="K346" s="249">
        <v>2383</v>
      </c>
      <c r="L346" s="230">
        <v>3201</v>
      </c>
      <c r="M346" s="171">
        <v>1727</v>
      </c>
      <c r="N346" s="249">
        <v>217</v>
      </c>
      <c r="O346" s="230">
        <v>10915</v>
      </c>
      <c r="P346" s="171">
        <v>8366</v>
      </c>
      <c r="Q346" s="249">
        <v>2237</v>
      </c>
      <c r="R346" s="385">
        <v>72</v>
      </c>
      <c r="S346" s="386">
        <v>17</v>
      </c>
      <c r="T346" s="385">
        <v>47</v>
      </c>
      <c r="U346" s="386">
        <v>6</v>
      </c>
      <c r="V346" s="385">
        <v>74</v>
      </c>
      <c r="W346" s="386">
        <v>19</v>
      </c>
      <c r="X346" s="385">
        <v>54</v>
      </c>
      <c r="Y346" s="386">
        <v>7</v>
      </c>
      <c r="Z346" s="385">
        <v>77</v>
      </c>
      <c r="AA346" s="387">
        <v>20</v>
      </c>
    </row>
    <row r="347" spans="1:27" s="160" customFormat="1" x14ac:dyDescent="0.2">
      <c r="A347" s="154" t="s">
        <v>286</v>
      </c>
      <c r="B347" s="155" t="s">
        <v>287</v>
      </c>
      <c r="C347" s="171">
        <v>12706</v>
      </c>
      <c r="D347" s="171">
        <v>9284</v>
      </c>
      <c r="E347" s="249">
        <v>2428</v>
      </c>
      <c r="F347" s="230">
        <v>1194</v>
      </c>
      <c r="G347" s="171">
        <v>616</v>
      </c>
      <c r="H347" s="249">
        <v>65</v>
      </c>
      <c r="I347" s="230">
        <v>11512</v>
      </c>
      <c r="J347" s="171">
        <v>8668</v>
      </c>
      <c r="K347" s="249">
        <v>2363</v>
      </c>
      <c r="L347" s="230">
        <v>2916</v>
      </c>
      <c r="M347" s="171">
        <v>1627</v>
      </c>
      <c r="N347" s="249">
        <v>205</v>
      </c>
      <c r="O347" s="230">
        <v>9790</v>
      </c>
      <c r="P347" s="171">
        <v>7657</v>
      </c>
      <c r="Q347" s="249">
        <v>2223</v>
      </c>
      <c r="R347" s="385">
        <v>73</v>
      </c>
      <c r="S347" s="386">
        <v>19</v>
      </c>
      <c r="T347" s="385">
        <v>52</v>
      </c>
      <c r="U347" s="386">
        <v>5</v>
      </c>
      <c r="V347" s="385">
        <v>75</v>
      </c>
      <c r="W347" s="386">
        <v>21</v>
      </c>
      <c r="X347" s="385">
        <v>56</v>
      </c>
      <c r="Y347" s="386">
        <v>7</v>
      </c>
      <c r="Z347" s="385">
        <v>78</v>
      </c>
      <c r="AA347" s="387">
        <v>23</v>
      </c>
    </row>
    <row r="348" spans="1:27" s="160" customFormat="1" x14ac:dyDescent="0.2">
      <c r="A348" s="154" t="s">
        <v>300</v>
      </c>
      <c r="B348" s="155" t="s">
        <v>301</v>
      </c>
      <c r="C348" s="171">
        <v>16082</v>
      </c>
      <c r="D348" s="171">
        <v>11522</v>
      </c>
      <c r="E348" s="249">
        <v>2777</v>
      </c>
      <c r="F348" s="230">
        <v>2060</v>
      </c>
      <c r="G348" s="171">
        <v>1058</v>
      </c>
      <c r="H348" s="249">
        <v>120</v>
      </c>
      <c r="I348" s="230">
        <v>14022</v>
      </c>
      <c r="J348" s="171">
        <v>10464</v>
      </c>
      <c r="K348" s="249">
        <v>2657</v>
      </c>
      <c r="L348" s="230">
        <v>4526</v>
      </c>
      <c r="M348" s="171">
        <v>2581</v>
      </c>
      <c r="N348" s="249">
        <v>338</v>
      </c>
      <c r="O348" s="230">
        <v>11556</v>
      </c>
      <c r="P348" s="171">
        <v>8941</v>
      </c>
      <c r="Q348" s="249">
        <v>2439</v>
      </c>
      <c r="R348" s="385">
        <v>72</v>
      </c>
      <c r="S348" s="386">
        <v>17</v>
      </c>
      <c r="T348" s="385">
        <v>51</v>
      </c>
      <c r="U348" s="386">
        <v>6</v>
      </c>
      <c r="V348" s="385">
        <v>75</v>
      </c>
      <c r="W348" s="386">
        <v>19</v>
      </c>
      <c r="X348" s="385">
        <v>57</v>
      </c>
      <c r="Y348" s="386">
        <v>7</v>
      </c>
      <c r="Z348" s="385">
        <v>77</v>
      </c>
      <c r="AA348" s="387">
        <v>21</v>
      </c>
    </row>
    <row r="349" spans="1:27" s="160" customFormat="1" x14ac:dyDescent="0.2">
      <c r="A349" s="154" t="s">
        <v>326</v>
      </c>
      <c r="B349" s="155" t="s">
        <v>327</v>
      </c>
      <c r="C349" s="171">
        <v>13209</v>
      </c>
      <c r="D349" s="171">
        <v>9246</v>
      </c>
      <c r="E349" s="249">
        <v>2082</v>
      </c>
      <c r="F349" s="230">
        <v>1918</v>
      </c>
      <c r="G349" s="171">
        <v>932</v>
      </c>
      <c r="H349" s="249">
        <v>111</v>
      </c>
      <c r="I349" s="230">
        <v>11291</v>
      </c>
      <c r="J349" s="171">
        <v>8314</v>
      </c>
      <c r="K349" s="249">
        <v>1971</v>
      </c>
      <c r="L349" s="230">
        <v>3861</v>
      </c>
      <c r="M349" s="171">
        <v>2106</v>
      </c>
      <c r="N349" s="249">
        <v>287</v>
      </c>
      <c r="O349" s="230">
        <v>9348</v>
      </c>
      <c r="P349" s="171">
        <v>7140</v>
      </c>
      <c r="Q349" s="249">
        <v>1795</v>
      </c>
      <c r="R349" s="385">
        <v>70</v>
      </c>
      <c r="S349" s="386">
        <v>16</v>
      </c>
      <c r="T349" s="385">
        <v>49</v>
      </c>
      <c r="U349" s="386">
        <v>6</v>
      </c>
      <c r="V349" s="385">
        <v>74</v>
      </c>
      <c r="W349" s="386">
        <v>17</v>
      </c>
      <c r="X349" s="385">
        <v>55</v>
      </c>
      <c r="Y349" s="386">
        <v>7</v>
      </c>
      <c r="Z349" s="385">
        <v>76</v>
      </c>
      <c r="AA349" s="387">
        <v>19</v>
      </c>
    </row>
    <row r="350" spans="1:27" s="160" customFormat="1" x14ac:dyDescent="0.2">
      <c r="A350" s="154" t="s">
        <v>352</v>
      </c>
      <c r="B350" s="155" t="s">
        <v>353</v>
      </c>
      <c r="C350" s="171">
        <v>7158</v>
      </c>
      <c r="D350" s="171">
        <v>4890</v>
      </c>
      <c r="E350" s="249">
        <v>1065</v>
      </c>
      <c r="F350" s="230">
        <v>619</v>
      </c>
      <c r="G350" s="171">
        <v>269</v>
      </c>
      <c r="H350" s="249">
        <v>30</v>
      </c>
      <c r="I350" s="230">
        <v>6539</v>
      </c>
      <c r="J350" s="171">
        <v>4621</v>
      </c>
      <c r="K350" s="249">
        <v>1035</v>
      </c>
      <c r="L350" s="230">
        <v>1528</v>
      </c>
      <c r="M350" s="171">
        <v>788</v>
      </c>
      <c r="N350" s="249">
        <v>91</v>
      </c>
      <c r="O350" s="230">
        <v>5630</v>
      </c>
      <c r="P350" s="171">
        <v>4102</v>
      </c>
      <c r="Q350" s="249">
        <v>974</v>
      </c>
      <c r="R350" s="385">
        <v>68</v>
      </c>
      <c r="S350" s="386">
        <v>15</v>
      </c>
      <c r="T350" s="385">
        <v>43</v>
      </c>
      <c r="U350" s="386">
        <v>5</v>
      </c>
      <c r="V350" s="385">
        <v>71</v>
      </c>
      <c r="W350" s="386">
        <v>16</v>
      </c>
      <c r="X350" s="385">
        <v>52</v>
      </c>
      <c r="Y350" s="386">
        <v>6</v>
      </c>
      <c r="Z350" s="385">
        <v>73</v>
      </c>
      <c r="AA350" s="387">
        <v>17</v>
      </c>
    </row>
    <row r="351" spans="1:27" s="160" customFormat="1" x14ac:dyDescent="0.2">
      <c r="A351" s="154" t="s">
        <v>368</v>
      </c>
      <c r="B351" s="155" t="s">
        <v>369</v>
      </c>
      <c r="C351" s="171">
        <v>7349</v>
      </c>
      <c r="D351" s="171">
        <v>4903</v>
      </c>
      <c r="E351" s="249">
        <v>1018</v>
      </c>
      <c r="F351" s="230">
        <v>970</v>
      </c>
      <c r="G351" s="171">
        <v>476</v>
      </c>
      <c r="H351" s="249">
        <v>58</v>
      </c>
      <c r="I351" s="230">
        <v>6379</v>
      </c>
      <c r="J351" s="171">
        <v>4427</v>
      </c>
      <c r="K351" s="249">
        <v>960</v>
      </c>
      <c r="L351" s="230">
        <v>2005</v>
      </c>
      <c r="M351" s="171">
        <v>1049</v>
      </c>
      <c r="N351" s="249">
        <v>142</v>
      </c>
      <c r="O351" s="230">
        <v>5344</v>
      </c>
      <c r="P351" s="171">
        <v>3854</v>
      </c>
      <c r="Q351" s="249">
        <v>876</v>
      </c>
      <c r="R351" s="385">
        <v>67</v>
      </c>
      <c r="S351" s="386">
        <v>14</v>
      </c>
      <c r="T351" s="385">
        <v>49</v>
      </c>
      <c r="U351" s="386">
        <v>6</v>
      </c>
      <c r="V351" s="385">
        <v>69</v>
      </c>
      <c r="W351" s="386">
        <v>15</v>
      </c>
      <c r="X351" s="385">
        <v>52</v>
      </c>
      <c r="Y351" s="386">
        <v>7</v>
      </c>
      <c r="Z351" s="385">
        <v>72</v>
      </c>
      <c r="AA351" s="387">
        <v>16</v>
      </c>
    </row>
    <row r="352" spans="1:27" s="160" customFormat="1" x14ac:dyDescent="0.2">
      <c r="A352" s="154" t="s">
        <v>384</v>
      </c>
      <c r="B352" s="155" t="s">
        <v>385</v>
      </c>
      <c r="C352" s="171">
        <v>8321</v>
      </c>
      <c r="D352" s="171">
        <v>5181</v>
      </c>
      <c r="E352" s="249">
        <v>956</v>
      </c>
      <c r="F352" s="230">
        <v>1162</v>
      </c>
      <c r="G352" s="171">
        <v>493</v>
      </c>
      <c r="H352" s="249">
        <v>48</v>
      </c>
      <c r="I352" s="230">
        <v>7159</v>
      </c>
      <c r="J352" s="171">
        <v>4688</v>
      </c>
      <c r="K352" s="249">
        <v>908</v>
      </c>
      <c r="L352" s="230">
        <v>2406</v>
      </c>
      <c r="M352" s="171">
        <v>1143</v>
      </c>
      <c r="N352" s="249">
        <v>139</v>
      </c>
      <c r="O352" s="230">
        <v>5915</v>
      </c>
      <c r="P352" s="171">
        <v>4038</v>
      </c>
      <c r="Q352" s="249">
        <v>817</v>
      </c>
      <c r="R352" s="385">
        <v>62</v>
      </c>
      <c r="S352" s="386">
        <v>11</v>
      </c>
      <c r="T352" s="385">
        <v>42</v>
      </c>
      <c r="U352" s="386">
        <v>4</v>
      </c>
      <c r="V352" s="385">
        <v>65</v>
      </c>
      <c r="W352" s="386">
        <v>13</v>
      </c>
      <c r="X352" s="385">
        <v>48</v>
      </c>
      <c r="Y352" s="386">
        <v>6</v>
      </c>
      <c r="Z352" s="385">
        <v>68</v>
      </c>
      <c r="AA352" s="387">
        <v>14</v>
      </c>
    </row>
    <row r="353" spans="1:27" s="160" customFormat="1" x14ac:dyDescent="0.2">
      <c r="A353" s="154" t="s">
        <v>400</v>
      </c>
      <c r="B353" s="155" t="s">
        <v>401</v>
      </c>
      <c r="C353" s="171">
        <v>8422</v>
      </c>
      <c r="D353" s="171">
        <v>5569</v>
      </c>
      <c r="E353" s="249">
        <v>1107</v>
      </c>
      <c r="F353" s="230">
        <v>1161</v>
      </c>
      <c r="G353" s="171">
        <v>524</v>
      </c>
      <c r="H353" s="249">
        <v>54</v>
      </c>
      <c r="I353" s="230">
        <v>7261</v>
      </c>
      <c r="J353" s="171">
        <v>5045</v>
      </c>
      <c r="K353" s="249">
        <v>1053</v>
      </c>
      <c r="L353" s="230">
        <v>2243</v>
      </c>
      <c r="M353" s="171">
        <v>1122</v>
      </c>
      <c r="N353" s="249">
        <v>115</v>
      </c>
      <c r="O353" s="230">
        <v>6179</v>
      </c>
      <c r="P353" s="171">
        <v>4447</v>
      </c>
      <c r="Q353" s="249">
        <v>992</v>
      </c>
      <c r="R353" s="385">
        <v>66</v>
      </c>
      <c r="S353" s="386">
        <v>13</v>
      </c>
      <c r="T353" s="385">
        <v>45</v>
      </c>
      <c r="U353" s="386">
        <v>5</v>
      </c>
      <c r="V353" s="385">
        <v>69</v>
      </c>
      <c r="W353" s="386">
        <v>15</v>
      </c>
      <c r="X353" s="385">
        <v>50</v>
      </c>
      <c r="Y353" s="386">
        <v>5</v>
      </c>
      <c r="Z353" s="385">
        <v>72</v>
      </c>
      <c r="AA353" s="387">
        <v>16</v>
      </c>
    </row>
    <row r="354" spans="1:27" s="160" customFormat="1" x14ac:dyDescent="0.2">
      <c r="A354" s="154" t="s">
        <v>416</v>
      </c>
      <c r="B354" s="155" t="s">
        <v>417</v>
      </c>
      <c r="C354" s="171">
        <v>5878</v>
      </c>
      <c r="D354" s="171">
        <v>3893</v>
      </c>
      <c r="E354" s="249">
        <v>835</v>
      </c>
      <c r="F354" s="230">
        <v>457</v>
      </c>
      <c r="G354" s="171">
        <v>210</v>
      </c>
      <c r="H354" s="249">
        <v>26</v>
      </c>
      <c r="I354" s="230">
        <v>5421</v>
      </c>
      <c r="J354" s="171">
        <v>3683</v>
      </c>
      <c r="K354" s="249">
        <v>809</v>
      </c>
      <c r="L354" s="230">
        <v>1181</v>
      </c>
      <c r="M354" s="171">
        <v>557</v>
      </c>
      <c r="N354" s="249">
        <v>71</v>
      </c>
      <c r="O354" s="230">
        <v>4697</v>
      </c>
      <c r="P354" s="171">
        <v>3336</v>
      </c>
      <c r="Q354" s="249">
        <v>764</v>
      </c>
      <c r="R354" s="385">
        <v>66</v>
      </c>
      <c r="S354" s="386">
        <v>14</v>
      </c>
      <c r="T354" s="385">
        <v>46</v>
      </c>
      <c r="U354" s="386">
        <v>6</v>
      </c>
      <c r="V354" s="385">
        <v>68</v>
      </c>
      <c r="W354" s="386">
        <v>15</v>
      </c>
      <c r="X354" s="385">
        <v>47</v>
      </c>
      <c r="Y354" s="386">
        <v>6</v>
      </c>
      <c r="Z354" s="385">
        <v>71</v>
      </c>
      <c r="AA354" s="387">
        <v>16</v>
      </c>
    </row>
    <row r="355" spans="1:27" s="160" customFormat="1" x14ac:dyDescent="0.2">
      <c r="A355" s="154" t="s">
        <v>432</v>
      </c>
      <c r="B355" s="155" t="s">
        <v>433</v>
      </c>
      <c r="C355" s="171">
        <v>8409</v>
      </c>
      <c r="D355" s="171">
        <v>5941</v>
      </c>
      <c r="E355" s="249">
        <v>1301</v>
      </c>
      <c r="F355" s="230">
        <v>1102</v>
      </c>
      <c r="G355" s="171">
        <v>557</v>
      </c>
      <c r="H355" s="249">
        <v>56</v>
      </c>
      <c r="I355" s="230">
        <v>7307</v>
      </c>
      <c r="J355" s="171">
        <v>5384</v>
      </c>
      <c r="K355" s="249">
        <v>1245</v>
      </c>
      <c r="L355" s="230">
        <v>2312</v>
      </c>
      <c r="M355" s="171">
        <v>1285</v>
      </c>
      <c r="N355" s="249">
        <v>164</v>
      </c>
      <c r="O355" s="230">
        <v>6097</v>
      </c>
      <c r="P355" s="171">
        <v>4656</v>
      </c>
      <c r="Q355" s="249">
        <v>1137</v>
      </c>
      <c r="R355" s="385">
        <v>71</v>
      </c>
      <c r="S355" s="386">
        <v>15</v>
      </c>
      <c r="T355" s="385">
        <v>51</v>
      </c>
      <c r="U355" s="386">
        <v>5</v>
      </c>
      <c r="V355" s="385">
        <v>74</v>
      </c>
      <c r="W355" s="386">
        <v>17</v>
      </c>
      <c r="X355" s="385">
        <v>56</v>
      </c>
      <c r="Y355" s="386">
        <v>7</v>
      </c>
      <c r="Z355" s="385">
        <v>76</v>
      </c>
      <c r="AA355" s="387">
        <v>19</v>
      </c>
    </row>
    <row r="356" spans="1:27" s="160" customFormat="1" x14ac:dyDescent="0.2">
      <c r="A356" s="154" t="s">
        <v>448</v>
      </c>
      <c r="B356" s="155" t="s">
        <v>449</v>
      </c>
      <c r="C356" s="171">
        <v>6692</v>
      </c>
      <c r="D356" s="171">
        <v>4624</v>
      </c>
      <c r="E356" s="249">
        <v>1061</v>
      </c>
      <c r="F356" s="230">
        <v>662</v>
      </c>
      <c r="G356" s="171">
        <v>305</v>
      </c>
      <c r="H356" s="249">
        <v>32</v>
      </c>
      <c r="I356" s="230">
        <v>6030</v>
      </c>
      <c r="J356" s="171">
        <v>4319</v>
      </c>
      <c r="K356" s="249">
        <v>1029</v>
      </c>
      <c r="L356" s="230">
        <v>1439</v>
      </c>
      <c r="M356" s="171">
        <v>720</v>
      </c>
      <c r="N356" s="249">
        <v>82</v>
      </c>
      <c r="O356" s="230">
        <v>5253</v>
      </c>
      <c r="P356" s="171">
        <v>3904</v>
      </c>
      <c r="Q356" s="249">
        <v>979</v>
      </c>
      <c r="R356" s="385">
        <v>69</v>
      </c>
      <c r="S356" s="386">
        <v>16</v>
      </c>
      <c r="T356" s="385">
        <v>46</v>
      </c>
      <c r="U356" s="386">
        <v>5</v>
      </c>
      <c r="V356" s="385">
        <v>72</v>
      </c>
      <c r="W356" s="386">
        <v>17</v>
      </c>
      <c r="X356" s="385">
        <v>50</v>
      </c>
      <c r="Y356" s="386">
        <v>6</v>
      </c>
      <c r="Z356" s="385">
        <v>74</v>
      </c>
      <c r="AA356" s="387">
        <v>19</v>
      </c>
    </row>
    <row r="357" spans="1:27" s="160" customFormat="1" x14ac:dyDescent="0.2">
      <c r="A357" s="154" t="s">
        <v>460</v>
      </c>
      <c r="B357" s="155" t="s">
        <v>461</v>
      </c>
      <c r="C357" s="171">
        <v>5481</v>
      </c>
      <c r="D357" s="171">
        <v>3724</v>
      </c>
      <c r="E357" s="249">
        <v>781</v>
      </c>
      <c r="F357" s="230">
        <v>578</v>
      </c>
      <c r="G357" s="171">
        <v>277</v>
      </c>
      <c r="H357" s="249">
        <v>39</v>
      </c>
      <c r="I357" s="230">
        <v>4903</v>
      </c>
      <c r="J357" s="171">
        <v>3447</v>
      </c>
      <c r="K357" s="249">
        <v>742</v>
      </c>
      <c r="L357" s="230">
        <v>1352</v>
      </c>
      <c r="M357" s="171">
        <v>725</v>
      </c>
      <c r="N357" s="249">
        <v>113</v>
      </c>
      <c r="O357" s="230">
        <v>4129</v>
      </c>
      <c r="P357" s="171">
        <v>2999</v>
      </c>
      <c r="Q357" s="249">
        <v>668</v>
      </c>
      <c r="R357" s="385">
        <v>68</v>
      </c>
      <c r="S357" s="386">
        <v>14</v>
      </c>
      <c r="T357" s="385">
        <v>48</v>
      </c>
      <c r="U357" s="386">
        <v>7</v>
      </c>
      <c r="V357" s="385">
        <v>70</v>
      </c>
      <c r="W357" s="386">
        <v>15</v>
      </c>
      <c r="X357" s="385">
        <v>54</v>
      </c>
      <c r="Y357" s="386">
        <v>8</v>
      </c>
      <c r="Z357" s="385">
        <v>73</v>
      </c>
      <c r="AA357" s="387">
        <v>16</v>
      </c>
    </row>
    <row r="358" spans="1:27" s="160" customFormat="1" x14ac:dyDescent="0.2">
      <c r="A358" s="154" t="s">
        <v>472</v>
      </c>
      <c r="B358" s="155" t="s">
        <v>473</v>
      </c>
      <c r="C358" s="171">
        <v>9069</v>
      </c>
      <c r="D358" s="171">
        <v>6214</v>
      </c>
      <c r="E358" s="249">
        <v>1380</v>
      </c>
      <c r="F358" s="230">
        <v>961</v>
      </c>
      <c r="G358" s="171">
        <v>452</v>
      </c>
      <c r="H358" s="249">
        <v>60</v>
      </c>
      <c r="I358" s="230">
        <v>8108</v>
      </c>
      <c r="J358" s="171">
        <v>5762</v>
      </c>
      <c r="K358" s="249">
        <v>1320</v>
      </c>
      <c r="L358" s="230">
        <v>2297</v>
      </c>
      <c r="M358" s="171">
        <v>1178</v>
      </c>
      <c r="N358" s="249">
        <v>161</v>
      </c>
      <c r="O358" s="230">
        <v>6772</v>
      </c>
      <c r="P358" s="171">
        <v>5036</v>
      </c>
      <c r="Q358" s="249">
        <v>1219</v>
      </c>
      <c r="R358" s="385">
        <v>69</v>
      </c>
      <c r="S358" s="386">
        <v>15</v>
      </c>
      <c r="T358" s="385">
        <v>47</v>
      </c>
      <c r="U358" s="386">
        <v>6</v>
      </c>
      <c r="V358" s="385">
        <v>71</v>
      </c>
      <c r="W358" s="386">
        <v>16</v>
      </c>
      <c r="X358" s="385">
        <v>51</v>
      </c>
      <c r="Y358" s="386">
        <v>7</v>
      </c>
      <c r="Z358" s="385">
        <v>74</v>
      </c>
      <c r="AA358" s="387">
        <v>18</v>
      </c>
    </row>
    <row r="359" spans="1:27" s="160" customFormat="1" x14ac:dyDescent="0.2">
      <c r="A359" s="154" t="s">
        <v>490</v>
      </c>
      <c r="B359" s="155" t="s">
        <v>491</v>
      </c>
      <c r="C359" s="171">
        <v>7483</v>
      </c>
      <c r="D359" s="171">
        <v>4811</v>
      </c>
      <c r="E359" s="249">
        <v>992</v>
      </c>
      <c r="F359" s="230">
        <v>976</v>
      </c>
      <c r="G359" s="171">
        <v>450</v>
      </c>
      <c r="H359" s="249">
        <v>58</v>
      </c>
      <c r="I359" s="230">
        <v>6507</v>
      </c>
      <c r="J359" s="171">
        <v>4361</v>
      </c>
      <c r="K359" s="249">
        <v>934</v>
      </c>
      <c r="L359" s="230">
        <v>2000</v>
      </c>
      <c r="M359" s="171">
        <v>966</v>
      </c>
      <c r="N359" s="249">
        <v>125</v>
      </c>
      <c r="O359" s="230">
        <v>5483</v>
      </c>
      <c r="P359" s="171">
        <v>3845</v>
      </c>
      <c r="Q359" s="249">
        <v>867</v>
      </c>
      <c r="R359" s="385">
        <v>64</v>
      </c>
      <c r="S359" s="386">
        <v>13</v>
      </c>
      <c r="T359" s="385">
        <v>46</v>
      </c>
      <c r="U359" s="386">
        <v>6</v>
      </c>
      <c r="V359" s="385">
        <v>67</v>
      </c>
      <c r="W359" s="386">
        <v>14</v>
      </c>
      <c r="X359" s="385">
        <v>48</v>
      </c>
      <c r="Y359" s="386">
        <v>6</v>
      </c>
      <c r="Z359" s="385">
        <v>70</v>
      </c>
      <c r="AA359" s="387">
        <v>16</v>
      </c>
    </row>
    <row r="360" spans="1:27" s="160" customFormat="1" x14ac:dyDescent="0.2">
      <c r="A360" s="154" t="s">
        <v>506</v>
      </c>
      <c r="B360" s="155" t="s">
        <v>507</v>
      </c>
      <c r="C360" s="171">
        <v>11087</v>
      </c>
      <c r="D360" s="171">
        <v>8240</v>
      </c>
      <c r="E360" s="249">
        <v>2253</v>
      </c>
      <c r="F360" s="230">
        <v>874</v>
      </c>
      <c r="G360" s="171">
        <v>415</v>
      </c>
      <c r="H360" s="249">
        <v>46</v>
      </c>
      <c r="I360" s="230">
        <v>10213</v>
      </c>
      <c r="J360" s="171">
        <v>7825</v>
      </c>
      <c r="K360" s="249">
        <v>2207</v>
      </c>
      <c r="L360" s="230">
        <v>2054</v>
      </c>
      <c r="M360" s="171">
        <v>1103</v>
      </c>
      <c r="N360" s="249">
        <v>162</v>
      </c>
      <c r="O360" s="230">
        <v>9033</v>
      </c>
      <c r="P360" s="171">
        <v>7137</v>
      </c>
      <c r="Q360" s="249">
        <v>2091</v>
      </c>
      <c r="R360" s="385">
        <v>74</v>
      </c>
      <c r="S360" s="386">
        <v>20</v>
      </c>
      <c r="T360" s="385">
        <v>47</v>
      </c>
      <c r="U360" s="386">
        <v>5</v>
      </c>
      <c r="V360" s="385">
        <v>77</v>
      </c>
      <c r="W360" s="386">
        <v>22</v>
      </c>
      <c r="X360" s="385">
        <v>54</v>
      </c>
      <c r="Y360" s="386">
        <v>8</v>
      </c>
      <c r="Z360" s="385">
        <v>79</v>
      </c>
      <c r="AA360" s="387">
        <v>23</v>
      </c>
    </row>
    <row r="361" spans="1:27" s="160" customFormat="1" x14ac:dyDescent="0.2">
      <c r="A361" s="154" t="s">
        <v>530</v>
      </c>
      <c r="B361" s="155" t="s">
        <v>531</v>
      </c>
      <c r="C361" s="171">
        <v>5830</v>
      </c>
      <c r="D361" s="171">
        <v>4118</v>
      </c>
      <c r="E361" s="249">
        <v>1058</v>
      </c>
      <c r="F361" s="230">
        <v>603</v>
      </c>
      <c r="G361" s="171">
        <v>263</v>
      </c>
      <c r="H361" s="249">
        <v>41</v>
      </c>
      <c r="I361" s="230">
        <v>5227</v>
      </c>
      <c r="J361" s="171">
        <v>3855</v>
      </c>
      <c r="K361" s="249">
        <v>1017</v>
      </c>
      <c r="L361" s="230">
        <v>1378</v>
      </c>
      <c r="M361" s="171">
        <v>702</v>
      </c>
      <c r="N361" s="249">
        <v>116</v>
      </c>
      <c r="O361" s="230">
        <v>4452</v>
      </c>
      <c r="P361" s="171">
        <v>3416</v>
      </c>
      <c r="Q361" s="249">
        <v>942</v>
      </c>
      <c r="R361" s="385">
        <v>71</v>
      </c>
      <c r="S361" s="386">
        <v>18</v>
      </c>
      <c r="T361" s="385">
        <v>44</v>
      </c>
      <c r="U361" s="386">
        <v>7</v>
      </c>
      <c r="V361" s="385">
        <v>74</v>
      </c>
      <c r="W361" s="386">
        <v>19</v>
      </c>
      <c r="X361" s="385">
        <v>51</v>
      </c>
      <c r="Y361" s="386">
        <v>8</v>
      </c>
      <c r="Z361" s="385">
        <v>77</v>
      </c>
      <c r="AA361" s="387">
        <v>21</v>
      </c>
    </row>
    <row r="362" spans="1:27" s="160" customFormat="1" x14ac:dyDescent="0.2">
      <c r="A362" s="154" t="s">
        <v>542</v>
      </c>
      <c r="B362" s="155" t="s">
        <v>543</v>
      </c>
      <c r="C362" s="171">
        <v>8239</v>
      </c>
      <c r="D362" s="171">
        <v>5230</v>
      </c>
      <c r="E362" s="249">
        <v>1080</v>
      </c>
      <c r="F362" s="230">
        <v>713</v>
      </c>
      <c r="G362" s="171">
        <v>299</v>
      </c>
      <c r="H362" s="249">
        <v>36</v>
      </c>
      <c r="I362" s="230">
        <v>7526</v>
      </c>
      <c r="J362" s="171">
        <v>4931</v>
      </c>
      <c r="K362" s="249">
        <v>1044</v>
      </c>
      <c r="L362" s="230">
        <v>1674</v>
      </c>
      <c r="M362" s="171">
        <v>754</v>
      </c>
      <c r="N362" s="249">
        <v>85</v>
      </c>
      <c r="O362" s="230">
        <v>6565</v>
      </c>
      <c r="P362" s="171">
        <v>4476</v>
      </c>
      <c r="Q362" s="249">
        <v>995</v>
      </c>
      <c r="R362" s="385">
        <v>63</v>
      </c>
      <c r="S362" s="386">
        <v>13</v>
      </c>
      <c r="T362" s="385">
        <v>42</v>
      </c>
      <c r="U362" s="386">
        <v>5</v>
      </c>
      <c r="V362" s="385">
        <v>66</v>
      </c>
      <c r="W362" s="386">
        <v>14</v>
      </c>
      <c r="X362" s="385">
        <v>45</v>
      </c>
      <c r="Y362" s="386">
        <v>5</v>
      </c>
      <c r="Z362" s="385">
        <v>68</v>
      </c>
      <c r="AA362" s="387">
        <v>15</v>
      </c>
    </row>
    <row r="363" spans="1:27" s="160" customFormat="1" x14ac:dyDescent="0.2">
      <c r="A363" s="154" t="s">
        <v>558</v>
      </c>
      <c r="B363" s="155" t="s">
        <v>559</v>
      </c>
      <c r="C363" s="171">
        <v>5944</v>
      </c>
      <c r="D363" s="171">
        <v>3796</v>
      </c>
      <c r="E363" s="249">
        <v>819</v>
      </c>
      <c r="F363" s="230">
        <v>661</v>
      </c>
      <c r="G363" s="171">
        <v>268</v>
      </c>
      <c r="H363" s="249">
        <v>23</v>
      </c>
      <c r="I363" s="230">
        <v>5283</v>
      </c>
      <c r="J363" s="171">
        <v>3528</v>
      </c>
      <c r="K363" s="249">
        <v>796</v>
      </c>
      <c r="L363" s="230">
        <v>1505</v>
      </c>
      <c r="M363" s="171">
        <v>696</v>
      </c>
      <c r="N363" s="249">
        <v>94</v>
      </c>
      <c r="O363" s="230">
        <v>4439</v>
      </c>
      <c r="P363" s="171">
        <v>3100</v>
      </c>
      <c r="Q363" s="249">
        <v>725</v>
      </c>
      <c r="R363" s="385">
        <v>64</v>
      </c>
      <c r="S363" s="386">
        <v>14</v>
      </c>
      <c r="T363" s="385">
        <v>41</v>
      </c>
      <c r="U363" s="386">
        <v>3</v>
      </c>
      <c r="V363" s="385">
        <v>67</v>
      </c>
      <c r="W363" s="386">
        <v>15</v>
      </c>
      <c r="X363" s="385">
        <v>46</v>
      </c>
      <c r="Y363" s="386">
        <v>6</v>
      </c>
      <c r="Z363" s="385">
        <v>70</v>
      </c>
      <c r="AA363" s="387">
        <v>16</v>
      </c>
    </row>
    <row r="364" spans="1:27" s="160" customFormat="1" ht="10.5" x14ac:dyDescent="0.25">
      <c r="A364" s="150" t="s">
        <v>718</v>
      </c>
      <c r="B364" s="151" t="s">
        <v>719</v>
      </c>
      <c r="C364" s="172">
        <v>27870</v>
      </c>
      <c r="D364" s="172">
        <v>20460</v>
      </c>
      <c r="E364" s="250">
        <v>4720</v>
      </c>
      <c r="F364" s="232">
        <v>5590</v>
      </c>
      <c r="G364" s="172">
        <v>3240</v>
      </c>
      <c r="H364" s="250">
        <v>420</v>
      </c>
      <c r="I364" s="232">
        <v>22280</v>
      </c>
      <c r="J364" s="172">
        <v>17220</v>
      </c>
      <c r="K364" s="250">
        <v>4300</v>
      </c>
      <c r="L364" s="232">
        <v>10720</v>
      </c>
      <c r="M364" s="172">
        <v>6610</v>
      </c>
      <c r="N364" s="250">
        <v>970</v>
      </c>
      <c r="O364" s="232">
        <v>17150</v>
      </c>
      <c r="P364" s="172">
        <v>13850</v>
      </c>
      <c r="Q364" s="250">
        <v>3750</v>
      </c>
      <c r="R364" s="388">
        <v>73</v>
      </c>
      <c r="S364" s="383">
        <v>17</v>
      </c>
      <c r="T364" s="388">
        <v>58</v>
      </c>
      <c r="U364" s="383">
        <v>7</v>
      </c>
      <c r="V364" s="388">
        <v>77</v>
      </c>
      <c r="W364" s="383">
        <v>19</v>
      </c>
      <c r="X364" s="388">
        <v>62</v>
      </c>
      <c r="Y364" s="383">
        <v>9</v>
      </c>
      <c r="Z364" s="388">
        <v>81</v>
      </c>
      <c r="AA364" s="384">
        <v>22</v>
      </c>
    </row>
    <row r="365" spans="1:27" s="159" customFormat="1" ht="10.5" x14ac:dyDescent="0.25">
      <c r="A365" s="150" t="s">
        <v>722</v>
      </c>
      <c r="B365" s="151" t="s">
        <v>723</v>
      </c>
      <c r="C365" s="172">
        <v>80320</v>
      </c>
      <c r="D365" s="172">
        <v>56820</v>
      </c>
      <c r="E365" s="250">
        <v>12830</v>
      </c>
      <c r="F365" s="232">
        <v>14090</v>
      </c>
      <c r="G365" s="172">
        <v>7700</v>
      </c>
      <c r="H365" s="250">
        <v>1020</v>
      </c>
      <c r="I365" s="232">
        <v>66230</v>
      </c>
      <c r="J365" s="172">
        <v>49120</v>
      </c>
      <c r="K365" s="250">
        <v>11820</v>
      </c>
      <c r="L365" s="232">
        <v>27750</v>
      </c>
      <c r="M365" s="172">
        <v>16210</v>
      </c>
      <c r="N365" s="250">
        <v>2320</v>
      </c>
      <c r="O365" s="232">
        <v>52570</v>
      </c>
      <c r="P365" s="172">
        <v>40610</v>
      </c>
      <c r="Q365" s="250">
        <v>10510</v>
      </c>
      <c r="R365" s="388">
        <v>71</v>
      </c>
      <c r="S365" s="383">
        <v>16</v>
      </c>
      <c r="T365" s="388">
        <v>55</v>
      </c>
      <c r="U365" s="383">
        <v>7</v>
      </c>
      <c r="V365" s="388">
        <v>74</v>
      </c>
      <c r="W365" s="383">
        <v>18</v>
      </c>
      <c r="X365" s="388">
        <v>58</v>
      </c>
      <c r="Y365" s="383">
        <v>8</v>
      </c>
      <c r="Z365" s="388">
        <v>77</v>
      </c>
      <c r="AA365" s="384">
        <v>20</v>
      </c>
    </row>
    <row r="366" spans="1:27" s="159" customFormat="1" ht="10.5" x14ac:dyDescent="0.25">
      <c r="A366" s="150" t="s">
        <v>724</v>
      </c>
      <c r="B366" s="151" t="s">
        <v>725</v>
      </c>
      <c r="C366" s="172">
        <v>59580</v>
      </c>
      <c r="D366" s="172">
        <v>40150</v>
      </c>
      <c r="E366" s="250">
        <v>8480</v>
      </c>
      <c r="F366" s="232">
        <v>10220</v>
      </c>
      <c r="G366" s="172">
        <v>5090</v>
      </c>
      <c r="H366" s="250">
        <v>620</v>
      </c>
      <c r="I366" s="232">
        <v>49360</v>
      </c>
      <c r="J366" s="172">
        <v>35070</v>
      </c>
      <c r="K366" s="250">
        <v>7870</v>
      </c>
      <c r="L366" s="232">
        <v>20420</v>
      </c>
      <c r="M366" s="172">
        <v>10980</v>
      </c>
      <c r="N366" s="250">
        <v>1470</v>
      </c>
      <c r="O366" s="232">
        <v>39150</v>
      </c>
      <c r="P366" s="172">
        <v>29170</v>
      </c>
      <c r="Q366" s="250">
        <v>7020</v>
      </c>
      <c r="R366" s="388">
        <v>67</v>
      </c>
      <c r="S366" s="383">
        <v>14</v>
      </c>
      <c r="T366" s="388">
        <v>50</v>
      </c>
      <c r="U366" s="383">
        <v>6</v>
      </c>
      <c r="V366" s="388">
        <v>71</v>
      </c>
      <c r="W366" s="383">
        <v>16</v>
      </c>
      <c r="X366" s="388">
        <v>54</v>
      </c>
      <c r="Y366" s="383">
        <v>7</v>
      </c>
      <c r="Z366" s="388">
        <v>75</v>
      </c>
      <c r="AA366" s="384">
        <v>18</v>
      </c>
    </row>
    <row r="367" spans="1:27" s="159" customFormat="1" ht="10.5" x14ac:dyDescent="0.25">
      <c r="A367" s="150" t="s">
        <v>726</v>
      </c>
      <c r="B367" s="151" t="s">
        <v>727</v>
      </c>
      <c r="C367" s="172">
        <v>49780</v>
      </c>
      <c r="D367" s="172">
        <v>34010</v>
      </c>
      <c r="E367" s="250">
        <v>7200</v>
      </c>
      <c r="F367" s="232">
        <v>7160</v>
      </c>
      <c r="G367" s="172">
        <v>3560</v>
      </c>
      <c r="H367" s="250">
        <v>410</v>
      </c>
      <c r="I367" s="232">
        <v>42630</v>
      </c>
      <c r="J367" s="172">
        <v>30440</v>
      </c>
      <c r="K367" s="250">
        <v>6790</v>
      </c>
      <c r="L367" s="232">
        <v>14800</v>
      </c>
      <c r="M367" s="172">
        <v>8120</v>
      </c>
      <c r="N367" s="250">
        <v>1040</v>
      </c>
      <c r="O367" s="232">
        <v>34990</v>
      </c>
      <c r="P367" s="172">
        <v>25880</v>
      </c>
      <c r="Q367" s="250">
        <v>6160</v>
      </c>
      <c r="R367" s="388">
        <v>68</v>
      </c>
      <c r="S367" s="383">
        <v>14</v>
      </c>
      <c r="T367" s="388">
        <v>50</v>
      </c>
      <c r="U367" s="383">
        <v>6</v>
      </c>
      <c r="V367" s="388">
        <v>71</v>
      </c>
      <c r="W367" s="383">
        <v>16</v>
      </c>
      <c r="X367" s="388">
        <v>55</v>
      </c>
      <c r="Y367" s="383">
        <v>7</v>
      </c>
      <c r="Z367" s="388">
        <v>74</v>
      </c>
      <c r="AA367" s="384">
        <v>18</v>
      </c>
    </row>
    <row r="368" spans="1:27" s="159" customFormat="1" ht="10.5" x14ac:dyDescent="0.25">
      <c r="A368" s="150" t="s">
        <v>728</v>
      </c>
      <c r="B368" s="151" t="s">
        <v>729</v>
      </c>
      <c r="C368" s="172">
        <v>65430</v>
      </c>
      <c r="D368" s="172">
        <v>44280</v>
      </c>
      <c r="E368" s="250">
        <v>9830</v>
      </c>
      <c r="F368" s="232">
        <v>11910</v>
      </c>
      <c r="G368" s="172">
        <v>6190</v>
      </c>
      <c r="H368" s="250">
        <v>820</v>
      </c>
      <c r="I368" s="232">
        <v>53520</v>
      </c>
      <c r="J368" s="172">
        <v>38090</v>
      </c>
      <c r="K368" s="250">
        <v>9010</v>
      </c>
      <c r="L368" s="232">
        <v>23350</v>
      </c>
      <c r="M368" s="172">
        <v>12940</v>
      </c>
      <c r="N368" s="250">
        <v>1930</v>
      </c>
      <c r="O368" s="232">
        <v>42080</v>
      </c>
      <c r="P368" s="172">
        <v>31330</v>
      </c>
      <c r="Q368" s="250">
        <v>7910</v>
      </c>
      <c r="R368" s="388">
        <v>68</v>
      </c>
      <c r="S368" s="383">
        <v>15</v>
      </c>
      <c r="T368" s="388">
        <v>52</v>
      </c>
      <c r="U368" s="383">
        <v>7</v>
      </c>
      <c r="V368" s="388">
        <v>71</v>
      </c>
      <c r="W368" s="383">
        <v>17</v>
      </c>
      <c r="X368" s="388">
        <v>55</v>
      </c>
      <c r="Y368" s="383">
        <v>8</v>
      </c>
      <c r="Z368" s="388">
        <v>74</v>
      </c>
      <c r="AA368" s="384">
        <v>19</v>
      </c>
    </row>
    <row r="369" spans="1:27" s="159" customFormat="1" ht="10.5" x14ac:dyDescent="0.25">
      <c r="A369" s="150" t="s">
        <v>732</v>
      </c>
      <c r="B369" s="151" t="s">
        <v>733</v>
      </c>
      <c r="C369" s="172">
        <v>64540</v>
      </c>
      <c r="D369" s="172">
        <v>43680</v>
      </c>
      <c r="E369" s="250">
        <v>10060</v>
      </c>
      <c r="F369" s="232">
        <v>7760</v>
      </c>
      <c r="G369" s="172">
        <v>3700</v>
      </c>
      <c r="H369" s="250">
        <v>440</v>
      </c>
      <c r="I369" s="232">
        <v>56780</v>
      </c>
      <c r="J369" s="172">
        <v>39980</v>
      </c>
      <c r="K369" s="250">
        <v>9620</v>
      </c>
      <c r="L369" s="232">
        <v>17100</v>
      </c>
      <c r="M369" s="172">
        <v>8880</v>
      </c>
      <c r="N369" s="250">
        <v>1170</v>
      </c>
      <c r="O369" s="232">
        <v>47440</v>
      </c>
      <c r="P369" s="172">
        <v>34800</v>
      </c>
      <c r="Q369" s="250">
        <v>8890</v>
      </c>
      <c r="R369" s="388">
        <v>68</v>
      </c>
      <c r="S369" s="383">
        <v>16</v>
      </c>
      <c r="T369" s="388">
        <v>48</v>
      </c>
      <c r="U369" s="383">
        <v>6</v>
      </c>
      <c r="V369" s="388">
        <v>70</v>
      </c>
      <c r="W369" s="383">
        <v>17</v>
      </c>
      <c r="X369" s="388">
        <v>52</v>
      </c>
      <c r="Y369" s="383">
        <v>7</v>
      </c>
      <c r="Z369" s="388">
        <v>73</v>
      </c>
      <c r="AA369" s="384">
        <v>19</v>
      </c>
    </row>
    <row r="370" spans="1:27" s="159" customFormat="1" ht="10.5" x14ac:dyDescent="0.25">
      <c r="A370" s="150" t="s">
        <v>736</v>
      </c>
      <c r="B370" s="151" t="s">
        <v>737</v>
      </c>
      <c r="C370" s="172">
        <v>88500</v>
      </c>
      <c r="D370" s="172">
        <v>67730</v>
      </c>
      <c r="E370" s="250">
        <v>19920</v>
      </c>
      <c r="F370" s="232">
        <v>17190</v>
      </c>
      <c r="G370" s="172">
        <v>11090</v>
      </c>
      <c r="H370" s="250">
        <v>2100</v>
      </c>
      <c r="I370" s="232">
        <v>71300</v>
      </c>
      <c r="J370" s="172">
        <v>56640</v>
      </c>
      <c r="K370" s="250">
        <v>17820</v>
      </c>
      <c r="L370" s="232">
        <v>35430</v>
      </c>
      <c r="M370" s="172">
        <v>24070</v>
      </c>
      <c r="N370" s="250">
        <v>4850</v>
      </c>
      <c r="O370" s="232">
        <v>53060</v>
      </c>
      <c r="P370" s="172">
        <v>43660</v>
      </c>
      <c r="Q370" s="250">
        <v>15070</v>
      </c>
      <c r="R370" s="388">
        <v>77</v>
      </c>
      <c r="S370" s="383">
        <v>23</v>
      </c>
      <c r="T370" s="388">
        <v>65</v>
      </c>
      <c r="U370" s="383">
        <v>12</v>
      </c>
      <c r="V370" s="388">
        <v>79</v>
      </c>
      <c r="W370" s="383">
        <v>25</v>
      </c>
      <c r="X370" s="388">
        <v>68</v>
      </c>
      <c r="Y370" s="383">
        <v>14</v>
      </c>
      <c r="Z370" s="388">
        <v>82</v>
      </c>
      <c r="AA370" s="384">
        <v>28</v>
      </c>
    </row>
    <row r="371" spans="1:27" s="159" customFormat="1" ht="10.5" x14ac:dyDescent="0.25">
      <c r="A371" s="150" t="s">
        <v>734</v>
      </c>
      <c r="B371" s="151" t="s">
        <v>735</v>
      </c>
      <c r="C371" s="172">
        <v>90860</v>
      </c>
      <c r="D371" s="172">
        <v>63740</v>
      </c>
      <c r="E371" s="250">
        <v>15640</v>
      </c>
      <c r="F371" s="232">
        <v>9780</v>
      </c>
      <c r="G371" s="172">
        <v>4720</v>
      </c>
      <c r="H371" s="250">
        <v>580</v>
      </c>
      <c r="I371" s="232">
        <v>81080</v>
      </c>
      <c r="J371" s="172">
        <v>59020</v>
      </c>
      <c r="K371" s="250">
        <v>15060</v>
      </c>
      <c r="L371" s="232">
        <v>22220</v>
      </c>
      <c r="M371" s="172">
        <v>11900</v>
      </c>
      <c r="N371" s="250">
        <v>1610</v>
      </c>
      <c r="O371" s="232">
        <v>68640</v>
      </c>
      <c r="P371" s="172">
        <v>51850</v>
      </c>
      <c r="Q371" s="250">
        <v>14040</v>
      </c>
      <c r="R371" s="388">
        <v>70</v>
      </c>
      <c r="S371" s="383">
        <v>17</v>
      </c>
      <c r="T371" s="388">
        <v>48</v>
      </c>
      <c r="U371" s="383">
        <v>6</v>
      </c>
      <c r="V371" s="388">
        <v>73</v>
      </c>
      <c r="W371" s="383">
        <v>19</v>
      </c>
      <c r="X371" s="388">
        <v>54</v>
      </c>
      <c r="Y371" s="383">
        <v>7</v>
      </c>
      <c r="Z371" s="388">
        <v>76</v>
      </c>
      <c r="AA371" s="384">
        <v>20</v>
      </c>
    </row>
    <row r="372" spans="1:27" s="159" customFormat="1" ht="11" thickBot="1" x14ac:dyDescent="0.3">
      <c r="A372" s="152" t="s">
        <v>730</v>
      </c>
      <c r="B372" s="153" t="s">
        <v>731</v>
      </c>
      <c r="C372" s="173">
        <v>54280</v>
      </c>
      <c r="D372" s="173">
        <v>36980</v>
      </c>
      <c r="E372" s="251">
        <v>8250</v>
      </c>
      <c r="F372" s="234">
        <v>7020</v>
      </c>
      <c r="G372" s="173">
        <v>3410</v>
      </c>
      <c r="H372" s="251">
        <v>450</v>
      </c>
      <c r="I372" s="234">
        <v>47270</v>
      </c>
      <c r="J372" s="173">
        <v>33570</v>
      </c>
      <c r="K372" s="251">
        <v>7800</v>
      </c>
      <c r="L372" s="234">
        <v>14430</v>
      </c>
      <c r="M372" s="173">
        <v>7650</v>
      </c>
      <c r="N372" s="251">
        <v>1060</v>
      </c>
      <c r="O372" s="234">
        <v>39850</v>
      </c>
      <c r="P372" s="173">
        <v>29330</v>
      </c>
      <c r="Q372" s="251">
        <v>7190</v>
      </c>
      <c r="R372" s="389">
        <v>68</v>
      </c>
      <c r="S372" s="390">
        <v>15</v>
      </c>
      <c r="T372" s="389">
        <v>49</v>
      </c>
      <c r="U372" s="390">
        <v>6</v>
      </c>
      <c r="V372" s="389">
        <v>71</v>
      </c>
      <c r="W372" s="390">
        <v>17</v>
      </c>
      <c r="X372" s="389">
        <v>53</v>
      </c>
      <c r="Y372" s="390">
        <v>7</v>
      </c>
      <c r="Z372" s="389">
        <v>74</v>
      </c>
      <c r="AA372" s="391">
        <v>18</v>
      </c>
    </row>
    <row r="373" spans="1:27" x14ac:dyDescent="0.2">
      <c r="AA373" s="121" t="s">
        <v>1196</v>
      </c>
    </row>
    <row r="374" spans="1:27" ht="10.5" x14ac:dyDescent="0.25">
      <c r="A374" s="118" t="s">
        <v>1102</v>
      </c>
      <c r="AA374" s="121"/>
    </row>
    <row r="375" spans="1:27" ht="10" customHeight="1" x14ac:dyDescent="0.2">
      <c r="A375" s="103" t="s">
        <v>1241</v>
      </c>
    </row>
    <row r="376" spans="1:27" ht="10" customHeight="1" x14ac:dyDescent="0.2">
      <c r="A376" s="103" t="s">
        <v>1244</v>
      </c>
    </row>
    <row r="377" spans="1:27" ht="10" customHeight="1" x14ac:dyDescent="0.2">
      <c r="A377" s="252" t="s">
        <v>1245</v>
      </c>
    </row>
    <row r="378" spans="1:27" ht="10" customHeight="1" x14ac:dyDescent="0.2">
      <c r="A378" s="94" t="s">
        <v>1269</v>
      </c>
    </row>
    <row r="379" spans="1:27" ht="10" customHeight="1" x14ac:dyDescent="0.2">
      <c r="A379" s="94" t="s">
        <v>1270</v>
      </c>
    </row>
    <row r="380" spans="1:27" ht="10" customHeight="1" x14ac:dyDescent="0.2">
      <c r="A380" s="94" t="s">
        <v>1271</v>
      </c>
    </row>
    <row r="381" spans="1:27" ht="10" customHeight="1" x14ac:dyDescent="0.2">
      <c r="A381" s="94" t="s">
        <v>1272</v>
      </c>
    </row>
    <row r="382" spans="1:27" ht="10" customHeight="1" x14ac:dyDescent="0.2">
      <c r="A382" s="94" t="s">
        <v>1252</v>
      </c>
    </row>
    <row r="383" spans="1:27" ht="10" customHeight="1" x14ac:dyDescent="0.2">
      <c r="A383" s="94" t="s">
        <v>1265</v>
      </c>
    </row>
    <row r="384" spans="1:27" x14ac:dyDescent="0.2">
      <c r="A384" s="94" t="s">
        <v>1231</v>
      </c>
    </row>
    <row r="385" spans="1:1" ht="6" customHeight="1" x14ac:dyDescent="0.2"/>
    <row r="386" spans="1:1" ht="10" customHeight="1" x14ac:dyDescent="0.2">
      <c r="A386" s="252" t="s">
        <v>1287</v>
      </c>
    </row>
    <row r="387" spans="1:1" ht="6" customHeight="1" x14ac:dyDescent="0.2"/>
    <row r="388" spans="1:1" x14ac:dyDescent="0.2">
      <c r="A388" s="95" t="s">
        <v>1264</v>
      </c>
    </row>
    <row r="389" spans="1:1" x14ac:dyDescent="0.2">
      <c r="A389" s="427" t="s">
        <v>1263</v>
      </c>
    </row>
    <row r="390" spans="1:1" ht="6" customHeight="1" x14ac:dyDescent="0.2"/>
    <row r="391" spans="1:1" x14ac:dyDescent="0.2">
      <c r="A391" s="252" t="s">
        <v>1266</v>
      </c>
    </row>
    <row r="392" spans="1:1" x14ac:dyDescent="0.2">
      <c r="A392" s="425" t="s">
        <v>1239</v>
      </c>
    </row>
  </sheetData>
  <mergeCells count="16">
    <mergeCell ref="A6:A8"/>
    <mergeCell ref="B6:B8"/>
    <mergeCell ref="C6:E7"/>
    <mergeCell ref="F6:K6"/>
    <mergeCell ref="L6:Q6"/>
    <mergeCell ref="T7:U7"/>
    <mergeCell ref="V7:W7"/>
    <mergeCell ref="X7:Y7"/>
    <mergeCell ref="Z7:AA7"/>
    <mergeCell ref="F7:H7"/>
    <mergeCell ref="I7:K7"/>
    <mergeCell ref="L7:N7"/>
    <mergeCell ref="O7:Q7"/>
    <mergeCell ref="R6:S7"/>
    <mergeCell ref="T6:W6"/>
    <mergeCell ref="X6:AA6"/>
  </mergeCells>
  <hyperlinks>
    <hyperlink ref="A392" r:id="rId1"/>
    <hyperlink ref="A389" r:id="rId2"/>
  </hyperlinks>
  <pageMargins left="0.70866141732283472" right="0.70866141732283472" top="0.74803149606299213" bottom="0.74803149606299213" header="0.31496062992125984" footer="0.31496062992125984"/>
  <pageSetup paperSize="9" scale="5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A392"/>
  <sheetViews>
    <sheetView showGridLines="0" zoomScaleNormal="100" workbookViewId="0">
      <pane xSplit="2" ySplit="9" topLeftCell="C10" activePane="bottomRight" state="frozen"/>
      <selection activeCell="C10" sqref="C10"/>
      <selection pane="topRight" activeCell="C10" sqref="C10"/>
      <selection pane="bottomLeft" activeCell="C10" sqref="C10"/>
      <selection pane="bottomRight"/>
    </sheetView>
  </sheetViews>
  <sheetFormatPr defaultColWidth="8.7265625" defaultRowHeight="10" x14ac:dyDescent="0.2"/>
  <cols>
    <col min="1" max="1" width="11.81640625" style="95" bestFit="1" customWidth="1"/>
    <col min="2" max="2" width="25.6328125" style="95" customWidth="1"/>
    <col min="3" max="5" width="12.6328125" style="95" customWidth="1"/>
    <col min="6" max="7" width="13.08984375" style="95" customWidth="1"/>
    <col min="8" max="8" width="13.36328125" style="95" customWidth="1"/>
    <col min="9" max="27" width="12.6328125" style="95" customWidth="1"/>
    <col min="28" max="16384" width="8.7265625" style="95"/>
  </cols>
  <sheetData>
    <row r="1" spans="1:27" s="102" customFormat="1" ht="15" customHeight="1" x14ac:dyDescent="0.3">
      <c r="A1" s="101" t="s">
        <v>1325</v>
      </c>
    </row>
    <row r="2" spans="1:27" s="102" customFormat="1" ht="15" customHeight="1" x14ac:dyDescent="0.3">
      <c r="A2" s="101" t="s">
        <v>1205</v>
      </c>
    </row>
    <row r="3" spans="1:27" s="102" customFormat="1" ht="15" customHeight="1" x14ac:dyDescent="0.3">
      <c r="A3" s="102" t="s">
        <v>1153</v>
      </c>
    </row>
    <row r="4" spans="1:27" s="102" customFormat="1" ht="15" customHeight="1" x14ac:dyDescent="0.3">
      <c r="A4" s="101" t="s">
        <v>1206</v>
      </c>
    </row>
    <row r="5" spans="1:27" s="102" customFormat="1" ht="10" customHeight="1" thickBot="1" x14ac:dyDescent="0.35">
      <c r="A5" s="101"/>
    </row>
    <row r="6" spans="1:27" s="137" customFormat="1" ht="14.65" customHeight="1" x14ac:dyDescent="0.35">
      <c r="A6" s="464" t="s">
        <v>1122</v>
      </c>
      <c r="B6" s="450" t="s">
        <v>1123</v>
      </c>
      <c r="C6" s="450" t="s">
        <v>1195</v>
      </c>
      <c r="D6" s="450"/>
      <c r="E6" s="450"/>
      <c r="F6" s="461" t="s">
        <v>1184</v>
      </c>
      <c r="G6" s="461"/>
      <c r="H6" s="461"/>
      <c r="I6" s="461"/>
      <c r="J6" s="461"/>
      <c r="K6" s="461"/>
      <c r="L6" s="461" t="s">
        <v>1197</v>
      </c>
      <c r="M6" s="461"/>
      <c r="N6" s="461"/>
      <c r="O6" s="461"/>
      <c r="P6" s="461"/>
      <c r="Q6" s="461"/>
      <c r="R6" s="450" t="s">
        <v>1195</v>
      </c>
      <c r="S6" s="450"/>
      <c r="T6" s="461" t="s">
        <v>1184</v>
      </c>
      <c r="U6" s="461"/>
      <c r="V6" s="461"/>
      <c r="W6" s="461"/>
      <c r="X6" s="461" t="s">
        <v>1197</v>
      </c>
      <c r="Y6" s="461"/>
      <c r="Z6" s="461"/>
      <c r="AA6" s="462"/>
    </row>
    <row r="7" spans="1:27" s="137" customFormat="1" ht="35.15" customHeight="1" x14ac:dyDescent="0.35">
      <c r="A7" s="465"/>
      <c r="B7" s="451"/>
      <c r="C7" s="451"/>
      <c r="D7" s="451"/>
      <c r="E7" s="451"/>
      <c r="F7" s="451" t="s">
        <v>1193</v>
      </c>
      <c r="G7" s="451"/>
      <c r="H7" s="451"/>
      <c r="I7" s="451" t="s">
        <v>1212</v>
      </c>
      <c r="J7" s="451"/>
      <c r="K7" s="451"/>
      <c r="L7" s="451" t="s">
        <v>1213</v>
      </c>
      <c r="M7" s="451"/>
      <c r="N7" s="451"/>
      <c r="O7" s="451" t="s">
        <v>1233</v>
      </c>
      <c r="P7" s="451"/>
      <c r="Q7" s="451"/>
      <c r="R7" s="451"/>
      <c r="S7" s="451"/>
      <c r="T7" s="459" t="s">
        <v>1193</v>
      </c>
      <c r="U7" s="459"/>
      <c r="V7" s="451" t="s">
        <v>1212</v>
      </c>
      <c r="W7" s="451"/>
      <c r="X7" s="451" t="s">
        <v>1213</v>
      </c>
      <c r="Y7" s="451"/>
      <c r="Z7" s="451" t="s">
        <v>1233</v>
      </c>
      <c r="AA7" s="460"/>
    </row>
    <row r="8" spans="1:27" s="137" customFormat="1" ht="44.5" thickBot="1" x14ac:dyDescent="0.4">
      <c r="A8" s="466"/>
      <c r="B8" s="463"/>
      <c r="C8" s="105" t="s">
        <v>1207</v>
      </c>
      <c r="D8" s="106" t="s">
        <v>1208</v>
      </c>
      <c r="E8" s="107" t="s">
        <v>1209</v>
      </c>
      <c r="F8" s="105" t="s">
        <v>1207</v>
      </c>
      <c r="G8" s="106" t="s">
        <v>1208</v>
      </c>
      <c r="H8" s="107" t="s">
        <v>1209</v>
      </c>
      <c r="I8" s="105" t="s">
        <v>1207</v>
      </c>
      <c r="J8" s="106" t="s">
        <v>1208</v>
      </c>
      <c r="K8" s="107" t="s">
        <v>1209</v>
      </c>
      <c r="L8" s="105" t="s">
        <v>1207</v>
      </c>
      <c r="M8" s="106" t="s">
        <v>1208</v>
      </c>
      <c r="N8" s="107" t="s">
        <v>1209</v>
      </c>
      <c r="O8" s="105" t="s">
        <v>1207</v>
      </c>
      <c r="P8" s="106" t="s">
        <v>1208</v>
      </c>
      <c r="Q8" s="107" t="s">
        <v>1209</v>
      </c>
      <c r="R8" s="108" t="s">
        <v>1174</v>
      </c>
      <c r="S8" s="108" t="s">
        <v>1156</v>
      </c>
      <c r="T8" s="108" t="s">
        <v>1174</v>
      </c>
      <c r="U8" s="108" t="s">
        <v>1156</v>
      </c>
      <c r="V8" s="108" t="s">
        <v>1174</v>
      </c>
      <c r="W8" s="108" t="s">
        <v>1156</v>
      </c>
      <c r="X8" s="108" t="s">
        <v>1174</v>
      </c>
      <c r="Y8" s="108" t="s">
        <v>1156</v>
      </c>
      <c r="Z8" s="108" t="s">
        <v>1174</v>
      </c>
      <c r="AA8" s="109" t="s">
        <v>1156</v>
      </c>
    </row>
    <row r="9" spans="1:27" ht="10.5" x14ac:dyDescent="0.25">
      <c r="A9" s="138" t="s">
        <v>720</v>
      </c>
      <c r="B9" s="139" t="s">
        <v>1124</v>
      </c>
      <c r="C9" s="170">
        <v>581160</v>
      </c>
      <c r="D9" s="170">
        <v>424250</v>
      </c>
      <c r="E9" s="246">
        <v>131660</v>
      </c>
      <c r="F9" s="227">
        <v>90710</v>
      </c>
      <c r="G9" s="170">
        <v>51580</v>
      </c>
      <c r="H9" s="246">
        <v>10730</v>
      </c>
      <c r="I9" s="227">
        <v>490450</v>
      </c>
      <c r="J9" s="170">
        <v>372670</v>
      </c>
      <c r="K9" s="246">
        <v>120930</v>
      </c>
      <c r="L9" s="227">
        <v>186230</v>
      </c>
      <c r="M9" s="170">
        <v>113960</v>
      </c>
      <c r="N9" s="246">
        <v>25360</v>
      </c>
      <c r="O9" s="227">
        <v>394930</v>
      </c>
      <c r="P9" s="170">
        <v>310290</v>
      </c>
      <c r="Q9" s="246">
        <v>106300</v>
      </c>
      <c r="R9" s="382">
        <v>73</v>
      </c>
      <c r="S9" s="383">
        <v>23</v>
      </c>
      <c r="T9" s="382">
        <v>57</v>
      </c>
      <c r="U9" s="383">
        <v>12</v>
      </c>
      <c r="V9" s="382">
        <v>76</v>
      </c>
      <c r="W9" s="383">
        <v>25</v>
      </c>
      <c r="X9" s="382">
        <v>61</v>
      </c>
      <c r="Y9" s="383">
        <v>14</v>
      </c>
      <c r="Z9" s="382">
        <v>79</v>
      </c>
      <c r="AA9" s="384">
        <v>27</v>
      </c>
    </row>
    <row r="10" spans="1:27" x14ac:dyDescent="0.2">
      <c r="A10" s="140" t="s">
        <v>26</v>
      </c>
      <c r="B10" s="141" t="s">
        <v>27</v>
      </c>
      <c r="C10" s="112">
        <v>1669</v>
      </c>
      <c r="D10" s="112">
        <v>1150</v>
      </c>
      <c r="E10" s="247">
        <v>309</v>
      </c>
      <c r="F10" s="130">
        <v>428</v>
      </c>
      <c r="G10" s="112">
        <v>236</v>
      </c>
      <c r="H10" s="247">
        <v>34</v>
      </c>
      <c r="I10" s="130">
        <v>1241</v>
      </c>
      <c r="J10" s="112">
        <v>914</v>
      </c>
      <c r="K10" s="247">
        <v>275</v>
      </c>
      <c r="L10" s="130">
        <v>796</v>
      </c>
      <c r="M10" s="112">
        <v>461</v>
      </c>
      <c r="N10" s="247">
        <v>87</v>
      </c>
      <c r="O10" s="130">
        <v>873</v>
      </c>
      <c r="P10" s="112">
        <v>689</v>
      </c>
      <c r="Q10" s="247">
        <v>222</v>
      </c>
      <c r="R10" s="342">
        <v>69</v>
      </c>
      <c r="S10" s="376">
        <v>19</v>
      </c>
      <c r="T10" s="342">
        <v>55</v>
      </c>
      <c r="U10" s="376">
        <v>8</v>
      </c>
      <c r="V10" s="342">
        <v>74</v>
      </c>
      <c r="W10" s="376">
        <v>22</v>
      </c>
      <c r="X10" s="342">
        <v>58</v>
      </c>
      <c r="Y10" s="376">
        <v>11</v>
      </c>
      <c r="Z10" s="342">
        <v>79</v>
      </c>
      <c r="AA10" s="344">
        <v>25</v>
      </c>
    </row>
    <row r="11" spans="1:27" x14ac:dyDescent="0.2">
      <c r="A11" s="140" t="s">
        <v>38</v>
      </c>
      <c r="B11" s="141" t="s">
        <v>39</v>
      </c>
      <c r="C11" s="112">
        <v>2916</v>
      </c>
      <c r="D11" s="112">
        <v>2010</v>
      </c>
      <c r="E11" s="247">
        <v>574</v>
      </c>
      <c r="F11" s="130">
        <v>569</v>
      </c>
      <c r="G11" s="112">
        <v>311</v>
      </c>
      <c r="H11" s="247">
        <v>62</v>
      </c>
      <c r="I11" s="130">
        <v>2347</v>
      </c>
      <c r="J11" s="112">
        <v>1699</v>
      </c>
      <c r="K11" s="247">
        <v>512</v>
      </c>
      <c r="L11" s="130">
        <v>1109</v>
      </c>
      <c r="M11" s="112">
        <v>632</v>
      </c>
      <c r="N11" s="247">
        <v>134</v>
      </c>
      <c r="O11" s="130">
        <v>1807</v>
      </c>
      <c r="P11" s="112">
        <v>1378</v>
      </c>
      <c r="Q11" s="247">
        <v>440</v>
      </c>
      <c r="R11" s="342">
        <v>69</v>
      </c>
      <c r="S11" s="376">
        <v>20</v>
      </c>
      <c r="T11" s="342">
        <v>55</v>
      </c>
      <c r="U11" s="376">
        <v>11</v>
      </c>
      <c r="V11" s="342">
        <v>72</v>
      </c>
      <c r="W11" s="376">
        <v>22</v>
      </c>
      <c r="X11" s="342">
        <v>57</v>
      </c>
      <c r="Y11" s="376">
        <v>12</v>
      </c>
      <c r="Z11" s="342">
        <v>76</v>
      </c>
      <c r="AA11" s="344">
        <v>24</v>
      </c>
    </row>
    <row r="12" spans="1:27" x14ac:dyDescent="0.2">
      <c r="A12" s="140" t="s">
        <v>394</v>
      </c>
      <c r="B12" s="141" t="s">
        <v>395</v>
      </c>
      <c r="C12" s="112">
        <v>1132</v>
      </c>
      <c r="D12" s="112">
        <v>706</v>
      </c>
      <c r="E12" s="247">
        <v>178</v>
      </c>
      <c r="F12" s="130">
        <v>279</v>
      </c>
      <c r="G12" s="112">
        <v>139</v>
      </c>
      <c r="H12" s="247">
        <v>24</v>
      </c>
      <c r="I12" s="130">
        <v>853</v>
      </c>
      <c r="J12" s="112">
        <v>567</v>
      </c>
      <c r="K12" s="247">
        <v>154</v>
      </c>
      <c r="L12" s="130">
        <v>516</v>
      </c>
      <c r="M12" s="112">
        <v>272</v>
      </c>
      <c r="N12" s="247">
        <v>51</v>
      </c>
      <c r="O12" s="130">
        <v>616</v>
      </c>
      <c r="P12" s="112">
        <v>434</v>
      </c>
      <c r="Q12" s="247">
        <v>127</v>
      </c>
      <c r="R12" s="342">
        <v>62</v>
      </c>
      <c r="S12" s="376">
        <v>16</v>
      </c>
      <c r="T12" s="342">
        <v>50</v>
      </c>
      <c r="U12" s="376">
        <v>9</v>
      </c>
      <c r="V12" s="342">
        <v>66</v>
      </c>
      <c r="W12" s="376">
        <v>18</v>
      </c>
      <c r="X12" s="342">
        <v>53</v>
      </c>
      <c r="Y12" s="376">
        <v>10</v>
      </c>
      <c r="Z12" s="342">
        <v>70</v>
      </c>
      <c r="AA12" s="344">
        <v>21</v>
      </c>
    </row>
    <row r="13" spans="1:27" x14ac:dyDescent="0.2">
      <c r="A13" s="140" t="s">
        <v>426</v>
      </c>
      <c r="B13" s="141" t="s">
        <v>427</v>
      </c>
      <c r="C13" s="112">
        <v>1078</v>
      </c>
      <c r="D13" s="112">
        <v>655</v>
      </c>
      <c r="E13" s="247">
        <v>142</v>
      </c>
      <c r="F13" s="130">
        <v>147</v>
      </c>
      <c r="G13" s="112">
        <v>56</v>
      </c>
      <c r="H13" s="247">
        <v>6</v>
      </c>
      <c r="I13" s="130">
        <v>931</v>
      </c>
      <c r="J13" s="112">
        <v>599</v>
      </c>
      <c r="K13" s="247">
        <v>136</v>
      </c>
      <c r="L13" s="130">
        <v>357</v>
      </c>
      <c r="M13" s="112">
        <v>148</v>
      </c>
      <c r="N13" s="247">
        <v>23</v>
      </c>
      <c r="O13" s="130">
        <v>721</v>
      </c>
      <c r="P13" s="112">
        <v>507</v>
      </c>
      <c r="Q13" s="247">
        <v>119</v>
      </c>
      <c r="R13" s="342">
        <v>61</v>
      </c>
      <c r="S13" s="376">
        <v>13</v>
      </c>
      <c r="T13" s="342">
        <v>38</v>
      </c>
      <c r="U13" s="376">
        <v>4</v>
      </c>
      <c r="V13" s="342">
        <v>64</v>
      </c>
      <c r="W13" s="376">
        <v>15</v>
      </c>
      <c r="X13" s="342">
        <v>41</v>
      </c>
      <c r="Y13" s="376">
        <v>6</v>
      </c>
      <c r="Z13" s="342">
        <v>70</v>
      </c>
      <c r="AA13" s="344">
        <v>17</v>
      </c>
    </row>
    <row r="14" spans="1:27" x14ac:dyDescent="0.2">
      <c r="A14" s="140" t="s">
        <v>468</v>
      </c>
      <c r="B14" s="141" t="s">
        <v>469</v>
      </c>
      <c r="C14" s="112">
        <v>252</v>
      </c>
      <c r="D14" s="112">
        <v>167</v>
      </c>
      <c r="E14" s="247">
        <v>37</v>
      </c>
      <c r="F14" s="130">
        <v>28</v>
      </c>
      <c r="G14" s="112">
        <v>13</v>
      </c>
      <c r="H14" s="247">
        <v>0</v>
      </c>
      <c r="I14" s="130">
        <v>224</v>
      </c>
      <c r="J14" s="112">
        <v>154</v>
      </c>
      <c r="K14" s="247">
        <v>37</v>
      </c>
      <c r="L14" s="130">
        <v>67</v>
      </c>
      <c r="M14" s="112">
        <v>32</v>
      </c>
      <c r="N14" s="247">
        <v>3</v>
      </c>
      <c r="O14" s="130">
        <v>185</v>
      </c>
      <c r="P14" s="112">
        <v>135</v>
      </c>
      <c r="Q14" s="247">
        <v>34</v>
      </c>
      <c r="R14" s="342">
        <v>66</v>
      </c>
      <c r="S14" s="376">
        <v>15</v>
      </c>
      <c r="T14" s="342">
        <v>46</v>
      </c>
      <c r="U14" s="376">
        <v>0</v>
      </c>
      <c r="V14" s="342">
        <v>69</v>
      </c>
      <c r="W14" s="376">
        <v>17</v>
      </c>
      <c r="X14" s="342">
        <v>48</v>
      </c>
      <c r="Y14" s="376">
        <v>4</v>
      </c>
      <c r="Z14" s="342">
        <v>73</v>
      </c>
      <c r="AA14" s="344">
        <v>18</v>
      </c>
    </row>
    <row r="15" spans="1:27" x14ac:dyDescent="0.2">
      <c r="A15" s="140" t="s">
        <v>584</v>
      </c>
      <c r="B15" s="141" t="s">
        <v>585</v>
      </c>
      <c r="C15" s="112">
        <v>3252</v>
      </c>
      <c r="D15" s="112">
        <v>2344</v>
      </c>
      <c r="E15" s="247">
        <v>690</v>
      </c>
      <c r="F15" s="130">
        <v>632</v>
      </c>
      <c r="G15" s="112">
        <v>382</v>
      </c>
      <c r="H15" s="247">
        <v>69</v>
      </c>
      <c r="I15" s="130">
        <v>2620</v>
      </c>
      <c r="J15" s="112">
        <v>1962</v>
      </c>
      <c r="K15" s="247">
        <v>621</v>
      </c>
      <c r="L15" s="130">
        <v>1356</v>
      </c>
      <c r="M15" s="112">
        <v>869</v>
      </c>
      <c r="N15" s="247">
        <v>178</v>
      </c>
      <c r="O15" s="130">
        <v>1896</v>
      </c>
      <c r="P15" s="112">
        <v>1475</v>
      </c>
      <c r="Q15" s="247">
        <v>512</v>
      </c>
      <c r="R15" s="342">
        <v>72</v>
      </c>
      <c r="S15" s="376">
        <v>21</v>
      </c>
      <c r="T15" s="342">
        <v>60</v>
      </c>
      <c r="U15" s="376">
        <v>11</v>
      </c>
      <c r="V15" s="342">
        <v>75</v>
      </c>
      <c r="W15" s="376">
        <v>24</v>
      </c>
      <c r="X15" s="342">
        <v>64</v>
      </c>
      <c r="Y15" s="376">
        <v>13</v>
      </c>
      <c r="Z15" s="342">
        <v>78</v>
      </c>
      <c r="AA15" s="344">
        <v>27</v>
      </c>
    </row>
    <row r="16" spans="1:27" x14ac:dyDescent="0.2">
      <c r="A16" s="140" t="s">
        <v>50</v>
      </c>
      <c r="B16" s="141" t="s">
        <v>51</v>
      </c>
      <c r="C16" s="112">
        <v>2891</v>
      </c>
      <c r="D16" s="112">
        <v>1941</v>
      </c>
      <c r="E16" s="247">
        <v>521</v>
      </c>
      <c r="F16" s="130">
        <v>633</v>
      </c>
      <c r="G16" s="112">
        <v>316</v>
      </c>
      <c r="H16" s="247">
        <v>50</v>
      </c>
      <c r="I16" s="130">
        <v>2258</v>
      </c>
      <c r="J16" s="112">
        <v>1625</v>
      </c>
      <c r="K16" s="247">
        <v>471</v>
      </c>
      <c r="L16" s="130">
        <v>1301</v>
      </c>
      <c r="M16" s="112">
        <v>735</v>
      </c>
      <c r="N16" s="247">
        <v>152</v>
      </c>
      <c r="O16" s="130">
        <v>1590</v>
      </c>
      <c r="P16" s="112">
        <v>1206</v>
      </c>
      <c r="Q16" s="247">
        <v>369</v>
      </c>
      <c r="R16" s="342">
        <v>67</v>
      </c>
      <c r="S16" s="376">
        <v>18</v>
      </c>
      <c r="T16" s="342">
        <v>50</v>
      </c>
      <c r="U16" s="376">
        <v>8</v>
      </c>
      <c r="V16" s="342">
        <v>72</v>
      </c>
      <c r="W16" s="376">
        <v>21</v>
      </c>
      <c r="X16" s="342">
        <v>56</v>
      </c>
      <c r="Y16" s="376">
        <v>12</v>
      </c>
      <c r="Z16" s="342">
        <v>76</v>
      </c>
      <c r="AA16" s="344">
        <v>23</v>
      </c>
    </row>
    <row r="17" spans="1:27" x14ac:dyDescent="0.2">
      <c r="A17" s="140" t="s">
        <v>136</v>
      </c>
      <c r="B17" s="141" t="s">
        <v>137</v>
      </c>
      <c r="C17" s="112">
        <v>900</v>
      </c>
      <c r="D17" s="112">
        <v>632</v>
      </c>
      <c r="E17" s="247">
        <v>196</v>
      </c>
      <c r="F17" s="130">
        <v>82</v>
      </c>
      <c r="G17" s="112">
        <v>39</v>
      </c>
      <c r="H17" s="247">
        <v>14</v>
      </c>
      <c r="I17" s="130">
        <v>818</v>
      </c>
      <c r="J17" s="112">
        <v>593</v>
      </c>
      <c r="K17" s="247">
        <v>182</v>
      </c>
      <c r="L17" s="130">
        <v>190</v>
      </c>
      <c r="M17" s="112">
        <v>91</v>
      </c>
      <c r="N17" s="247">
        <v>22</v>
      </c>
      <c r="O17" s="130">
        <v>710</v>
      </c>
      <c r="P17" s="112">
        <v>541</v>
      </c>
      <c r="Q17" s="247">
        <v>174</v>
      </c>
      <c r="R17" s="342">
        <v>70</v>
      </c>
      <c r="S17" s="376">
        <v>22</v>
      </c>
      <c r="T17" s="342">
        <v>48</v>
      </c>
      <c r="U17" s="376">
        <v>17</v>
      </c>
      <c r="V17" s="342">
        <v>72</v>
      </c>
      <c r="W17" s="376">
        <v>22</v>
      </c>
      <c r="X17" s="342">
        <v>48</v>
      </c>
      <c r="Y17" s="376">
        <v>12</v>
      </c>
      <c r="Z17" s="342">
        <v>76</v>
      </c>
      <c r="AA17" s="344">
        <v>25</v>
      </c>
    </row>
    <row r="18" spans="1:27" x14ac:dyDescent="0.2">
      <c r="A18" s="140" t="s">
        <v>138</v>
      </c>
      <c r="B18" s="141" t="s">
        <v>139</v>
      </c>
      <c r="C18" s="112">
        <v>970</v>
      </c>
      <c r="D18" s="112">
        <v>624</v>
      </c>
      <c r="E18" s="247">
        <v>170</v>
      </c>
      <c r="F18" s="130">
        <v>169</v>
      </c>
      <c r="G18" s="112">
        <v>69</v>
      </c>
      <c r="H18" s="247">
        <v>11</v>
      </c>
      <c r="I18" s="130">
        <v>801</v>
      </c>
      <c r="J18" s="112">
        <v>555</v>
      </c>
      <c r="K18" s="247">
        <v>159</v>
      </c>
      <c r="L18" s="130">
        <v>326</v>
      </c>
      <c r="M18" s="112">
        <v>161</v>
      </c>
      <c r="N18" s="247">
        <v>33</v>
      </c>
      <c r="O18" s="130">
        <v>644</v>
      </c>
      <c r="P18" s="112">
        <v>463</v>
      </c>
      <c r="Q18" s="247">
        <v>137</v>
      </c>
      <c r="R18" s="342">
        <v>64</v>
      </c>
      <c r="S18" s="376">
        <v>18</v>
      </c>
      <c r="T18" s="342">
        <v>41</v>
      </c>
      <c r="U18" s="376">
        <v>7</v>
      </c>
      <c r="V18" s="342">
        <v>69</v>
      </c>
      <c r="W18" s="376">
        <v>20</v>
      </c>
      <c r="X18" s="342">
        <v>49</v>
      </c>
      <c r="Y18" s="376">
        <v>10</v>
      </c>
      <c r="Z18" s="342">
        <v>72</v>
      </c>
      <c r="AA18" s="344">
        <v>21</v>
      </c>
    </row>
    <row r="19" spans="1:27" x14ac:dyDescent="0.2">
      <c r="A19" s="140" t="s">
        <v>212</v>
      </c>
      <c r="B19" s="141" t="s">
        <v>213</v>
      </c>
      <c r="C19" s="112">
        <v>927</v>
      </c>
      <c r="D19" s="112">
        <v>557</v>
      </c>
      <c r="E19" s="247">
        <v>128</v>
      </c>
      <c r="F19" s="130">
        <v>235</v>
      </c>
      <c r="G19" s="112">
        <v>91</v>
      </c>
      <c r="H19" s="247">
        <v>14</v>
      </c>
      <c r="I19" s="130">
        <v>692</v>
      </c>
      <c r="J19" s="112">
        <v>466</v>
      </c>
      <c r="K19" s="247">
        <v>114</v>
      </c>
      <c r="L19" s="130">
        <v>435</v>
      </c>
      <c r="M19" s="112">
        <v>197</v>
      </c>
      <c r="N19" s="247">
        <v>33</v>
      </c>
      <c r="O19" s="130">
        <v>492</v>
      </c>
      <c r="P19" s="112">
        <v>360</v>
      </c>
      <c r="Q19" s="247">
        <v>95</v>
      </c>
      <c r="R19" s="342">
        <v>60</v>
      </c>
      <c r="S19" s="376">
        <v>14</v>
      </c>
      <c r="T19" s="342">
        <v>39</v>
      </c>
      <c r="U19" s="376">
        <v>6</v>
      </c>
      <c r="V19" s="342">
        <v>67</v>
      </c>
      <c r="W19" s="376">
        <v>16</v>
      </c>
      <c r="X19" s="342">
        <v>45</v>
      </c>
      <c r="Y19" s="376">
        <v>8</v>
      </c>
      <c r="Z19" s="342">
        <v>73</v>
      </c>
      <c r="AA19" s="344">
        <v>19</v>
      </c>
    </row>
    <row r="20" spans="1:27" x14ac:dyDescent="0.2">
      <c r="A20" s="140" t="s">
        <v>494</v>
      </c>
      <c r="B20" s="141" t="s">
        <v>495</v>
      </c>
      <c r="C20" s="112">
        <v>1546</v>
      </c>
      <c r="D20" s="112">
        <v>1044</v>
      </c>
      <c r="E20" s="247">
        <v>311</v>
      </c>
      <c r="F20" s="130">
        <v>261</v>
      </c>
      <c r="G20" s="112">
        <v>143</v>
      </c>
      <c r="H20" s="247">
        <v>32</v>
      </c>
      <c r="I20" s="130">
        <v>1285</v>
      </c>
      <c r="J20" s="112">
        <v>901</v>
      </c>
      <c r="K20" s="247">
        <v>279</v>
      </c>
      <c r="L20" s="130">
        <v>513</v>
      </c>
      <c r="M20" s="112">
        <v>287</v>
      </c>
      <c r="N20" s="247">
        <v>68</v>
      </c>
      <c r="O20" s="130">
        <v>1033</v>
      </c>
      <c r="P20" s="112">
        <v>757</v>
      </c>
      <c r="Q20" s="247">
        <v>243</v>
      </c>
      <c r="R20" s="342">
        <v>68</v>
      </c>
      <c r="S20" s="376">
        <v>20</v>
      </c>
      <c r="T20" s="342">
        <v>55</v>
      </c>
      <c r="U20" s="376">
        <v>12</v>
      </c>
      <c r="V20" s="342">
        <v>70</v>
      </c>
      <c r="W20" s="376">
        <v>22</v>
      </c>
      <c r="X20" s="342">
        <v>56</v>
      </c>
      <c r="Y20" s="376">
        <v>13</v>
      </c>
      <c r="Z20" s="342">
        <v>73</v>
      </c>
      <c r="AA20" s="344">
        <v>24</v>
      </c>
    </row>
    <row r="21" spans="1:27" x14ac:dyDescent="0.2">
      <c r="A21" s="140" t="s">
        <v>610</v>
      </c>
      <c r="B21" s="141" t="s">
        <v>611</v>
      </c>
      <c r="C21" s="112">
        <v>3409</v>
      </c>
      <c r="D21" s="112">
        <v>2224</v>
      </c>
      <c r="E21" s="247">
        <v>587</v>
      </c>
      <c r="F21" s="130">
        <v>672</v>
      </c>
      <c r="G21" s="112">
        <v>318</v>
      </c>
      <c r="H21" s="247">
        <v>39</v>
      </c>
      <c r="I21" s="130">
        <v>2737</v>
      </c>
      <c r="J21" s="112">
        <v>1906</v>
      </c>
      <c r="K21" s="247">
        <v>548</v>
      </c>
      <c r="L21" s="130">
        <v>1399</v>
      </c>
      <c r="M21" s="112">
        <v>747</v>
      </c>
      <c r="N21" s="247">
        <v>132</v>
      </c>
      <c r="O21" s="130">
        <v>2010</v>
      </c>
      <c r="P21" s="112">
        <v>1477</v>
      </c>
      <c r="Q21" s="247">
        <v>455</v>
      </c>
      <c r="R21" s="342">
        <v>65</v>
      </c>
      <c r="S21" s="376">
        <v>17</v>
      </c>
      <c r="T21" s="342">
        <v>47</v>
      </c>
      <c r="U21" s="376">
        <v>6</v>
      </c>
      <c r="V21" s="342">
        <v>70</v>
      </c>
      <c r="W21" s="376">
        <v>20</v>
      </c>
      <c r="X21" s="342">
        <v>53</v>
      </c>
      <c r="Y21" s="376">
        <v>9</v>
      </c>
      <c r="Z21" s="342">
        <v>73</v>
      </c>
      <c r="AA21" s="344">
        <v>23</v>
      </c>
    </row>
    <row r="22" spans="1:27" x14ac:dyDescent="0.2">
      <c r="A22" s="140" t="s">
        <v>638</v>
      </c>
      <c r="B22" s="141" t="s">
        <v>639</v>
      </c>
      <c r="C22" s="112">
        <v>7279</v>
      </c>
      <c r="D22" s="112">
        <v>5035</v>
      </c>
      <c r="E22" s="247">
        <v>1267</v>
      </c>
      <c r="F22" s="130">
        <v>1358</v>
      </c>
      <c r="G22" s="112">
        <v>745</v>
      </c>
      <c r="H22" s="247">
        <v>126</v>
      </c>
      <c r="I22" s="130">
        <v>5921</v>
      </c>
      <c r="J22" s="112">
        <v>4290</v>
      </c>
      <c r="K22" s="247">
        <v>1141</v>
      </c>
      <c r="L22" s="130">
        <v>2840</v>
      </c>
      <c r="M22" s="112">
        <v>1665</v>
      </c>
      <c r="N22" s="247">
        <v>308</v>
      </c>
      <c r="O22" s="130">
        <v>4439</v>
      </c>
      <c r="P22" s="112">
        <v>3370</v>
      </c>
      <c r="Q22" s="247">
        <v>959</v>
      </c>
      <c r="R22" s="342">
        <v>69</v>
      </c>
      <c r="S22" s="376">
        <v>17</v>
      </c>
      <c r="T22" s="342">
        <v>55</v>
      </c>
      <c r="U22" s="376">
        <v>9</v>
      </c>
      <c r="V22" s="342">
        <v>72</v>
      </c>
      <c r="W22" s="376">
        <v>19</v>
      </c>
      <c r="X22" s="342">
        <v>59</v>
      </c>
      <c r="Y22" s="376">
        <v>11</v>
      </c>
      <c r="Z22" s="342">
        <v>76</v>
      </c>
      <c r="AA22" s="344">
        <v>22</v>
      </c>
    </row>
    <row r="23" spans="1:27" x14ac:dyDescent="0.2">
      <c r="A23" s="142" t="s">
        <v>1125</v>
      </c>
      <c r="B23" s="143" t="s">
        <v>1126</v>
      </c>
      <c r="C23" s="93">
        <v>1870</v>
      </c>
      <c r="D23" s="93">
        <v>1256</v>
      </c>
      <c r="E23" s="248">
        <v>366</v>
      </c>
      <c r="F23" s="131">
        <v>251</v>
      </c>
      <c r="G23" s="93">
        <v>108</v>
      </c>
      <c r="H23" s="248">
        <v>25</v>
      </c>
      <c r="I23" s="131">
        <v>1619</v>
      </c>
      <c r="J23" s="93">
        <v>1148</v>
      </c>
      <c r="K23" s="248">
        <v>341</v>
      </c>
      <c r="L23" s="131">
        <v>516</v>
      </c>
      <c r="M23" s="93">
        <v>252</v>
      </c>
      <c r="N23" s="248">
        <v>55</v>
      </c>
      <c r="O23" s="131">
        <v>1354</v>
      </c>
      <c r="P23" s="93">
        <v>1004</v>
      </c>
      <c r="Q23" s="248">
        <v>311</v>
      </c>
      <c r="R23" s="345">
        <v>67</v>
      </c>
      <c r="S23" s="377">
        <v>20</v>
      </c>
      <c r="T23" s="345">
        <v>43</v>
      </c>
      <c r="U23" s="377">
        <v>10</v>
      </c>
      <c r="V23" s="345">
        <v>71</v>
      </c>
      <c r="W23" s="377">
        <v>21</v>
      </c>
      <c r="X23" s="345">
        <v>49</v>
      </c>
      <c r="Y23" s="377">
        <v>11</v>
      </c>
      <c r="Z23" s="345">
        <v>74</v>
      </c>
      <c r="AA23" s="347">
        <v>23</v>
      </c>
    </row>
    <row r="24" spans="1:27" x14ac:dyDescent="0.2">
      <c r="A24" s="140" t="s">
        <v>10</v>
      </c>
      <c r="B24" s="141" t="s">
        <v>11</v>
      </c>
      <c r="C24" s="112">
        <v>1094</v>
      </c>
      <c r="D24" s="112">
        <v>810</v>
      </c>
      <c r="E24" s="247">
        <v>252</v>
      </c>
      <c r="F24" s="130">
        <v>270</v>
      </c>
      <c r="G24" s="112">
        <v>175</v>
      </c>
      <c r="H24" s="247">
        <v>35</v>
      </c>
      <c r="I24" s="130">
        <v>824</v>
      </c>
      <c r="J24" s="112">
        <v>635</v>
      </c>
      <c r="K24" s="247">
        <v>217</v>
      </c>
      <c r="L24" s="130">
        <v>501</v>
      </c>
      <c r="M24" s="112">
        <v>328</v>
      </c>
      <c r="N24" s="247">
        <v>74</v>
      </c>
      <c r="O24" s="130">
        <v>593</v>
      </c>
      <c r="P24" s="112">
        <v>482</v>
      </c>
      <c r="Q24" s="247">
        <v>178</v>
      </c>
      <c r="R24" s="342">
        <v>74</v>
      </c>
      <c r="S24" s="376">
        <v>23</v>
      </c>
      <c r="T24" s="342">
        <v>65</v>
      </c>
      <c r="U24" s="376">
        <v>13</v>
      </c>
      <c r="V24" s="342">
        <v>77</v>
      </c>
      <c r="W24" s="376">
        <v>26</v>
      </c>
      <c r="X24" s="342">
        <v>65</v>
      </c>
      <c r="Y24" s="376">
        <v>15</v>
      </c>
      <c r="Z24" s="342">
        <v>81</v>
      </c>
      <c r="AA24" s="344">
        <v>30</v>
      </c>
    </row>
    <row r="25" spans="1:27" x14ac:dyDescent="0.2">
      <c r="A25" s="140" t="s">
        <v>12</v>
      </c>
      <c r="B25" s="141" t="s">
        <v>13</v>
      </c>
      <c r="C25" s="112">
        <v>1741</v>
      </c>
      <c r="D25" s="112">
        <v>1216</v>
      </c>
      <c r="E25" s="247">
        <v>287</v>
      </c>
      <c r="F25" s="130">
        <v>540</v>
      </c>
      <c r="G25" s="112">
        <v>307</v>
      </c>
      <c r="H25" s="247">
        <v>50</v>
      </c>
      <c r="I25" s="130">
        <v>1201</v>
      </c>
      <c r="J25" s="112">
        <v>909</v>
      </c>
      <c r="K25" s="247">
        <v>237</v>
      </c>
      <c r="L25" s="130">
        <v>870</v>
      </c>
      <c r="M25" s="112">
        <v>532</v>
      </c>
      <c r="N25" s="247">
        <v>96</v>
      </c>
      <c r="O25" s="130">
        <v>871</v>
      </c>
      <c r="P25" s="112">
        <v>684</v>
      </c>
      <c r="Q25" s="247">
        <v>191</v>
      </c>
      <c r="R25" s="342">
        <v>70</v>
      </c>
      <c r="S25" s="376">
        <v>16</v>
      </c>
      <c r="T25" s="342">
        <v>57</v>
      </c>
      <c r="U25" s="376">
        <v>9</v>
      </c>
      <c r="V25" s="342">
        <v>76</v>
      </c>
      <c r="W25" s="376">
        <v>20</v>
      </c>
      <c r="X25" s="342">
        <v>61</v>
      </c>
      <c r="Y25" s="376">
        <v>11</v>
      </c>
      <c r="Z25" s="342">
        <v>79</v>
      </c>
      <c r="AA25" s="344">
        <v>22</v>
      </c>
    </row>
    <row r="26" spans="1:27" x14ac:dyDescent="0.2">
      <c r="A26" s="140" t="s">
        <v>14</v>
      </c>
      <c r="B26" s="141" t="s">
        <v>15</v>
      </c>
      <c r="C26" s="112">
        <v>1542</v>
      </c>
      <c r="D26" s="112">
        <v>1195</v>
      </c>
      <c r="E26" s="247">
        <v>344</v>
      </c>
      <c r="F26" s="130">
        <v>322</v>
      </c>
      <c r="G26" s="112">
        <v>206</v>
      </c>
      <c r="H26" s="247">
        <v>44</v>
      </c>
      <c r="I26" s="130">
        <v>1220</v>
      </c>
      <c r="J26" s="112">
        <v>989</v>
      </c>
      <c r="K26" s="247">
        <v>300</v>
      </c>
      <c r="L26" s="130">
        <v>635</v>
      </c>
      <c r="M26" s="112">
        <v>434</v>
      </c>
      <c r="N26" s="247">
        <v>94</v>
      </c>
      <c r="O26" s="130">
        <v>907</v>
      </c>
      <c r="P26" s="112">
        <v>761</v>
      </c>
      <c r="Q26" s="247">
        <v>250</v>
      </c>
      <c r="R26" s="342">
        <v>77</v>
      </c>
      <c r="S26" s="376">
        <v>22</v>
      </c>
      <c r="T26" s="342">
        <v>64</v>
      </c>
      <c r="U26" s="376">
        <v>14</v>
      </c>
      <c r="V26" s="342">
        <v>81</v>
      </c>
      <c r="W26" s="376">
        <v>25</v>
      </c>
      <c r="X26" s="342">
        <v>68</v>
      </c>
      <c r="Y26" s="376">
        <v>15</v>
      </c>
      <c r="Z26" s="342">
        <v>84</v>
      </c>
      <c r="AA26" s="344">
        <v>28</v>
      </c>
    </row>
    <row r="27" spans="1:27" x14ac:dyDescent="0.2">
      <c r="A27" s="140" t="s">
        <v>16</v>
      </c>
      <c r="B27" s="141" t="s">
        <v>17</v>
      </c>
      <c r="C27" s="112">
        <v>2253</v>
      </c>
      <c r="D27" s="112">
        <v>1706</v>
      </c>
      <c r="E27" s="247">
        <v>530</v>
      </c>
      <c r="F27" s="130">
        <v>457</v>
      </c>
      <c r="G27" s="112">
        <v>267</v>
      </c>
      <c r="H27" s="247">
        <v>42</v>
      </c>
      <c r="I27" s="130">
        <v>1796</v>
      </c>
      <c r="J27" s="112">
        <v>1439</v>
      </c>
      <c r="K27" s="247">
        <v>488</v>
      </c>
      <c r="L27" s="130">
        <v>800</v>
      </c>
      <c r="M27" s="112">
        <v>486</v>
      </c>
      <c r="N27" s="247">
        <v>99</v>
      </c>
      <c r="O27" s="130">
        <v>1453</v>
      </c>
      <c r="P27" s="112">
        <v>1220</v>
      </c>
      <c r="Q27" s="247">
        <v>431</v>
      </c>
      <c r="R27" s="342">
        <v>76</v>
      </c>
      <c r="S27" s="376">
        <v>24</v>
      </c>
      <c r="T27" s="342">
        <v>58</v>
      </c>
      <c r="U27" s="376">
        <v>9</v>
      </c>
      <c r="V27" s="342">
        <v>80</v>
      </c>
      <c r="W27" s="376">
        <v>27</v>
      </c>
      <c r="X27" s="342">
        <v>61</v>
      </c>
      <c r="Y27" s="376">
        <v>12</v>
      </c>
      <c r="Z27" s="342">
        <v>84</v>
      </c>
      <c r="AA27" s="344">
        <v>30</v>
      </c>
    </row>
    <row r="28" spans="1:27" x14ac:dyDescent="0.2">
      <c r="A28" s="140" t="s">
        <v>18</v>
      </c>
      <c r="B28" s="141" t="s">
        <v>19</v>
      </c>
      <c r="C28" s="112">
        <v>1229</v>
      </c>
      <c r="D28" s="112">
        <v>919</v>
      </c>
      <c r="E28" s="247">
        <v>303</v>
      </c>
      <c r="F28" s="130">
        <v>211</v>
      </c>
      <c r="G28" s="112">
        <v>118</v>
      </c>
      <c r="H28" s="247">
        <v>30</v>
      </c>
      <c r="I28" s="130">
        <v>1018</v>
      </c>
      <c r="J28" s="112">
        <v>801</v>
      </c>
      <c r="K28" s="247">
        <v>273</v>
      </c>
      <c r="L28" s="130">
        <v>456</v>
      </c>
      <c r="M28" s="112">
        <v>277</v>
      </c>
      <c r="N28" s="247">
        <v>67</v>
      </c>
      <c r="O28" s="130">
        <v>773</v>
      </c>
      <c r="P28" s="112">
        <v>642</v>
      </c>
      <c r="Q28" s="247">
        <v>236</v>
      </c>
      <c r="R28" s="342">
        <v>75</v>
      </c>
      <c r="S28" s="376">
        <v>25</v>
      </c>
      <c r="T28" s="342">
        <v>56</v>
      </c>
      <c r="U28" s="376">
        <v>14</v>
      </c>
      <c r="V28" s="342">
        <v>79</v>
      </c>
      <c r="W28" s="376">
        <v>27</v>
      </c>
      <c r="X28" s="342">
        <v>61</v>
      </c>
      <c r="Y28" s="376">
        <v>15</v>
      </c>
      <c r="Z28" s="342">
        <v>83</v>
      </c>
      <c r="AA28" s="344">
        <v>31</v>
      </c>
    </row>
    <row r="29" spans="1:27" x14ac:dyDescent="0.2">
      <c r="A29" s="140" t="s">
        <v>20</v>
      </c>
      <c r="B29" s="141" t="s">
        <v>21</v>
      </c>
      <c r="C29" s="112">
        <v>1477</v>
      </c>
      <c r="D29" s="112">
        <v>1038</v>
      </c>
      <c r="E29" s="247">
        <v>275</v>
      </c>
      <c r="F29" s="130">
        <v>405</v>
      </c>
      <c r="G29" s="112">
        <v>233</v>
      </c>
      <c r="H29" s="247">
        <v>41</v>
      </c>
      <c r="I29" s="130">
        <v>1072</v>
      </c>
      <c r="J29" s="112">
        <v>805</v>
      </c>
      <c r="K29" s="247">
        <v>234</v>
      </c>
      <c r="L29" s="130">
        <v>637</v>
      </c>
      <c r="M29" s="112">
        <v>367</v>
      </c>
      <c r="N29" s="247">
        <v>69</v>
      </c>
      <c r="O29" s="130">
        <v>840</v>
      </c>
      <c r="P29" s="112">
        <v>671</v>
      </c>
      <c r="Q29" s="247">
        <v>206</v>
      </c>
      <c r="R29" s="342">
        <v>70</v>
      </c>
      <c r="S29" s="376">
        <v>19</v>
      </c>
      <c r="T29" s="342">
        <v>58</v>
      </c>
      <c r="U29" s="376">
        <v>10</v>
      </c>
      <c r="V29" s="342">
        <v>75</v>
      </c>
      <c r="W29" s="376">
        <v>22</v>
      </c>
      <c r="X29" s="342">
        <v>58</v>
      </c>
      <c r="Y29" s="376">
        <v>11</v>
      </c>
      <c r="Z29" s="342">
        <v>80</v>
      </c>
      <c r="AA29" s="344">
        <v>25</v>
      </c>
    </row>
    <row r="30" spans="1:27" x14ac:dyDescent="0.2">
      <c r="A30" s="140" t="s">
        <v>22</v>
      </c>
      <c r="B30" s="141" t="s">
        <v>23</v>
      </c>
      <c r="C30" s="112">
        <v>2384</v>
      </c>
      <c r="D30" s="112">
        <v>1810</v>
      </c>
      <c r="E30" s="247">
        <v>562</v>
      </c>
      <c r="F30" s="130">
        <v>263</v>
      </c>
      <c r="G30" s="112">
        <v>139</v>
      </c>
      <c r="H30" s="247">
        <v>28</v>
      </c>
      <c r="I30" s="130">
        <v>2121</v>
      </c>
      <c r="J30" s="112">
        <v>1671</v>
      </c>
      <c r="K30" s="247">
        <v>534</v>
      </c>
      <c r="L30" s="130">
        <v>572</v>
      </c>
      <c r="M30" s="112">
        <v>350</v>
      </c>
      <c r="N30" s="247">
        <v>75</v>
      </c>
      <c r="O30" s="130">
        <v>1812</v>
      </c>
      <c r="P30" s="112">
        <v>1460</v>
      </c>
      <c r="Q30" s="247">
        <v>487</v>
      </c>
      <c r="R30" s="342">
        <v>76</v>
      </c>
      <c r="S30" s="376">
        <v>24</v>
      </c>
      <c r="T30" s="342">
        <v>53</v>
      </c>
      <c r="U30" s="376">
        <v>11</v>
      </c>
      <c r="V30" s="342">
        <v>79</v>
      </c>
      <c r="W30" s="376">
        <v>25</v>
      </c>
      <c r="X30" s="342">
        <v>61</v>
      </c>
      <c r="Y30" s="376">
        <v>13</v>
      </c>
      <c r="Z30" s="342">
        <v>81</v>
      </c>
      <c r="AA30" s="344">
        <v>27</v>
      </c>
    </row>
    <row r="31" spans="1:27" x14ac:dyDescent="0.2">
      <c r="A31" s="140" t="s">
        <v>24</v>
      </c>
      <c r="B31" s="141" t="s">
        <v>25</v>
      </c>
      <c r="C31" s="112">
        <v>2125</v>
      </c>
      <c r="D31" s="112">
        <v>1565</v>
      </c>
      <c r="E31" s="247">
        <v>407</v>
      </c>
      <c r="F31" s="130">
        <v>366</v>
      </c>
      <c r="G31" s="112">
        <v>230</v>
      </c>
      <c r="H31" s="247">
        <v>45</v>
      </c>
      <c r="I31" s="130">
        <v>1759</v>
      </c>
      <c r="J31" s="112">
        <v>1335</v>
      </c>
      <c r="K31" s="247">
        <v>362</v>
      </c>
      <c r="L31" s="130">
        <v>770</v>
      </c>
      <c r="M31" s="112">
        <v>501</v>
      </c>
      <c r="N31" s="247">
        <v>91</v>
      </c>
      <c r="O31" s="130">
        <v>1355</v>
      </c>
      <c r="P31" s="112">
        <v>1064</v>
      </c>
      <c r="Q31" s="247">
        <v>316</v>
      </c>
      <c r="R31" s="342">
        <v>74</v>
      </c>
      <c r="S31" s="376">
        <v>19</v>
      </c>
      <c r="T31" s="342">
        <v>63</v>
      </c>
      <c r="U31" s="376">
        <v>12</v>
      </c>
      <c r="V31" s="342">
        <v>76</v>
      </c>
      <c r="W31" s="376">
        <v>21</v>
      </c>
      <c r="X31" s="342">
        <v>65</v>
      </c>
      <c r="Y31" s="376">
        <v>12</v>
      </c>
      <c r="Z31" s="342">
        <v>79</v>
      </c>
      <c r="AA31" s="344">
        <v>23</v>
      </c>
    </row>
    <row r="32" spans="1:27" x14ac:dyDescent="0.2">
      <c r="A32" s="140" t="s">
        <v>28</v>
      </c>
      <c r="B32" s="141" t="s">
        <v>29</v>
      </c>
      <c r="C32" s="112">
        <v>2809</v>
      </c>
      <c r="D32" s="112">
        <v>1978</v>
      </c>
      <c r="E32" s="247">
        <v>516</v>
      </c>
      <c r="F32" s="130">
        <v>747</v>
      </c>
      <c r="G32" s="112">
        <v>432</v>
      </c>
      <c r="H32" s="247">
        <v>87</v>
      </c>
      <c r="I32" s="130">
        <v>2062</v>
      </c>
      <c r="J32" s="112">
        <v>1546</v>
      </c>
      <c r="K32" s="247">
        <v>429</v>
      </c>
      <c r="L32" s="130">
        <v>1391</v>
      </c>
      <c r="M32" s="112">
        <v>869</v>
      </c>
      <c r="N32" s="247">
        <v>176</v>
      </c>
      <c r="O32" s="130">
        <v>1418</v>
      </c>
      <c r="P32" s="112">
        <v>1109</v>
      </c>
      <c r="Q32" s="247">
        <v>340</v>
      </c>
      <c r="R32" s="342">
        <v>70</v>
      </c>
      <c r="S32" s="376">
        <v>18</v>
      </c>
      <c r="T32" s="342">
        <v>58</v>
      </c>
      <c r="U32" s="376">
        <v>12</v>
      </c>
      <c r="V32" s="342">
        <v>75</v>
      </c>
      <c r="W32" s="376">
        <v>21</v>
      </c>
      <c r="X32" s="342">
        <v>62</v>
      </c>
      <c r="Y32" s="376">
        <v>13</v>
      </c>
      <c r="Z32" s="342">
        <v>78</v>
      </c>
      <c r="AA32" s="344">
        <v>24</v>
      </c>
    </row>
    <row r="33" spans="1:27" x14ac:dyDescent="0.2">
      <c r="A33" s="140" t="s">
        <v>30</v>
      </c>
      <c r="B33" s="141" t="s">
        <v>31</v>
      </c>
      <c r="C33" s="112">
        <v>3498</v>
      </c>
      <c r="D33" s="112">
        <v>2498</v>
      </c>
      <c r="E33" s="247">
        <v>656</v>
      </c>
      <c r="F33" s="130">
        <v>433</v>
      </c>
      <c r="G33" s="112">
        <v>240</v>
      </c>
      <c r="H33" s="247">
        <v>40</v>
      </c>
      <c r="I33" s="130">
        <v>3065</v>
      </c>
      <c r="J33" s="112">
        <v>2258</v>
      </c>
      <c r="K33" s="247">
        <v>616</v>
      </c>
      <c r="L33" s="130">
        <v>816</v>
      </c>
      <c r="M33" s="112">
        <v>451</v>
      </c>
      <c r="N33" s="247">
        <v>85</v>
      </c>
      <c r="O33" s="130">
        <v>2682</v>
      </c>
      <c r="P33" s="112">
        <v>2047</v>
      </c>
      <c r="Q33" s="247">
        <v>571</v>
      </c>
      <c r="R33" s="342">
        <v>71</v>
      </c>
      <c r="S33" s="376">
        <v>19</v>
      </c>
      <c r="T33" s="342">
        <v>55</v>
      </c>
      <c r="U33" s="376">
        <v>9</v>
      </c>
      <c r="V33" s="342">
        <v>74</v>
      </c>
      <c r="W33" s="376">
        <v>20</v>
      </c>
      <c r="X33" s="342">
        <v>55</v>
      </c>
      <c r="Y33" s="376">
        <v>10</v>
      </c>
      <c r="Z33" s="342">
        <v>76</v>
      </c>
      <c r="AA33" s="344">
        <v>21</v>
      </c>
    </row>
    <row r="34" spans="1:27" x14ac:dyDescent="0.2">
      <c r="A34" s="140" t="s">
        <v>32</v>
      </c>
      <c r="B34" s="141" t="s">
        <v>33</v>
      </c>
      <c r="C34" s="112">
        <v>1870</v>
      </c>
      <c r="D34" s="112">
        <v>1334</v>
      </c>
      <c r="E34" s="247">
        <v>393</v>
      </c>
      <c r="F34" s="130">
        <v>363</v>
      </c>
      <c r="G34" s="112">
        <v>188</v>
      </c>
      <c r="H34" s="247">
        <v>31</v>
      </c>
      <c r="I34" s="130">
        <v>1507</v>
      </c>
      <c r="J34" s="112">
        <v>1146</v>
      </c>
      <c r="K34" s="247">
        <v>362</v>
      </c>
      <c r="L34" s="130">
        <v>771</v>
      </c>
      <c r="M34" s="112">
        <v>456</v>
      </c>
      <c r="N34" s="247">
        <v>94</v>
      </c>
      <c r="O34" s="130">
        <v>1099</v>
      </c>
      <c r="P34" s="112">
        <v>878</v>
      </c>
      <c r="Q34" s="247">
        <v>299</v>
      </c>
      <c r="R34" s="342">
        <v>71</v>
      </c>
      <c r="S34" s="376">
        <v>21</v>
      </c>
      <c r="T34" s="342">
        <v>52</v>
      </c>
      <c r="U34" s="376">
        <v>9</v>
      </c>
      <c r="V34" s="342">
        <v>76</v>
      </c>
      <c r="W34" s="376">
        <v>24</v>
      </c>
      <c r="X34" s="342">
        <v>59</v>
      </c>
      <c r="Y34" s="376">
        <v>12</v>
      </c>
      <c r="Z34" s="342">
        <v>80</v>
      </c>
      <c r="AA34" s="344">
        <v>27</v>
      </c>
    </row>
    <row r="35" spans="1:27" x14ac:dyDescent="0.2">
      <c r="A35" s="140" t="s">
        <v>34</v>
      </c>
      <c r="B35" s="141" t="s">
        <v>35</v>
      </c>
      <c r="C35" s="112">
        <v>1895</v>
      </c>
      <c r="D35" s="112">
        <v>1318</v>
      </c>
      <c r="E35" s="247">
        <v>375</v>
      </c>
      <c r="F35" s="130">
        <v>295</v>
      </c>
      <c r="G35" s="112">
        <v>156</v>
      </c>
      <c r="H35" s="247">
        <v>28</v>
      </c>
      <c r="I35" s="130">
        <v>1600</v>
      </c>
      <c r="J35" s="112">
        <v>1162</v>
      </c>
      <c r="K35" s="247">
        <v>347</v>
      </c>
      <c r="L35" s="130">
        <v>657</v>
      </c>
      <c r="M35" s="112">
        <v>365</v>
      </c>
      <c r="N35" s="247">
        <v>72</v>
      </c>
      <c r="O35" s="130">
        <v>1238</v>
      </c>
      <c r="P35" s="112">
        <v>953</v>
      </c>
      <c r="Q35" s="247">
        <v>303</v>
      </c>
      <c r="R35" s="342">
        <v>70</v>
      </c>
      <c r="S35" s="376">
        <v>20</v>
      </c>
      <c r="T35" s="342">
        <v>53</v>
      </c>
      <c r="U35" s="376">
        <v>9</v>
      </c>
      <c r="V35" s="342">
        <v>73</v>
      </c>
      <c r="W35" s="376">
        <v>22</v>
      </c>
      <c r="X35" s="342">
        <v>56</v>
      </c>
      <c r="Y35" s="376">
        <v>11</v>
      </c>
      <c r="Z35" s="342">
        <v>77</v>
      </c>
      <c r="AA35" s="344">
        <v>24</v>
      </c>
    </row>
    <row r="36" spans="1:27" x14ac:dyDescent="0.2">
      <c r="A36" s="140" t="s">
        <v>36</v>
      </c>
      <c r="B36" s="141" t="s">
        <v>37</v>
      </c>
      <c r="C36" s="112">
        <v>1821</v>
      </c>
      <c r="D36" s="112">
        <v>1278</v>
      </c>
      <c r="E36" s="247">
        <v>405</v>
      </c>
      <c r="F36" s="130">
        <v>168</v>
      </c>
      <c r="G36" s="112">
        <v>66</v>
      </c>
      <c r="H36" s="247">
        <v>12</v>
      </c>
      <c r="I36" s="130">
        <v>1653</v>
      </c>
      <c r="J36" s="112">
        <v>1212</v>
      </c>
      <c r="K36" s="247">
        <v>393</v>
      </c>
      <c r="L36" s="130">
        <v>388</v>
      </c>
      <c r="M36" s="112">
        <v>186</v>
      </c>
      <c r="N36" s="247">
        <v>34</v>
      </c>
      <c r="O36" s="130">
        <v>1433</v>
      </c>
      <c r="P36" s="112">
        <v>1092</v>
      </c>
      <c r="Q36" s="247">
        <v>371</v>
      </c>
      <c r="R36" s="342">
        <v>70</v>
      </c>
      <c r="S36" s="376">
        <v>22</v>
      </c>
      <c r="T36" s="342">
        <v>39</v>
      </c>
      <c r="U36" s="376">
        <v>7</v>
      </c>
      <c r="V36" s="342">
        <v>73</v>
      </c>
      <c r="W36" s="376">
        <v>24</v>
      </c>
      <c r="X36" s="342">
        <v>48</v>
      </c>
      <c r="Y36" s="376">
        <v>9</v>
      </c>
      <c r="Z36" s="342">
        <v>76</v>
      </c>
      <c r="AA36" s="344">
        <v>26</v>
      </c>
    </row>
    <row r="37" spans="1:27" x14ac:dyDescent="0.2">
      <c r="A37" s="140" t="s">
        <v>40</v>
      </c>
      <c r="B37" s="141" t="s">
        <v>41</v>
      </c>
      <c r="C37" s="112">
        <v>3969</v>
      </c>
      <c r="D37" s="112">
        <v>2870</v>
      </c>
      <c r="E37" s="247">
        <v>890</v>
      </c>
      <c r="F37" s="130">
        <v>818</v>
      </c>
      <c r="G37" s="112">
        <v>497</v>
      </c>
      <c r="H37" s="247">
        <v>111</v>
      </c>
      <c r="I37" s="130">
        <v>3151</v>
      </c>
      <c r="J37" s="112">
        <v>2373</v>
      </c>
      <c r="K37" s="247">
        <v>779</v>
      </c>
      <c r="L37" s="130">
        <v>1694</v>
      </c>
      <c r="M37" s="112">
        <v>1101</v>
      </c>
      <c r="N37" s="247">
        <v>267</v>
      </c>
      <c r="O37" s="130">
        <v>2275</v>
      </c>
      <c r="P37" s="112">
        <v>1769</v>
      </c>
      <c r="Q37" s="247">
        <v>623</v>
      </c>
      <c r="R37" s="342">
        <v>72</v>
      </c>
      <c r="S37" s="376">
        <v>22</v>
      </c>
      <c r="T37" s="342">
        <v>61</v>
      </c>
      <c r="U37" s="376">
        <v>14</v>
      </c>
      <c r="V37" s="342">
        <v>75</v>
      </c>
      <c r="W37" s="376">
        <v>25</v>
      </c>
      <c r="X37" s="342">
        <v>65</v>
      </c>
      <c r="Y37" s="376">
        <v>16</v>
      </c>
      <c r="Z37" s="342">
        <v>78</v>
      </c>
      <c r="AA37" s="344">
        <v>27</v>
      </c>
    </row>
    <row r="38" spans="1:27" x14ac:dyDescent="0.2">
      <c r="A38" s="140" t="s">
        <v>42</v>
      </c>
      <c r="B38" s="141" t="s">
        <v>43</v>
      </c>
      <c r="C38" s="112">
        <v>375</v>
      </c>
      <c r="D38" s="112">
        <v>283</v>
      </c>
      <c r="E38" s="247">
        <v>83</v>
      </c>
      <c r="F38" s="130">
        <v>30</v>
      </c>
      <c r="G38" s="112">
        <v>19</v>
      </c>
      <c r="H38" s="247">
        <v>6</v>
      </c>
      <c r="I38" s="130">
        <v>345</v>
      </c>
      <c r="J38" s="112">
        <v>264</v>
      </c>
      <c r="K38" s="247">
        <v>77</v>
      </c>
      <c r="L38" s="130">
        <v>70</v>
      </c>
      <c r="M38" s="112">
        <v>44</v>
      </c>
      <c r="N38" s="247">
        <v>11</v>
      </c>
      <c r="O38" s="130">
        <v>305</v>
      </c>
      <c r="P38" s="112">
        <v>239</v>
      </c>
      <c r="Q38" s="247">
        <v>72</v>
      </c>
      <c r="R38" s="342">
        <v>75</v>
      </c>
      <c r="S38" s="376">
        <v>22</v>
      </c>
      <c r="T38" s="342">
        <v>63</v>
      </c>
      <c r="U38" s="376">
        <v>20</v>
      </c>
      <c r="V38" s="342">
        <v>77</v>
      </c>
      <c r="W38" s="376">
        <v>22</v>
      </c>
      <c r="X38" s="342">
        <v>63</v>
      </c>
      <c r="Y38" s="376">
        <v>16</v>
      </c>
      <c r="Z38" s="342">
        <v>78</v>
      </c>
      <c r="AA38" s="344">
        <v>24</v>
      </c>
    </row>
    <row r="39" spans="1:27" x14ac:dyDescent="0.2">
      <c r="A39" s="140" t="s">
        <v>44</v>
      </c>
      <c r="B39" s="141" t="s">
        <v>45</v>
      </c>
      <c r="C39" s="112">
        <v>3111</v>
      </c>
      <c r="D39" s="112">
        <v>2172</v>
      </c>
      <c r="E39" s="247">
        <v>641</v>
      </c>
      <c r="F39" s="130">
        <v>837</v>
      </c>
      <c r="G39" s="112">
        <v>484</v>
      </c>
      <c r="H39" s="247">
        <v>103</v>
      </c>
      <c r="I39" s="130">
        <v>2274</v>
      </c>
      <c r="J39" s="112">
        <v>1688</v>
      </c>
      <c r="K39" s="247">
        <v>538</v>
      </c>
      <c r="L39" s="130">
        <v>1571</v>
      </c>
      <c r="M39" s="112">
        <v>994</v>
      </c>
      <c r="N39" s="247">
        <v>228</v>
      </c>
      <c r="O39" s="130">
        <v>1540</v>
      </c>
      <c r="P39" s="112">
        <v>1178</v>
      </c>
      <c r="Q39" s="247">
        <v>413</v>
      </c>
      <c r="R39" s="342">
        <v>70</v>
      </c>
      <c r="S39" s="376">
        <v>21</v>
      </c>
      <c r="T39" s="342">
        <v>58</v>
      </c>
      <c r="U39" s="376">
        <v>12</v>
      </c>
      <c r="V39" s="342">
        <v>74</v>
      </c>
      <c r="W39" s="376">
        <v>24</v>
      </c>
      <c r="X39" s="342">
        <v>63</v>
      </c>
      <c r="Y39" s="376">
        <v>15</v>
      </c>
      <c r="Z39" s="342">
        <v>76</v>
      </c>
      <c r="AA39" s="344">
        <v>27</v>
      </c>
    </row>
    <row r="40" spans="1:27" x14ac:dyDescent="0.2">
      <c r="A40" s="140" t="s">
        <v>46</v>
      </c>
      <c r="B40" s="141" t="s">
        <v>47</v>
      </c>
      <c r="C40" s="112">
        <v>1775</v>
      </c>
      <c r="D40" s="112">
        <v>1312</v>
      </c>
      <c r="E40" s="247">
        <v>390</v>
      </c>
      <c r="F40" s="130">
        <v>166</v>
      </c>
      <c r="G40" s="112">
        <v>98</v>
      </c>
      <c r="H40" s="247">
        <v>20</v>
      </c>
      <c r="I40" s="130">
        <v>1609</v>
      </c>
      <c r="J40" s="112">
        <v>1214</v>
      </c>
      <c r="K40" s="247">
        <v>370</v>
      </c>
      <c r="L40" s="130">
        <v>409</v>
      </c>
      <c r="M40" s="112">
        <v>247</v>
      </c>
      <c r="N40" s="247">
        <v>49</v>
      </c>
      <c r="O40" s="130">
        <v>1366</v>
      </c>
      <c r="P40" s="112">
        <v>1065</v>
      </c>
      <c r="Q40" s="247">
        <v>341</v>
      </c>
      <c r="R40" s="342">
        <v>74</v>
      </c>
      <c r="S40" s="376">
        <v>22</v>
      </c>
      <c r="T40" s="342">
        <v>59</v>
      </c>
      <c r="U40" s="376">
        <v>12</v>
      </c>
      <c r="V40" s="342">
        <v>75</v>
      </c>
      <c r="W40" s="376">
        <v>23</v>
      </c>
      <c r="X40" s="342">
        <v>60</v>
      </c>
      <c r="Y40" s="376">
        <v>12</v>
      </c>
      <c r="Z40" s="342">
        <v>78</v>
      </c>
      <c r="AA40" s="344">
        <v>25</v>
      </c>
    </row>
    <row r="41" spans="1:27" x14ac:dyDescent="0.2">
      <c r="A41" s="140" t="s">
        <v>48</v>
      </c>
      <c r="B41" s="141" t="s">
        <v>49</v>
      </c>
      <c r="C41" s="112">
        <v>2079</v>
      </c>
      <c r="D41" s="112">
        <v>1604</v>
      </c>
      <c r="E41" s="247">
        <v>507</v>
      </c>
      <c r="F41" s="130">
        <v>347</v>
      </c>
      <c r="G41" s="112">
        <v>212</v>
      </c>
      <c r="H41" s="247">
        <v>58</v>
      </c>
      <c r="I41" s="130">
        <v>1732</v>
      </c>
      <c r="J41" s="112">
        <v>1392</v>
      </c>
      <c r="K41" s="247">
        <v>449</v>
      </c>
      <c r="L41" s="130">
        <v>749</v>
      </c>
      <c r="M41" s="112">
        <v>497</v>
      </c>
      <c r="N41" s="247">
        <v>133</v>
      </c>
      <c r="O41" s="130">
        <v>1330</v>
      </c>
      <c r="P41" s="112">
        <v>1107</v>
      </c>
      <c r="Q41" s="247">
        <v>374</v>
      </c>
      <c r="R41" s="342">
        <v>77</v>
      </c>
      <c r="S41" s="376">
        <v>24</v>
      </c>
      <c r="T41" s="342">
        <v>61</v>
      </c>
      <c r="U41" s="376">
        <v>17</v>
      </c>
      <c r="V41" s="342">
        <v>80</v>
      </c>
      <c r="W41" s="376">
        <v>26</v>
      </c>
      <c r="X41" s="342">
        <v>66</v>
      </c>
      <c r="Y41" s="376">
        <v>18</v>
      </c>
      <c r="Z41" s="342">
        <v>83</v>
      </c>
      <c r="AA41" s="344">
        <v>28</v>
      </c>
    </row>
    <row r="42" spans="1:27" x14ac:dyDescent="0.2">
      <c r="A42" s="140" t="s">
        <v>52</v>
      </c>
      <c r="B42" s="141" t="s">
        <v>53</v>
      </c>
      <c r="C42" s="112">
        <v>1715</v>
      </c>
      <c r="D42" s="112">
        <v>1246</v>
      </c>
      <c r="E42" s="247">
        <v>418</v>
      </c>
      <c r="F42" s="130">
        <v>158</v>
      </c>
      <c r="G42" s="112">
        <v>74</v>
      </c>
      <c r="H42" s="247">
        <v>23</v>
      </c>
      <c r="I42" s="130">
        <v>1557</v>
      </c>
      <c r="J42" s="112">
        <v>1172</v>
      </c>
      <c r="K42" s="247">
        <v>395</v>
      </c>
      <c r="L42" s="130">
        <v>366</v>
      </c>
      <c r="M42" s="112">
        <v>196</v>
      </c>
      <c r="N42" s="247" t="s">
        <v>1185</v>
      </c>
      <c r="O42" s="130">
        <v>1349</v>
      </c>
      <c r="P42" s="112">
        <v>1050</v>
      </c>
      <c r="Q42" s="247" t="s">
        <v>1185</v>
      </c>
      <c r="R42" s="342">
        <v>73</v>
      </c>
      <c r="S42" s="376">
        <v>24</v>
      </c>
      <c r="T42" s="342">
        <v>47</v>
      </c>
      <c r="U42" s="376">
        <v>15</v>
      </c>
      <c r="V42" s="342">
        <v>75</v>
      </c>
      <c r="W42" s="376">
        <v>25</v>
      </c>
      <c r="X42" s="342">
        <v>54</v>
      </c>
      <c r="Y42" s="376" t="s">
        <v>1185</v>
      </c>
      <c r="Z42" s="342">
        <v>78</v>
      </c>
      <c r="AA42" s="344" t="s">
        <v>1185</v>
      </c>
    </row>
    <row r="43" spans="1:27" x14ac:dyDescent="0.2">
      <c r="A43" s="140" t="s">
        <v>54</v>
      </c>
      <c r="B43" s="141" t="s">
        <v>55</v>
      </c>
      <c r="C43" s="112">
        <v>4263</v>
      </c>
      <c r="D43" s="112">
        <v>3053</v>
      </c>
      <c r="E43" s="247">
        <v>1004</v>
      </c>
      <c r="F43" s="130">
        <v>969</v>
      </c>
      <c r="G43" s="112">
        <v>545</v>
      </c>
      <c r="H43" s="247">
        <v>107</v>
      </c>
      <c r="I43" s="130">
        <v>3294</v>
      </c>
      <c r="J43" s="112">
        <v>2508</v>
      </c>
      <c r="K43" s="247">
        <v>897</v>
      </c>
      <c r="L43" s="130">
        <v>1711</v>
      </c>
      <c r="M43" s="112">
        <v>1018</v>
      </c>
      <c r="N43" s="247">
        <v>215</v>
      </c>
      <c r="O43" s="130">
        <v>2552</v>
      </c>
      <c r="P43" s="112">
        <v>2035</v>
      </c>
      <c r="Q43" s="247">
        <v>789</v>
      </c>
      <c r="R43" s="342">
        <v>72</v>
      </c>
      <c r="S43" s="376">
        <v>24</v>
      </c>
      <c r="T43" s="342">
        <v>56</v>
      </c>
      <c r="U43" s="376">
        <v>11</v>
      </c>
      <c r="V43" s="342">
        <v>76</v>
      </c>
      <c r="W43" s="376">
        <v>27</v>
      </c>
      <c r="X43" s="342">
        <v>59</v>
      </c>
      <c r="Y43" s="376">
        <v>13</v>
      </c>
      <c r="Z43" s="342">
        <v>80</v>
      </c>
      <c r="AA43" s="344">
        <v>31</v>
      </c>
    </row>
    <row r="44" spans="1:27" x14ac:dyDescent="0.2">
      <c r="A44" s="140" t="s">
        <v>56</v>
      </c>
      <c r="B44" s="141" t="s">
        <v>57</v>
      </c>
      <c r="C44" s="112">
        <v>2150</v>
      </c>
      <c r="D44" s="112">
        <v>1560</v>
      </c>
      <c r="E44" s="247">
        <v>490</v>
      </c>
      <c r="F44" s="130">
        <v>215</v>
      </c>
      <c r="G44" s="112">
        <v>102</v>
      </c>
      <c r="H44" s="247">
        <v>24</v>
      </c>
      <c r="I44" s="130">
        <v>1935</v>
      </c>
      <c r="J44" s="112">
        <v>1458</v>
      </c>
      <c r="K44" s="247">
        <v>466</v>
      </c>
      <c r="L44" s="130">
        <v>518</v>
      </c>
      <c r="M44" s="112">
        <v>285</v>
      </c>
      <c r="N44" s="247">
        <v>63</v>
      </c>
      <c r="O44" s="130">
        <v>1632</v>
      </c>
      <c r="P44" s="112">
        <v>1275</v>
      </c>
      <c r="Q44" s="247">
        <v>427</v>
      </c>
      <c r="R44" s="342">
        <v>73</v>
      </c>
      <c r="S44" s="376">
        <v>23</v>
      </c>
      <c r="T44" s="342">
        <v>47</v>
      </c>
      <c r="U44" s="376">
        <v>11</v>
      </c>
      <c r="V44" s="342">
        <v>75</v>
      </c>
      <c r="W44" s="376">
        <v>24</v>
      </c>
      <c r="X44" s="342">
        <v>55</v>
      </c>
      <c r="Y44" s="376">
        <v>12</v>
      </c>
      <c r="Z44" s="342">
        <v>78</v>
      </c>
      <c r="AA44" s="344">
        <v>26</v>
      </c>
    </row>
    <row r="45" spans="1:27" x14ac:dyDescent="0.2">
      <c r="A45" s="140" t="s">
        <v>58</v>
      </c>
      <c r="B45" s="141" t="s">
        <v>59</v>
      </c>
      <c r="C45" s="112">
        <v>3086</v>
      </c>
      <c r="D45" s="112">
        <v>2242</v>
      </c>
      <c r="E45" s="247">
        <v>689</v>
      </c>
      <c r="F45" s="130">
        <v>293</v>
      </c>
      <c r="G45" s="112">
        <v>152</v>
      </c>
      <c r="H45" s="247">
        <v>23</v>
      </c>
      <c r="I45" s="130">
        <v>2793</v>
      </c>
      <c r="J45" s="112">
        <v>2090</v>
      </c>
      <c r="K45" s="247">
        <v>666</v>
      </c>
      <c r="L45" s="130">
        <v>649</v>
      </c>
      <c r="M45" s="112">
        <v>376</v>
      </c>
      <c r="N45" s="247">
        <v>62</v>
      </c>
      <c r="O45" s="130">
        <v>2437</v>
      </c>
      <c r="P45" s="112">
        <v>1866</v>
      </c>
      <c r="Q45" s="247">
        <v>627</v>
      </c>
      <c r="R45" s="342">
        <v>73</v>
      </c>
      <c r="S45" s="376">
        <v>22</v>
      </c>
      <c r="T45" s="342">
        <v>52</v>
      </c>
      <c r="U45" s="376">
        <v>8</v>
      </c>
      <c r="V45" s="342">
        <v>75</v>
      </c>
      <c r="W45" s="376">
        <v>24</v>
      </c>
      <c r="X45" s="342">
        <v>58</v>
      </c>
      <c r="Y45" s="376">
        <v>10</v>
      </c>
      <c r="Z45" s="342">
        <v>77</v>
      </c>
      <c r="AA45" s="344">
        <v>26</v>
      </c>
    </row>
    <row r="46" spans="1:27" x14ac:dyDescent="0.2">
      <c r="A46" s="140" t="s">
        <v>60</v>
      </c>
      <c r="B46" s="141" t="s">
        <v>61</v>
      </c>
      <c r="C46" s="112">
        <v>2667</v>
      </c>
      <c r="D46" s="112">
        <v>1908</v>
      </c>
      <c r="E46" s="247">
        <v>551</v>
      </c>
      <c r="F46" s="130">
        <v>500</v>
      </c>
      <c r="G46" s="112">
        <v>304</v>
      </c>
      <c r="H46" s="247">
        <v>52</v>
      </c>
      <c r="I46" s="130">
        <v>2167</v>
      </c>
      <c r="J46" s="112">
        <v>1604</v>
      </c>
      <c r="K46" s="247">
        <v>499</v>
      </c>
      <c r="L46" s="130">
        <v>928</v>
      </c>
      <c r="M46" s="112">
        <v>577</v>
      </c>
      <c r="N46" s="247">
        <v>109</v>
      </c>
      <c r="O46" s="130">
        <v>1739</v>
      </c>
      <c r="P46" s="112">
        <v>1331</v>
      </c>
      <c r="Q46" s="247">
        <v>442</v>
      </c>
      <c r="R46" s="342">
        <v>72</v>
      </c>
      <c r="S46" s="376">
        <v>21</v>
      </c>
      <c r="T46" s="342">
        <v>61</v>
      </c>
      <c r="U46" s="376">
        <v>10</v>
      </c>
      <c r="V46" s="342">
        <v>74</v>
      </c>
      <c r="W46" s="376">
        <v>23</v>
      </c>
      <c r="X46" s="342">
        <v>62</v>
      </c>
      <c r="Y46" s="376">
        <v>12</v>
      </c>
      <c r="Z46" s="342">
        <v>77</v>
      </c>
      <c r="AA46" s="344">
        <v>25</v>
      </c>
    </row>
    <row r="47" spans="1:27" x14ac:dyDescent="0.2">
      <c r="A47" s="140" t="s">
        <v>62</v>
      </c>
      <c r="B47" s="141" t="s">
        <v>63</v>
      </c>
      <c r="C47" s="112">
        <v>1388</v>
      </c>
      <c r="D47" s="112">
        <v>994</v>
      </c>
      <c r="E47" s="247" t="s">
        <v>1185</v>
      </c>
      <c r="F47" s="130">
        <v>251</v>
      </c>
      <c r="G47" s="112">
        <v>136</v>
      </c>
      <c r="H47" s="247">
        <v>37</v>
      </c>
      <c r="I47" s="130">
        <v>1137</v>
      </c>
      <c r="J47" s="112">
        <v>858</v>
      </c>
      <c r="K47" s="247">
        <v>281</v>
      </c>
      <c r="L47" s="130">
        <v>523</v>
      </c>
      <c r="M47" s="112">
        <v>295</v>
      </c>
      <c r="N47" s="247">
        <v>72</v>
      </c>
      <c r="O47" s="130">
        <v>865</v>
      </c>
      <c r="P47" s="112">
        <v>699</v>
      </c>
      <c r="Q47" s="247">
        <v>246</v>
      </c>
      <c r="R47" s="342">
        <v>72</v>
      </c>
      <c r="S47" s="376" t="s">
        <v>1185</v>
      </c>
      <c r="T47" s="342">
        <v>54</v>
      </c>
      <c r="U47" s="376">
        <v>15</v>
      </c>
      <c r="V47" s="342">
        <v>75</v>
      </c>
      <c r="W47" s="376">
        <v>25</v>
      </c>
      <c r="X47" s="342">
        <v>56</v>
      </c>
      <c r="Y47" s="376">
        <v>14</v>
      </c>
      <c r="Z47" s="342">
        <v>81</v>
      </c>
      <c r="AA47" s="344">
        <v>28</v>
      </c>
    </row>
    <row r="48" spans="1:27" x14ac:dyDescent="0.2">
      <c r="A48" s="140" t="s">
        <v>64</v>
      </c>
      <c r="B48" s="141" t="s">
        <v>65</v>
      </c>
      <c r="C48" s="112">
        <v>1554</v>
      </c>
      <c r="D48" s="112">
        <v>1161</v>
      </c>
      <c r="E48" s="247">
        <v>405</v>
      </c>
      <c r="F48" s="130">
        <v>229</v>
      </c>
      <c r="G48" s="112">
        <v>130</v>
      </c>
      <c r="H48" s="247">
        <v>31</v>
      </c>
      <c r="I48" s="130">
        <v>1325</v>
      </c>
      <c r="J48" s="112">
        <v>1031</v>
      </c>
      <c r="K48" s="247">
        <v>374</v>
      </c>
      <c r="L48" s="130">
        <v>442</v>
      </c>
      <c r="M48" s="112">
        <v>272</v>
      </c>
      <c r="N48" s="247">
        <v>67</v>
      </c>
      <c r="O48" s="130">
        <v>1112</v>
      </c>
      <c r="P48" s="112">
        <v>889</v>
      </c>
      <c r="Q48" s="247">
        <v>338</v>
      </c>
      <c r="R48" s="342">
        <v>75</v>
      </c>
      <c r="S48" s="376">
        <v>26</v>
      </c>
      <c r="T48" s="342">
        <v>57</v>
      </c>
      <c r="U48" s="376">
        <v>14</v>
      </c>
      <c r="V48" s="342">
        <v>78</v>
      </c>
      <c r="W48" s="376">
        <v>28</v>
      </c>
      <c r="X48" s="342">
        <v>62</v>
      </c>
      <c r="Y48" s="376">
        <v>15</v>
      </c>
      <c r="Z48" s="342">
        <v>80</v>
      </c>
      <c r="AA48" s="344">
        <v>30</v>
      </c>
    </row>
    <row r="49" spans="1:27" x14ac:dyDescent="0.2">
      <c r="A49" s="140" t="s">
        <v>66</v>
      </c>
      <c r="B49" s="141" t="s">
        <v>67</v>
      </c>
      <c r="C49" s="112">
        <v>1320</v>
      </c>
      <c r="D49" s="112">
        <v>962</v>
      </c>
      <c r="E49" s="247">
        <v>349</v>
      </c>
      <c r="F49" s="130">
        <v>136</v>
      </c>
      <c r="G49" s="112">
        <v>77</v>
      </c>
      <c r="H49" s="247">
        <v>17</v>
      </c>
      <c r="I49" s="130">
        <v>1184</v>
      </c>
      <c r="J49" s="112">
        <v>885</v>
      </c>
      <c r="K49" s="247">
        <v>332</v>
      </c>
      <c r="L49" s="130" t="s">
        <v>1185</v>
      </c>
      <c r="M49" s="112" t="s">
        <v>1185</v>
      </c>
      <c r="N49" s="247" t="s">
        <v>1185</v>
      </c>
      <c r="O49" s="130">
        <v>1006</v>
      </c>
      <c r="P49" s="112" t="s">
        <v>1185</v>
      </c>
      <c r="Q49" s="247" t="s">
        <v>1185</v>
      </c>
      <c r="R49" s="342">
        <v>73</v>
      </c>
      <c r="S49" s="376">
        <v>26</v>
      </c>
      <c r="T49" s="342">
        <v>57</v>
      </c>
      <c r="U49" s="376">
        <v>13</v>
      </c>
      <c r="V49" s="342">
        <v>75</v>
      </c>
      <c r="W49" s="376">
        <v>28</v>
      </c>
      <c r="X49" s="342" t="s">
        <v>1185</v>
      </c>
      <c r="Y49" s="376" t="s">
        <v>1185</v>
      </c>
      <c r="Z49" s="342" t="s">
        <v>1185</v>
      </c>
      <c r="AA49" s="344" t="s">
        <v>1185</v>
      </c>
    </row>
    <row r="50" spans="1:27" x14ac:dyDescent="0.2">
      <c r="A50" s="140" t="s">
        <v>68</v>
      </c>
      <c r="B50" s="141" t="s">
        <v>69</v>
      </c>
      <c r="C50" s="112">
        <v>2536</v>
      </c>
      <c r="D50" s="112">
        <v>1843</v>
      </c>
      <c r="E50" s="247">
        <v>625</v>
      </c>
      <c r="F50" s="130">
        <v>318</v>
      </c>
      <c r="G50" s="112">
        <v>171</v>
      </c>
      <c r="H50" s="247">
        <v>41</v>
      </c>
      <c r="I50" s="130">
        <v>2218</v>
      </c>
      <c r="J50" s="112">
        <v>1672</v>
      </c>
      <c r="K50" s="247">
        <v>584</v>
      </c>
      <c r="L50" s="130">
        <v>736</v>
      </c>
      <c r="M50" s="112">
        <v>436</v>
      </c>
      <c r="N50" s="247">
        <v>112</v>
      </c>
      <c r="O50" s="130">
        <v>1800</v>
      </c>
      <c r="P50" s="112">
        <v>1407</v>
      </c>
      <c r="Q50" s="247">
        <v>513</v>
      </c>
      <c r="R50" s="342">
        <v>73</v>
      </c>
      <c r="S50" s="376">
        <v>25</v>
      </c>
      <c r="T50" s="342">
        <v>54</v>
      </c>
      <c r="U50" s="376">
        <v>13</v>
      </c>
      <c r="V50" s="342">
        <v>75</v>
      </c>
      <c r="W50" s="376">
        <v>26</v>
      </c>
      <c r="X50" s="342">
        <v>59</v>
      </c>
      <c r="Y50" s="376">
        <v>15</v>
      </c>
      <c r="Z50" s="342">
        <v>78</v>
      </c>
      <c r="AA50" s="344">
        <v>29</v>
      </c>
    </row>
    <row r="51" spans="1:27" x14ac:dyDescent="0.2">
      <c r="A51" s="140" t="s">
        <v>70</v>
      </c>
      <c r="B51" s="141" t="s">
        <v>71</v>
      </c>
      <c r="C51" s="112">
        <v>2494</v>
      </c>
      <c r="D51" s="112">
        <v>1619</v>
      </c>
      <c r="E51" s="247">
        <v>402</v>
      </c>
      <c r="F51" s="130">
        <v>422</v>
      </c>
      <c r="G51" s="112">
        <v>222</v>
      </c>
      <c r="H51" s="247">
        <v>36</v>
      </c>
      <c r="I51" s="130">
        <v>2072</v>
      </c>
      <c r="J51" s="112">
        <v>1397</v>
      </c>
      <c r="K51" s="247">
        <v>366</v>
      </c>
      <c r="L51" s="130">
        <v>882</v>
      </c>
      <c r="M51" s="112">
        <v>492</v>
      </c>
      <c r="N51" s="247">
        <v>80</v>
      </c>
      <c r="O51" s="130">
        <v>1612</v>
      </c>
      <c r="P51" s="112">
        <v>1127</v>
      </c>
      <c r="Q51" s="247">
        <v>322</v>
      </c>
      <c r="R51" s="342">
        <v>65</v>
      </c>
      <c r="S51" s="376">
        <v>16</v>
      </c>
      <c r="T51" s="342">
        <v>53</v>
      </c>
      <c r="U51" s="376">
        <v>9</v>
      </c>
      <c r="V51" s="342">
        <v>67</v>
      </c>
      <c r="W51" s="376">
        <v>18</v>
      </c>
      <c r="X51" s="342">
        <v>56</v>
      </c>
      <c r="Y51" s="376">
        <v>9</v>
      </c>
      <c r="Z51" s="342">
        <v>70</v>
      </c>
      <c r="AA51" s="344">
        <v>20</v>
      </c>
    </row>
    <row r="52" spans="1:27" x14ac:dyDescent="0.2">
      <c r="A52" s="140" t="s">
        <v>72</v>
      </c>
      <c r="B52" s="141" t="s">
        <v>73</v>
      </c>
      <c r="C52" s="112">
        <v>2947</v>
      </c>
      <c r="D52" s="112">
        <v>2095</v>
      </c>
      <c r="E52" s="247">
        <v>684</v>
      </c>
      <c r="F52" s="130">
        <v>522</v>
      </c>
      <c r="G52" s="112">
        <v>325</v>
      </c>
      <c r="H52" s="247">
        <v>88</v>
      </c>
      <c r="I52" s="130">
        <v>2425</v>
      </c>
      <c r="J52" s="112">
        <v>1770</v>
      </c>
      <c r="K52" s="247">
        <v>596</v>
      </c>
      <c r="L52" s="130">
        <v>1109</v>
      </c>
      <c r="M52" s="112">
        <v>718</v>
      </c>
      <c r="N52" s="247">
        <v>204</v>
      </c>
      <c r="O52" s="130">
        <v>1838</v>
      </c>
      <c r="P52" s="112">
        <v>1377</v>
      </c>
      <c r="Q52" s="247">
        <v>480</v>
      </c>
      <c r="R52" s="342">
        <v>71</v>
      </c>
      <c r="S52" s="376">
        <v>23</v>
      </c>
      <c r="T52" s="342">
        <v>62</v>
      </c>
      <c r="U52" s="376">
        <v>17</v>
      </c>
      <c r="V52" s="342">
        <v>73</v>
      </c>
      <c r="W52" s="376">
        <v>25</v>
      </c>
      <c r="X52" s="342">
        <v>65</v>
      </c>
      <c r="Y52" s="376">
        <v>18</v>
      </c>
      <c r="Z52" s="342">
        <v>75</v>
      </c>
      <c r="AA52" s="344">
        <v>26</v>
      </c>
    </row>
    <row r="53" spans="1:27" x14ac:dyDescent="0.2">
      <c r="A53" s="140" t="s">
        <v>74</v>
      </c>
      <c r="B53" s="141" t="s">
        <v>75</v>
      </c>
      <c r="C53" s="112">
        <v>1902</v>
      </c>
      <c r="D53" s="112">
        <v>1396</v>
      </c>
      <c r="E53" s="247">
        <v>449</v>
      </c>
      <c r="F53" s="130">
        <v>278</v>
      </c>
      <c r="G53" s="112">
        <v>163</v>
      </c>
      <c r="H53" s="247">
        <v>32</v>
      </c>
      <c r="I53" s="130">
        <v>1624</v>
      </c>
      <c r="J53" s="112">
        <v>1233</v>
      </c>
      <c r="K53" s="247">
        <v>417</v>
      </c>
      <c r="L53" s="130">
        <v>658</v>
      </c>
      <c r="M53" s="112">
        <v>416</v>
      </c>
      <c r="N53" s="247">
        <v>92</v>
      </c>
      <c r="O53" s="130">
        <v>1244</v>
      </c>
      <c r="P53" s="112">
        <v>980</v>
      </c>
      <c r="Q53" s="247">
        <v>357</v>
      </c>
      <c r="R53" s="342">
        <v>73</v>
      </c>
      <c r="S53" s="376">
        <v>24</v>
      </c>
      <c r="T53" s="342">
        <v>59</v>
      </c>
      <c r="U53" s="376">
        <v>12</v>
      </c>
      <c r="V53" s="342">
        <v>76</v>
      </c>
      <c r="W53" s="376">
        <v>26</v>
      </c>
      <c r="X53" s="342">
        <v>63</v>
      </c>
      <c r="Y53" s="376">
        <v>14</v>
      </c>
      <c r="Z53" s="342">
        <v>79</v>
      </c>
      <c r="AA53" s="344">
        <v>29</v>
      </c>
    </row>
    <row r="54" spans="1:27" x14ac:dyDescent="0.2">
      <c r="A54" s="140" t="s">
        <v>76</v>
      </c>
      <c r="B54" s="141" t="s">
        <v>77</v>
      </c>
      <c r="C54" s="112">
        <v>2142</v>
      </c>
      <c r="D54" s="112">
        <v>1538</v>
      </c>
      <c r="E54" s="247">
        <v>457</v>
      </c>
      <c r="F54" s="130">
        <v>326</v>
      </c>
      <c r="G54" s="112">
        <v>166</v>
      </c>
      <c r="H54" s="247">
        <v>29</v>
      </c>
      <c r="I54" s="130">
        <v>1816</v>
      </c>
      <c r="J54" s="112">
        <v>1372</v>
      </c>
      <c r="K54" s="247">
        <v>428</v>
      </c>
      <c r="L54" s="130">
        <v>671</v>
      </c>
      <c r="M54" s="112">
        <v>388</v>
      </c>
      <c r="N54" s="247">
        <v>76</v>
      </c>
      <c r="O54" s="130">
        <v>1471</v>
      </c>
      <c r="P54" s="112">
        <v>1150</v>
      </c>
      <c r="Q54" s="247">
        <v>381</v>
      </c>
      <c r="R54" s="342">
        <v>72</v>
      </c>
      <c r="S54" s="376">
        <v>21</v>
      </c>
      <c r="T54" s="342">
        <v>51</v>
      </c>
      <c r="U54" s="376">
        <v>9</v>
      </c>
      <c r="V54" s="342">
        <v>76</v>
      </c>
      <c r="W54" s="376">
        <v>24</v>
      </c>
      <c r="X54" s="342">
        <v>58</v>
      </c>
      <c r="Y54" s="376">
        <v>11</v>
      </c>
      <c r="Z54" s="342">
        <v>78</v>
      </c>
      <c r="AA54" s="344">
        <v>26</v>
      </c>
    </row>
    <row r="55" spans="1:27" x14ac:dyDescent="0.2">
      <c r="A55" s="140" t="s">
        <v>78</v>
      </c>
      <c r="B55" s="141" t="s">
        <v>79</v>
      </c>
      <c r="C55" s="112">
        <v>3087</v>
      </c>
      <c r="D55" s="112">
        <v>2057</v>
      </c>
      <c r="E55" s="247">
        <v>545</v>
      </c>
      <c r="F55" s="130">
        <v>483</v>
      </c>
      <c r="G55" s="112">
        <v>231</v>
      </c>
      <c r="H55" s="247">
        <v>41</v>
      </c>
      <c r="I55" s="130">
        <v>2604</v>
      </c>
      <c r="J55" s="112">
        <v>1826</v>
      </c>
      <c r="K55" s="247">
        <v>504</v>
      </c>
      <c r="L55" s="130">
        <v>1010</v>
      </c>
      <c r="M55" s="112">
        <v>540</v>
      </c>
      <c r="N55" s="247">
        <v>103</v>
      </c>
      <c r="O55" s="130">
        <v>2077</v>
      </c>
      <c r="P55" s="112">
        <v>1517</v>
      </c>
      <c r="Q55" s="247">
        <v>442</v>
      </c>
      <c r="R55" s="342">
        <v>67</v>
      </c>
      <c r="S55" s="376">
        <v>18</v>
      </c>
      <c r="T55" s="342">
        <v>48</v>
      </c>
      <c r="U55" s="376">
        <v>8</v>
      </c>
      <c r="V55" s="342">
        <v>70</v>
      </c>
      <c r="W55" s="376">
        <v>19</v>
      </c>
      <c r="X55" s="342">
        <v>53</v>
      </c>
      <c r="Y55" s="376">
        <v>10</v>
      </c>
      <c r="Z55" s="342">
        <v>73</v>
      </c>
      <c r="AA55" s="344">
        <v>21</v>
      </c>
    </row>
    <row r="56" spans="1:27" x14ac:dyDescent="0.2">
      <c r="A56" s="140" t="s">
        <v>80</v>
      </c>
      <c r="B56" s="141" t="s">
        <v>81</v>
      </c>
      <c r="C56" s="112">
        <v>1311</v>
      </c>
      <c r="D56" s="112">
        <v>833</v>
      </c>
      <c r="E56" s="247">
        <v>242</v>
      </c>
      <c r="F56" s="130">
        <v>115</v>
      </c>
      <c r="G56" s="112">
        <v>48</v>
      </c>
      <c r="H56" s="247">
        <v>8</v>
      </c>
      <c r="I56" s="130">
        <v>1196</v>
      </c>
      <c r="J56" s="112">
        <v>785</v>
      </c>
      <c r="K56" s="247">
        <v>234</v>
      </c>
      <c r="L56" s="130">
        <v>277</v>
      </c>
      <c r="M56" s="112">
        <v>129</v>
      </c>
      <c r="N56" s="247">
        <v>23</v>
      </c>
      <c r="O56" s="130">
        <v>1034</v>
      </c>
      <c r="P56" s="112">
        <v>704</v>
      </c>
      <c r="Q56" s="247">
        <v>219</v>
      </c>
      <c r="R56" s="342">
        <v>64</v>
      </c>
      <c r="S56" s="376">
        <v>18</v>
      </c>
      <c r="T56" s="342">
        <v>42</v>
      </c>
      <c r="U56" s="376">
        <v>7</v>
      </c>
      <c r="V56" s="342">
        <v>66</v>
      </c>
      <c r="W56" s="376">
        <v>20</v>
      </c>
      <c r="X56" s="342">
        <v>47</v>
      </c>
      <c r="Y56" s="376">
        <v>8</v>
      </c>
      <c r="Z56" s="342">
        <v>68</v>
      </c>
      <c r="AA56" s="344">
        <v>21</v>
      </c>
    </row>
    <row r="57" spans="1:27" x14ac:dyDescent="0.2">
      <c r="A57" s="140" t="s">
        <v>82</v>
      </c>
      <c r="B57" s="141" t="s">
        <v>83</v>
      </c>
      <c r="C57" s="112">
        <v>1675</v>
      </c>
      <c r="D57" s="112">
        <v>1202</v>
      </c>
      <c r="E57" s="247">
        <v>387</v>
      </c>
      <c r="F57" s="130">
        <v>123</v>
      </c>
      <c r="G57" s="112">
        <v>57</v>
      </c>
      <c r="H57" s="247">
        <v>16</v>
      </c>
      <c r="I57" s="130">
        <v>1552</v>
      </c>
      <c r="J57" s="112">
        <v>1145</v>
      </c>
      <c r="K57" s="247">
        <v>371</v>
      </c>
      <c r="L57" s="130">
        <v>306</v>
      </c>
      <c r="M57" s="112">
        <v>150</v>
      </c>
      <c r="N57" s="247">
        <v>37</v>
      </c>
      <c r="O57" s="130">
        <v>1369</v>
      </c>
      <c r="P57" s="112">
        <v>1052</v>
      </c>
      <c r="Q57" s="247">
        <v>350</v>
      </c>
      <c r="R57" s="342">
        <v>72</v>
      </c>
      <c r="S57" s="376">
        <v>23</v>
      </c>
      <c r="T57" s="342">
        <v>46</v>
      </c>
      <c r="U57" s="376">
        <v>13</v>
      </c>
      <c r="V57" s="342">
        <v>74</v>
      </c>
      <c r="W57" s="376">
        <v>24</v>
      </c>
      <c r="X57" s="342">
        <v>49</v>
      </c>
      <c r="Y57" s="376">
        <v>12</v>
      </c>
      <c r="Z57" s="342">
        <v>77</v>
      </c>
      <c r="AA57" s="344">
        <v>26</v>
      </c>
    </row>
    <row r="58" spans="1:27" x14ac:dyDescent="0.2">
      <c r="A58" s="140" t="s">
        <v>84</v>
      </c>
      <c r="B58" s="141" t="s">
        <v>85</v>
      </c>
      <c r="C58" s="112">
        <v>1546</v>
      </c>
      <c r="D58" s="112">
        <v>1153</v>
      </c>
      <c r="E58" s="247">
        <v>431</v>
      </c>
      <c r="F58" s="130">
        <v>264</v>
      </c>
      <c r="G58" s="112">
        <v>149</v>
      </c>
      <c r="H58" s="247">
        <v>40</v>
      </c>
      <c r="I58" s="130">
        <v>1282</v>
      </c>
      <c r="J58" s="112">
        <v>1004</v>
      </c>
      <c r="K58" s="247">
        <v>391</v>
      </c>
      <c r="L58" s="130">
        <v>513</v>
      </c>
      <c r="M58" s="112">
        <v>312</v>
      </c>
      <c r="N58" s="247">
        <v>79</v>
      </c>
      <c r="O58" s="130">
        <v>1033</v>
      </c>
      <c r="P58" s="112">
        <v>841</v>
      </c>
      <c r="Q58" s="247">
        <v>352</v>
      </c>
      <c r="R58" s="342">
        <v>75</v>
      </c>
      <c r="S58" s="376">
        <v>28</v>
      </c>
      <c r="T58" s="342">
        <v>56</v>
      </c>
      <c r="U58" s="376">
        <v>15</v>
      </c>
      <c r="V58" s="342">
        <v>78</v>
      </c>
      <c r="W58" s="376">
        <v>30</v>
      </c>
      <c r="X58" s="342">
        <v>61</v>
      </c>
      <c r="Y58" s="376">
        <v>15</v>
      </c>
      <c r="Z58" s="342">
        <v>81</v>
      </c>
      <c r="AA58" s="344">
        <v>34</v>
      </c>
    </row>
    <row r="59" spans="1:27" x14ac:dyDescent="0.2">
      <c r="A59" s="140" t="s">
        <v>86</v>
      </c>
      <c r="B59" s="141" t="s">
        <v>87</v>
      </c>
      <c r="C59" s="112">
        <v>1940</v>
      </c>
      <c r="D59" s="112">
        <v>1508</v>
      </c>
      <c r="E59" s="247">
        <v>509</v>
      </c>
      <c r="F59" s="130">
        <v>236</v>
      </c>
      <c r="G59" s="112">
        <v>147</v>
      </c>
      <c r="H59" s="247">
        <v>33</v>
      </c>
      <c r="I59" s="130">
        <v>1704</v>
      </c>
      <c r="J59" s="112">
        <v>1361</v>
      </c>
      <c r="K59" s="247">
        <v>476</v>
      </c>
      <c r="L59" s="130">
        <v>554</v>
      </c>
      <c r="M59" s="112">
        <v>389</v>
      </c>
      <c r="N59" s="247">
        <v>102</v>
      </c>
      <c r="O59" s="130">
        <v>1386</v>
      </c>
      <c r="P59" s="112">
        <v>1119</v>
      </c>
      <c r="Q59" s="247">
        <v>407</v>
      </c>
      <c r="R59" s="342">
        <v>78</v>
      </c>
      <c r="S59" s="376">
        <v>26</v>
      </c>
      <c r="T59" s="342">
        <v>62</v>
      </c>
      <c r="U59" s="376">
        <v>14</v>
      </c>
      <c r="V59" s="342">
        <v>80</v>
      </c>
      <c r="W59" s="376">
        <v>28</v>
      </c>
      <c r="X59" s="342">
        <v>70</v>
      </c>
      <c r="Y59" s="376">
        <v>18</v>
      </c>
      <c r="Z59" s="342">
        <v>81</v>
      </c>
      <c r="AA59" s="344">
        <v>29</v>
      </c>
    </row>
    <row r="60" spans="1:27" x14ac:dyDescent="0.2">
      <c r="A60" s="140" t="s">
        <v>88</v>
      </c>
      <c r="B60" s="141" t="s">
        <v>89</v>
      </c>
      <c r="C60" s="112">
        <v>1340</v>
      </c>
      <c r="D60" s="112">
        <v>988</v>
      </c>
      <c r="E60" s="247">
        <v>351</v>
      </c>
      <c r="F60" s="130">
        <v>95</v>
      </c>
      <c r="G60" s="112">
        <v>46</v>
      </c>
      <c r="H60" s="247">
        <v>11</v>
      </c>
      <c r="I60" s="130">
        <v>1245</v>
      </c>
      <c r="J60" s="112">
        <v>942</v>
      </c>
      <c r="K60" s="247">
        <v>340</v>
      </c>
      <c r="L60" s="130">
        <v>255</v>
      </c>
      <c r="M60" s="112">
        <v>137</v>
      </c>
      <c r="N60" s="247">
        <v>23</v>
      </c>
      <c r="O60" s="130">
        <v>1085</v>
      </c>
      <c r="P60" s="112">
        <v>851</v>
      </c>
      <c r="Q60" s="247">
        <v>328</v>
      </c>
      <c r="R60" s="342">
        <v>74</v>
      </c>
      <c r="S60" s="376">
        <v>26</v>
      </c>
      <c r="T60" s="342">
        <v>48</v>
      </c>
      <c r="U60" s="376">
        <v>12</v>
      </c>
      <c r="V60" s="342">
        <v>76</v>
      </c>
      <c r="W60" s="376">
        <v>27</v>
      </c>
      <c r="X60" s="342">
        <v>54</v>
      </c>
      <c r="Y60" s="376">
        <v>9</v>
      </c>
      <c r="Z60" s="342">
        <v>78</v>
      </c>
      <c r="AA60" s="344">
        <v>30</v>
      </c>
    </row>
    <row r="61" spans="1:27" x14ac:dyDescent="0.2">
      <c r="A61" s="140" t="s">
        <v>90</v>
      </c>
      <c r="B61" s="141" t="s">
        <v>91</v>
      </c>
      <c r="C61" s="112">
        <v>1800</v>
      </c>
      <c r="D61" s="112">
        <v>1477</v>
      </c>
      <c r="E61" s="247">
        <v>570</v>
      </c>
      <c r="F61" s="130">
        <v>86</v>
      </c>
      <c r="G61" s="112">
        <v>51</v>
      </c>
      <c r="H61" s="247">
        <v>11</v>
      </c>
      <c r="I61" s="130">
        <v>1714</v>
      </c>
      <c r="J61" s="112">
        <v>1426</v>
      </c>
      <c r="K61" s="247">
        <v>559</v>
      </c>
      <c r="L61" s="130">
        <v>214</v>
      </c>
      <c r="M61" s="112">
        <v>134</v>
      </c>
      <c r="N61" s="247">
        <v>30</v>
      </c>
      <c r="O61" s="130">
        <v>1586</v>
      </c>
      <c r="P61" s="112">
        <v>1343</v>
      </c>
      <c r="Q61" s="247">
        <v>540</v>
      </c>
      <c r="R61" s="342">
        <v>82</v>
      </c>
      <c r="S61" s="376">
        <v>32</v>
      </c>
      <c r="T61" s="342">
        <v>59</v>
      </c>
      <c r="U61" s="376">
        <v>13</v>
      </c>
      <c r="V61" s="342">
        <v>83</v>
      </c>
      <c r="W61" s="376">
        <v>33</v>
      </c>
      <c r="X61" s="342">
        <v>63</v>
      </c>
      <c r="Y61" s="376">
        <v>14</v>
      </c>
      <c r="Z61" s="342">
        <v>85</v>
      </c>
      <c r="AA61" s="344">
        <v>34</v>
      </c>
    </row>
    <row r="62" spans="1:27" x14ac:dyDescent="0.2">
      <c r="A62" s="140" t="s">
        <v>92</v>
      </c>
      <c r="B62" s="141" t="s">
        <v>93</v>
      </c>
      <c r="C62" s="112">
        <v>3228</v>
      </c>
      <c r="D62" s="112">
        <v>2429</v>
      </c>
      <c r="E62" s="247">
        <v>811</v>
      </c>
      <c r="F62" s="130">
        <v>343</v>
      </c>
      <c r="G62" s="112">
        <v>214</v>
      </c>
      <c r="H62" s="247">
        <v>46</v>
      </c>
      <c r="I62" s="130">
        <v>2885</v>
      </c>
      <c r="J62" s="112">
        <v>2215</v>
      </c>
      <c r="K62" s="247">
        <v>765</v>
      </c>
      <c r="L62" s="130">
        <v>987</v>
      </c>
      <c r="M62" s="112">
        <v>630</v>
      </c>
      <c r="N62" s="247">
        <v>156</v>
      </c>
      <c r="O62" s="130">
        <v>2241</v>
      </c>
      <c r="P62" s="112">
        <v>1799</v>
      </c>
      <c r="Q62" s="247">
        <v>655</v>
      </c>
      <c r="R62" s="342">
        <v>75</v>
      </c>
      <c r="S62" s="376">
        <v>25</v>
      </c>
      <c r="T62" s="342">
        <v>62</v>
      </c>
      <c r="U62" s="376">
        <v>13</v>
      </c>
      <c r="V62" s="342">
        <v>77</v>
      </c>
      <c r="W62" s="376">
        <v>27</v>
      </c>
      <c r="X62" s="342">
        <v>64</v>
      </c>
      <c r="Y62" s="376">
        <v>16</v>
      </c>
      <c r="Z62" s="342">
        <v>80</v>
      </c>
      <c r="AA62" s="344">
        <v>29</v>
      </c>
    </row>
    <row r="63" spans="1:27" x14ac:dyDescent="0.2">
      <c r="A63" s="140" t="s">
        <v>94</v>
      </c>
      <c r="B63" s="141" t="s">
        <v>95</v>
      </c>
      <c r="C63" s="112">
        <v>2396</v>
      </c>
      <c r="D63" s="112">
        <v>1795</v>
      </c>
      <c r="E63" s="247">
        <v>532</v>
      </c>
      <c r="F63" s="130">
        <v>347</v>
      </c>
      <c r="G63" s="112">
        <v>178</v>
      </c>
      <c r="H63" s="247">
        <v>32</v>
      </c>
      <c r="I63" s="130">
        <v>2049</v>
      </c>
      <c r="J63" s="112">
        <v>1617</v>
      </c>
      <c r="K63" s="247">
        <v>500</v>
      </c>
      <c r="L63" s="130">
        <v>695</v>
      </c>
      <c r="M63" s="112">
        <v>404</v>
      </c>
      <c r="N63" s="247">
        <v>84</v>
      </c>
      <c r="O63" s="130">
        <v>1701</v>
      </c>
      <c r="P63" s="112">
        <v>1391</v>
      </c>
      <c r="Q63" s="247">
        <v>448</v>
      </c>
      <c r="R63" s="342">
        <v>75</v>
      </c>
      <c r="S63" s="376">
        <v>22</v>
      </c>
      <c r="T63" s="342">
        <v>51</v>
      </c>
      <c r="U63" s="376">
        <v>9</v>
      </c>
      <c r="V63" s="342">
        <v>79</v>
      </c>
      <c r="W63" s="376">
        <v>24</v>
      </c>
      <c r="X63" s="342">
        <v>58</v>
      </c>
      <c r="Y63" s="376">
        <v>12</v>
      </c>
      <c r="Z63" s="342">
        <v>82</v>
      </c>
      <c r="AA63" s="344">
        <v>26</v>
      </c>
    </row>
    <row r="64" spans="1:27" x14ac:dyDescent="0.2">
      <c r="A64" s="140" t="s">
        <v>96</v>
      </c>
      <c r="B64" s="141" t="s">
        <v>97</v>
      </c>
      <c r="C64" s="112">
        <v>2007</v>
      </c>
      <c r="D64" s="112">
        <v>1395</v>
      </c>
      <c r="E64" s="247">
        <v>357</v>
      </c>
      <c r="F64" s="130">
        <v>412</v>
      </c>
      <c r="G64" s="112">
        <v>215</v>
      </c>
      <c r="H64" s="247">
        <v>21</v>
      </c>
      <c r="I64" s="130">
        <v>1595</v>
      </c>
      <c r="J64" s="112">
        <v>1180</v>
      </c>
      <c r="K64" s="247">
        <v>336</v>
      </c>
      <c r="L64" s="130">
        <v>821</v>
      </c>
      <c r="M64" s="112">
        <v>477</v>
      </c>
      <c r="N64" s="247">
        <v>82</v>
      </c>
      <c r="O64" s="130">
        <v>1186</v>
      </c>
      <c r="P64" s="112">
        <v>918</v>
      </c>
      <c r="Q64" s="247">
        <v>275</v>
      </c>
      <c r="R64" s="342">
        <v>70</v>
      </c>
      <c r="S64" s="376">
        <v>18</v>
      </c>
      <c r="T64" s="342">
        <v>52</v>
      </c>
      <c r="U64" s="376">
        <v>5</v>
      </c>
      <c r="V64" s="342">
        <v>74</v>
      </c>
      <c r="W64" s="376">
        <v>21</v>
      </c>
      <c r="X64" s="342">
        <v>58</v>
      </c>
      <c r="Y64" s="376">
        <v>10</v>
      </c>
      <c r="Z64" s="342">
        <v>77</v>
      </c>
      <c r="AA64" s="344">
        <v>23</v>
      </c>
    </row>
    <row r="65" spans="1:27" x14ac:dyDescent="0.2">
      <c r="A65" s="140" t="s">
        <v>98</v>
      </c>
      <c r="B65" s="141" t="s">
        <v>99</v>
      </c>
      <c r="C65" s="112">
        <v>2232</v>
      </c>
      <c r="D65" s="112">
        <v>1614</v>
      </c>
      <c r="E65" s="247">
        <v>496</v>
      </c>
      <c r="F65" s="130">
        <v>417</v>
      </c>
      <c r="G65" s="112">
        <v>231</v>
      </c>
      <c r="H65" s="247">
        <v>42</v>
      </c>
      <c r="I65" s="130">
        <v>1815</v>
      </c>
      <c r="J65" s="112">
        <v>1383</v>
      </c>
      <c r="K65" s="247">
        <v>454</v>
      </c>
      <c r="L65" s="130">
        <v>843</v>
      </c>
      <c r="M65" s="112">
        <v>525</v>
      </c>
      <c r="N65" s="247">
        <v>111</v>
      </c>
      <c r="O65" s="130">
        <v>1389</v>
      </c>
      <c r="P65" s="112">
        <v>1089</v>
      </c>
      <c r="Q65" s="247">
        <v>385</v>
      </c>
      <c r="R65" s="342">
        <v>72</v>
      </c>
      <c r="S65" s="376">
        <v>22</v>
      </c>
      <c r="T65" s="342">
        <v>55</v>
      </c>
      <c r="U65" s="376">
        <v>10</v>
      </c>
      <c r="V65" s="342">
        <v>76</v>
      </c>
      <c r="W65" s="376">
        <v>25</v>
      </c>
      <c r="X65" s="342">
        <v>62</v>
      </c>
      <c r="Y65" s="376">
        <v>13</v>
      </c>
      <c r="Z65" s="342">
        <v>78</v>
      </c>
      <c r="AA65" s="344">
        <v>28</v>
      </c>
    </row>
    <row r="66" spans="1:27" x14ac:dyDescent="0.2">
      <c r="A66" s="140" t="s">
        <v>100</v>
      </c>
      <c r="B66" s="141" t="s">
        <v>101</v>
      </c>
      <c r="C66" s="112">
        <v>1327</v>
      </c>
      <c r="D66" s="112">
        <v>853</v>
      </c>
      <c r="E66" s="247">
        <v>195</v>
      </c>
      <c r="F66" s="130">
        <v>181</v>
      </c>
      <c r="G66" s="112">
        <v>100</v>
      </c>
      <c r="H66" s="247">
        <v>12</v>
      </c>
      <c r="I66" s="130">
        <v>1146</v>
      </c>
      <c r="J66" s="112">
        <v>753</v>
      </c>
      <c r="K66" s="247">
        <v>183</v>
      </c>
      <c r="L66" s="130">
        <v>446</v>
      </c>
      <c r="M66" s="112">
        <v>243</v>
      </c>
      <c r="N66" s="247">
        <v>38</v>
      </c>
      <c r="O66" s="130">
        <v>881</v>
      </c>
      <c r="P66" s="112">
        <v>610</v>
      </c>
      <c r="Q66" s="247">
        <v>157</v>
      </c>
      <c r="R66" s="342">
        <v>64</v>
      </c>
      <c r="S66" s="376">
        <v>15</v>
      </c>
      <c r="T66" s="342">
        <v>55</v>
      </c>
      <c r="U66" s="376">
        <v>7</v>
      </c>
      <c r="V66" s="342">
        <v>66</v>
      </c>
      <c r="W66" s="376">
        <v>16</v>
      </c>
      <c r="X66" s="342">
        <v>54</v>
      </c>
      <c r="Y66" s="376">
        <v>9</v>
      </c>
      <c r="Z66" s="342">
        <v>69</v>
      </c>
      <c r="AA66" s="344">
        <v>18</v>
      </c>
    </row>
    <row r="67" spans="1:27" x14ac:dyDescent="0.2">
      <c r="A67" s="140" t="s">
        <v>102</v>
      </c>
      <c r="B67" s="141" t="s">
        <v>103</v>
      </c>
      <c r="C67" s="112">
        <v>5370</v>
      </c>
      <c r="D67" s="112">
        <v>4074</v>
      </c>
      <c r="E67" s="247">
        <v>1186</v>
      </c>
      <c r="F67" s="130">
        <v>1027</v>
      </c>
      <c r="G67" s="112">
        <v>620</v>
      </c>
      <c r="H67" s="247">
        <v>115</v>
      </c>
      <c r="I67" s="130">
        <v>4343</v>
      </c>
      <c r="J67" s="112">
        <v>3454</v>
      </c>
      <c r="K67" s="247">
        <v>1071</v>
      </c>
      <c r="L67" s="130">
        <v>2030</v>
      </c>
      <c r="M67" s="112">
        <v>1335</v>
      </c>
      <c r="N67" s="247">
        <v>271</v>
      </c>
      <c r="O67" s="130">
        <v>3340</v>
      </c>
      <c r="P67" s="112">
        <v>2739</v>
      </c>
      <c r="Q67" s="247">
        <v>915</v>
      </c>
      <c r="R67" s="342">
        <v>76</v>
      </c>
      <c r="S67" s="376">
        <v>22</v>
      </c>
      <c r="T67" s="342">
        <v>60</v>
      </c>
      <c r="U67" s="376">
        <v>11</v>
      </c>
      <c r="V67" s="342">
        <v>80</v>
      </c>
      <c r="W67" s="376">
        <v>25</v>
      </c>
      <c r="X67" s="342">
        <v>66</v>
      </c>
      <c r="Y67" s="376">
        <v>13</v>
      </c>
      <c r="Z67" s="342">
        <v>82</v>
      </c>
      <c r="AA67" s="344">
        <v>27</v>
      </c>
    </row>
    <row r="68" spans="1:27" x14ac:dyDescent="0.2">
      <c r="A68" s="140" t="s">
        <v>104</v>
      </c>
      <c r="B68" s="141" t="s">
        <v>105</v>
      </c>
      <c r="C68" s="112">
        <v>3885</v>
      </c>
      <c r="D68" s="112">
        <v>2940</v>
      </c>
      <c r="E68" s="247">
        <v>898</v>
      </c>
      <c r="F68" s="130">
        <v>344</v>
      </c>
      <c r="G68" s="112">
        <v>195</v>
      </c>
      <c r="H68" s="247">
        <v>32</v>
      </c>
      <c r="I68" s="130">
        <v>3541</v>
      </c>
      <c r="J68" s="112">
        <v>2745</v>
      </c>
      <c r="K68" s="247">
        <v>866</v>
      </c>
      <c r="L68" s="130">
        <v>826</v>
      </c>
      <c r="M68" s="112">
        <v>496</v>
      </c>
      <c r="N68" s="247">
        <v>94</v>
      </c>
      <c r="O68" s="130">
        <v>3059</v>
      </c>
      <c r="P68" s="112">
        <v>2444</v>
      </c>
      <c r="Q68" s="247">
        <v>804</v>
      </c>
      <c r="R68" s="342">
        <v>76</v>
      </c>
      <c r="S68" s="376">
        <v>23</v>
      </c>
      <c r="T68" s="342">
        <v>57</v>
      </c>
      <c r="U68" s="376">
        <v>9</v>
      </c>
      <c r="V68" s="342">
        <v>78</v>
      </c>
      <c r="W68" s="376">
        <v>24</v>
      </c>
      <c r="X68" s="342">
        <v>60</v>
      </c>
      <c r="Y68" s="376">
        <v>11</v>
      </c>
      <c r="Z68" s="342">
        <v>80</v>
      </c>
      <c r="AA68" s="344">
        <v>26</v>
      </c>
    </row>
    <row r="69" spans="1:27" x14ac:dyDescent="0.2">
      <c r="A69" s="140" t="s">
        <v>106</v>
      </c>
      <c r="B69" s="141" t="s">
        <v>107</v>
      </c>
      <c r="C69" s="112">
        <v>3608</v>
      </c>
      <c r="D69" s="112">
        <v>2645</v>
      </c>
      <c r="E69" s="247">
        <v>786</v>
      </c>
      <c r="F69" s="130">
        <v>419</v>
      </c>
      <c r="G69" s="112">
        <v>229</v>
      </c>
      <c r="H69" s="247">
        <v>38</v>
      </c>
      <c r="I69" s="130">
        <v>3189</v>
      </c>
      <c r="J69" s="112">
        <v>2416</v>
      </c>
      <c r="K69" s="247">
        <v>748</v>
      </c>
      <c r="L69" s="130">
        <v>923</v>
      </c>
      <c r="M69" s="112">
        <v>542</v>
      </c>
      <c r="N69" s="247">
        <v>108</v>
      </c>
      <c r="O69" s="130">
        <v>2685</v>
      </c>
      <c r="P69" s="112">
        <v>2103</v>
      </c>
      <c r="Q69" s="247">
        <v>678</v>
      </c>
      <c r="R69" s="342">
        <v>73</v>
      </c>
      <c r="S69" s="376">
        <v>22</v>
      </c>
      <c r="T69" s="342">
        <v>55</v>
      </c>
      <c r="U69" s="376">
        <v>9</v>
      </c>
      <c r="V69" s="342">
        <v>76</v>
      </c>
      <c r="W69" s="376">
        <v>23</v>
      </c>
      <c r="X69" s="342">
        <v>59</v>
      </c>
      <c r="Y69" s="376">
        <v>12</v>
      </c>
      <c r="Z69" s="342">
        <v>78</v>
      </c>
      <c r="AA69" s="344">
        <v>25</v>
      </c>
    </row>
    <row r="70" spans="1:27" x14ac:dyDescent="0.2">
      <c r="A70" s="140" t="s">
        <v>108</v>
      </c>
      <c r="B70" s="141" t="s">
        <v>109</v>
      </c>
      <c r="C70" s="112">
        <v>2931</v>
      </c>
      <c r="D70" s="112">
        <v>2036</v>
      </c>
      <c r="E70" s="247">
        <v>565</v>
      </c>
      <c r="F70" s="130">
        <v>295</v>
      </c>
      <c r="G70" s="112">
        <v>132</v>
      </c>
      <c r="H70" s="247">
        <v>23</v>
      </c>
      <c r="I70" s="130">
        <v>2636</v>
      </c>
      <c r="J70" s="112">
        <v>1904</v>
      </c>
      <c r="K70" s="247">
        <v>542</v>
      </c>
      <c r="L70" s="130">
        <v>706</v>
      </c>
      <c r="M70" s="112">
        <v>384</v>
      </c>
      <c r="N70" s="247">
        <v>69</v>
      </c>
      <c r="O70" s="130">
        <v>2225</v>
      </c>
      <c r="P70" s="112">
        <v>1652</v>
      </c>
      <c r="Q70" s="247">
        <v>496</v>
      </c>
      <c r="R70" s="342">
        <v>69</v>
      </c>
      <c r="S70" s="376">
        <v>19</v>
      </c>
      <c r="T70" s="342">
        <v>45</v>
      </c>
      <c r="U70" s="376">
        <v>8</v>
      </c>
      <c r="V70" s="342">
        <v>72</v>
      </c>
      <c r="W70" s="376">
        <v>21</v>
      </c>
      <c r="X70" s="342">
        <v>54</v>
      </c>
      <c r="Y70" s="376">
        <v>10</v>
      </c>
      <c r="Z70" s="342">
        <v>74</v>
      </c>
      <c r="AA70" s="344">
        <v>22</v>
      </c>
    </row>
    <row r="71" spans="1:27" x14ac:dyDescent="0.2">
      <c r="A71" s="140" t="s">
        <v>110</v>
      </c>
      <c r="B71" s="141" t="s">
        <v>111</v>
      </c>
      <c r="C71" s="112">
        <v>5531</v>
      </c>
      <c r="D71" s="112">
        <v>3763</v>
      </c>
      <c r="E71" s="247">
        <v>981</v>
      </c>
      <c r="F71" s="130">
        <v>710</v>
      </c>
      <c r="G71" s="112">
        <v>349</v>
      </c>
      <c r="H71" s="247">
        <v>67</v>
      </c>
      <c r="I71" s="130">
        <v>4821</v>
      </c>
      <c r="J71" s="112">
        <v>3414</v>
      </c>
      <c r="K71" s="247">
        <v>914</v>
      </c>
      <c r="L71" s="130">
        <v>1638</v>
      </c>
      <c r="M71" s="112">
        <v>912</v>
      </c>
      <c r="N71" s="247">
        <v>167</v>
      </c>
      <c r="O71" s="130">
        <v>3893</v>
      </c>
      <c r="P71" s="112">
        <v>2851</v>
      </c>
      <c r="Q71" s="247">
        <v>814</v>
      </c>
      <c r="R71" s="342">
        <v>68</v>
      </c>
      <c r="S71" s="376">
        <v>18</v>
      </c>
      <c r="T71" s="342">
        <v>49</v>
      </c>
      <c r="U71" s="376">
        <v>9</v>
      </c>
      <c r="V71" s="342">
        <v>71</v>
      </c>
      <c r="W71" s="376">
        <v>19</v>
      </c>
      <c r="X71" s="342">
        <v>56</v>
      </c>
      <c r="Y71" s="376">
        <v>10</v>
      </c>
      <c r="Z71" s="342">
        <v>73</v>
      </c>
      <c r="AA71" s="344">
        <v>21</v>
      </c>
    </row>
    <row r="72" spans="1:27" x14ac:dyDescent="0.2">
      <c r="A72" s="140" t="s">
        <v>112</v>
      </c>
      <c r="B72" s="141" t="s">
        <v>113</v>
      </c>
      <c r="C72" s="112">
        <v>20</v>
      </c>
      <c r="D72" s="112">
        <v>12</v>
      </c>
      <c r="E72" s="247" t="s">
        <v>1185</v>
      </c>
      <c r="F72" s="130">
        <v>0</v>
      </c>
      <c r="G72" s="112">
        <v>0</v>
      </c>
      <c r="H72" s="247">
        <v>0</v>
      </c>
      <c r="I72" s="130">
        <v>20</v>
      </c>
      <c r="J72" s="112">
        <v>12</v>
      </c>
      <c r="K72" s="247" t="s">
        <v>1185</v>
      </c>
      <c r="L72" s="130" t="s">
        <v>1185</v>
      </c>
      <c r="M72" s="112" t="s">
        <v>1185</v>
      </c>
      <c r="N72" s="247">
        <v>0</v>
      </c>
      <c r="O72" s="130">
        <v>17</v>
      </c>
      <c r="P72" s="112" t="s">
        <v>1185</v>
      </c>
      <c r="Q72" s="247" t="s">
        <v>1185</v>
      </c>
      <c r="R72" s="342">
        <v>60</v>
      </c>
      <c r="S72" s="376" t="s">
        <v>1185</v>
      </c>
      <c r="T72" s="342" t="s">
        <v>1152</v>
      </c>
      <c r="U72" s="376" t="s">
        <v>1152</v>
      </c>
      <c r="V72" s="342">
        <v>60</v>
      </c>
      <c r="W72" s="376" t="s">
        <v>1185</v>
      </c>
      <c r="X72" s="342" t="s">
        <v>1185</v>
      </c>
      <c r="Y72" s="376">
        <v>0</v>
      </c>
      <c r="Z72" s="342" t="s">
        <v>1185</v>
      </c>
      <c r="AA72" s="344" t="s">
        <v>1185</v>
      </c>
    </row>
    <row r="73" spans="1:27" x14ac:dyDescent="0.2">
      <c r="A73" s="140" t="s">
        <v>114</v>
      </c>
      <c r="B73" s="141" t="s">
        <v>115</v>
      </c>
      <c r="C73" s="112">
        <v>4938</v>
      </c>
      <c r="D73" s="112">
        <v>3480</v>
      </c>
      <c r="E73" s="247">
        <v>1009</v>
      </c>
      <c r="F73" s="130">
        <v>426</v>
      </c>
      <c r="G73" s="112">
        <v>188</v>
      </c>
      <c r="H73" s="247">
        <v>35</v>
      </c>
      <c r="I73" s="130">
        <v>4512</v>
      </c>
      <c r="J73" s="112">
        <v>3292</v>
      </c>
      <c r="K73" s="247">
        <v>974</v>
      </c>
      <c r="L73" s="130">
        <v>1042</v>
      </c>
      <c r="M73" s="112">
        <v>546</v>
      </c>
      <c r="N73" s="247">
        <v>105</v>
      </c>
      <c r="O73" s="130">
        <v>3896</v>
      </c>
      <c r="P73" s="112">
        <v>2934</v>
      </c>
      <c r="Q73" s="247">
        <v>904</v>
      </c>
      <c r="R73" s="342">
        <v>70</v>
      </c>
      <c r="S73" s="376">
        <v>20</v>
      </c>
      <c r="T73" s="342">
        <v>44</v>
      </c>
      <c r="U73" s="376">
        <v>8</v>
      </c>
      <c r="V73" s="342">
        <v>73</v>
      </c>
      <c r="W73" s="376">
        <v>22</v>
      </c>
      <c r="X73" s="342">
        <v>52</v>
      </c>
      <c r="Y73" s="376">
        <v>10</v>
      </c>
      <c r="Z73" s="342">
        <v>75</v>
      </c>
      <c r="AA73" s="344">
        <v>23</v>
      </c>
    </row>
    <row r="74" spans="1:27" x14ac:dyDescent="0.2">
      <c r="A74" s="140" t="s">
        <v>116</v>
      </c>
      <c r="B74" s="141" t="s">
        <v>117</v>
      </c>
      <c r="C74" s="112">
        <v>1933</v>
      </c>
      <c r="D74" s="112">
        <v>1307</v>
      </c>
      <c r="E74" s="247">
        <v>337</v>
      </c>
      <c r="F74" s="130">
        <v>217</v>
      </c>
      <c r="G74" s="112">
        <v>104</v>
      </c>
      <c r="H74" s="247">
        <v>16</v>
      </c>
      <c r="I74" s="130">
        <v>1716</v>
      </c>
      <c r="J74" s="112">
        <v>1203</v>
      </c>
      <c r="K74" s="247">
        <v>321</v>
      </c>
      <c r="L74" s="130">
        <v>539</v>
      </c>
      <c r="M74" s="112">
        <v>304</v>
      </c>
      <c r="N74" s="247">
        <v>46</v>
      </c>
      <c r="O74" s="130">
        <v>1394</v>
      </c>
      <c r="P74" s="112">
        <v>1003</v>
      </c>
      <c r="Q74" s="247">
        <v>291</v>
      </c>
      <c r="R74" s="342">
        <v>68</v>
      </c>
      <c r="S74" s="376">
        <v>17</v>
      </c>
      <c r="T74" s="342">
        <v>48</v>
      </c>
      <c r="U74" s="376">
        <v>7</v>
      </c>
      <c r="V74" s="342">
        <v>70</v>
      </c>
      <c r="W74" s="376">
        <v>19</v>
      </c>
      <c r="X74" s="342">
        <v>56</v>
      </c>
      <c r="Y74" s="376">
        <v>9</v>
      </c>
      <c r="Z74" s="342">
        <v>72</v>
      </c>
      <c r="AA74" s="344">
        <v>21</v>
      </c>
    </row>
    <row r="75" spans="1:27" x14ac:dyDescent="0.2">
      <c r="A75" s="140" t="s">
        <v>118</v>
      </c>
      <c r="B75" s="141" t="s">
        <v>119</v>
      </c>
      <c r="C75" s="112">
        <v>3075</v>
      </c>
      <c r="D75" s="112">
        <v>2094</v>
      </c>
      <c r="E75" s="247">
        <v>571</v>
      </c>
      <c r="F75" s="130">
        <v>313</v>
      </c>
      <c r="G75" s="112">
        <v>146</v>
      </c>
      <c r="H75" s="247">
        <v>27</v>
      </c>
      <c r="I75" s="130">
        <v>2762</v>
      </c>
      <c r="J75" s="112">
        <v>1948</v>
      </c>
      <c r="K75" s="247">
        <v>544</v>
      </c>
      <c r="L75" s="130">
        <v>633</v>
      </c>
      <c r="M75" s="112">
        <v>309</v>
      </c>
      <c r="N75" s="247">
        <v>63</v>
      </c>
      <c r="O75" s="130">
        <v>2442</v>
      </c>
      <c r="P75" s="112">
        <v>1785</v>
      </c>
      <c r="Q75" s="247">
        <v>508</v>
      </c>
      <c r="R75" s="342">
        <v>68</v>
      </c>
      <c r="S75" s="376">
        <v>19</v>
      </c>
      <c r="T75" s="342">
        <v>47</v>
      </c>
      <c r="U75" s="376">
        <v>9</v>
      </c>
      <c r="V75" s="342">
        <v>71</v>
      </c>
      <c r="W75" s="376">
        <v>20</v>
      </c>
      <c r="X75" s="342">
        <v>49</v>
      </c>
      <c r="Y75" s="376">
        <v>10</v>
      </c>
      <c r="Z75" s="342">
        <v>73</v>
      </c>
      <c r="AA75" s="344">
        <v>21</v>
      </c>
    </row>
    <row r="76" spans="1:27" x14ac:dyDescent="0.2">
      <c r="A76" s="140" t="s">
        <v>120</v>
      </c>
      <c r="B76" s="141" t="s">
        <v>121</v>
      </c>
      <c r="C76" s="112">
        <v>3323</v>
      </c>
      <c r="D76" s="112">
        <v>2340</v>
      </c>
      <c r="E76" s="247">
        <v>657</v>
      </c>
      <c r="F76" s="130">
        <v>447</v>
      </c>
      <c r="G76" s="112">
        <v>217</v>
      </c>
      <c r="H76" s="247">
        <v>29</v>
      </c>
      <c r="I76" s="130">
        <v>2876</v>
      </c>
      <c r="J76" s="112">
        <v>2123</v>
      </c>
      <c r="K76" s="247">
        <v>628</v>
      </c>
      <c r="L76" s="130">
        <v>998</v>
      </c>
      <c r="M76" s="112">
        <v>531</v>
      </c>
      <c r="N76" s="247">
        <v>83</v>
      </c>
      <c r="O76" s="130">
        <v>2325</v>
      </c>
      <c r="P76" s="112">
        <v>1809</v>
      </c>
      <c r="Q76" s="247">
        <v>574</v>
      </c>
      <c r="R76" s="342">
        <v>70</v>
      </c>
      <c r="S76" s="376">
        <v>20</v>
      </c>
      <c r="T76" s="342">
        <v>49</v>
      </c>
      <c r="U76" s="376">
        <v>6</v>
      </c>
      <c r="V76" s="342">
        <v>74</v>
      </c>
      <c r="W76" s="376">
        <v>22</v>
      </c>
      <c r="X76" s="342">
        <v>53</v>
      </c>
      <c r="Y76" s="376">
        <v>8</v>
      </c>
      <c r="Z76" s="342">
        <v>78</v>
      </c>
      <c r="AA76" s="344">
        <v>25</v>
      </c>
    </row>
    <row r="77" spans="1:27" x14ac:dyDescent="0.2">
      <c r="A77" s="140" t="s">
        <v>122</v>
      </c>
      <c r="B77" s="141" t="s">
        <v>123</v>
      </c>
      <c r="C77" s="112">
        <v>2109</v>
      </c>
      <c r="D77" s="112">
        <v>1603</v>
      </c>
      <c r="E77" s="247">
        <v>520</v>
      </c>
      <c r="F77" s="130">
        <v>149</v>
      </c>
      <c r="G77" s="112">
        <v>86</v>
      </c>
      <c r="H77" s="247">
        <v>21</v>
      </c>
      <c r="I77" s="130">
        <v>1960</v>
      </c>
      <c r="J77" s="112">
        <v>1517</v>
      </c>
      <c r="K77" s="247">
        <v>499</v>
      </c>
      <c r="L77" s="130">
        <v>363</v>
      </c>
      <c r="M77" s="112">
        <v>222</v>
      </c>
      <c r="N77" s="247">
        <v>48</v>
      </c>
      <c r="O77" s="130">
        <v>1746</v>
      </c>
      <c r="P77" s="112">
        <v>1381</v>
      </c>
      <c r="Q77" s="247">
        <v>472</v>
      </c>
      <c r="R77" s="342">
        <v>76</v>
      </c>
      <c r="S77" s="376">
        <v>25</v>
      </c>
      <c r="T77" s="342">
        <v>58</v>
      </c>
      <c r="U77" s="376">
        <v>14</v>
      </c>
      <c r="V77" s="342">
        <v>77</v>
      </c>
      <c r="W77" s="376">
        <v>25</v>
      </c>
      <c r="X77" s="342">
        <v>61</v>
      </c>
      <c r="Y77" s="376">
        <v>13</v>
      </c>
      <c r="Z77" s="342">
        <v>79</v>
      </c>
      <c r="AA77" s="344">
        <v>27</v>
      </c>
    </row>
    <row r="78" spans="1:27" x14ac:dyDescent="0.2">
      <c r="A78" s="140" t="s">
        <v>126</v>
      </c>
      <c r="B78" s="141" t="s">
        <v>127</v>
      </c>
      <c r="C78" s="112">
        <v>1064</v>
      </c>
      <c r="D78" s="112">
        <v>845</v>
      </c>
      <c r="E78" s="247">
        <v>340</v>
      </c>
      <c r="F78" s="130">
        <v>54</v>
      </c>
      <c r="G78" s="112">
        <v>30</v>
      </c>
      <c r="H78" s="247">
        <v>10</v>
      </c>
      <c r="I78" s="130">
        <v>1010</v>
      </c>
      <c r="J78" s="112">
        <v>815</v>
      </c>
      <c r="K78" s="247">
        <v>330</v>
      </c>
      <c r="L78" s="130">
        <v>119</v>
      </c>
      <c r="M78" s="112">
        <v>70</v>
      </c>
      <c r="N78" s="247">
        <v>22</v>
      </c>
      <c r="O78" s="130">
        <v>945</v>
      </c>
      <c r="P78" s="112">
        <v>775</v>
      </c>
      <c r="Q78" s="247">
        <v>318</v>
      </c>
      <c r="R78" s="342">
        <v>79</v>
      </c>
      <c r="S78" s="376">
        <v>32</v>
      </c>
      <c r="T78" s="342">
        <v>56</v>
      </c>
      <c r="U78" s="376">
        <v>19</v>
      </c>
      <c r="V78" s="342">
        <v>81</v>
      </c>
      <c r="W78" s="376">
        <v>33</v>
      </c>
      <c r="X78" s="342">
        <v>59</v>
      </c>
      <c r="Y78" s="376">
        <v>18</v>
      </c>
      <c r="Z78" s="342">
        <v>82</v>
      </c>
      <c r="AA78" s="344">
        <v>34</v>
      </c>
    </row>
    <row r="79" spans="1:27" x14ac:dyDescent="0.2">
      <c r="A79" s="140" t="s">
        <v>128</v>
      </c>
      <c r="B79" s="141" t="s">
        <v>129</v>
      </c>
      <c r="C79" s="112">
        <v>615</v>
      </c>
      <c r="D79" s="112">
        <v>475</v>
      </c>
      <c r="E79" s="247">
        <v>187</v>
      </c>
      <c r="F79" s="130">
        <v>41</v>
      </c>
      <c r="G79" s="112">
        <v>21</v>
      </c>
      <c r="H79" s="247">
        <v>7</v>
      </c>
      <c r="I79" s="130">
        <v>574</v>
      </c>
      <c r="J79" s="112">
        <v>454</v>
      </c>
      <c r="K79" s="247">
        <v>180</v>
      </c>
      <c r="L79" s="130">
        <v>96</v>
      </c>
      <c r="M79" s="112">
        <v>50</v>
      </c>
      <c r="N79" s="247">
        <v>11</v>
      </c>
      <c r="O79" s="130">
        <v>519</v>
      </c>
      <c r="P79" s="112">
        <v>425</v>
      </c>
      <c r="Q79" s="247">
        <v>176</v>
      </c>
      <c r="R79" s="342">
        <v>77</v>
      </c>
      <c r="S79" s="376">
        <v>30</v>
      </c>
      <c r="T79" s="342">
        <v>51</v>
      </c>
      <c r="U79" s="376">
        <v>17</v>
      </c>
      <c r="V79" s="342">
        <v>79</v>
      </c>
      <c r="W79" s="376">
        <v>31</v>
      </c>
      <c r="X79" s="342">
        <v>52</v>
      </c>
      <c r="Y79" s="376">
        <v>11</v>
      </c>
      <c r="Z79" s="342">
        <v>82</v>
      </c>
      <c r="AA79" s="344">
        <v>34</v>
      </c>
    </row>
    <row r="80" spans="1:27" x14ac:dyDescent="0.2">
      <c r="A80" s="140" t="s">
        <v>130</v>
      </c>
      <c r="B80" s="141" t="s">
        <v>131</v>
      </c>
      <c r="C80" s="112">
        <v>1932</v>
      </c>
      <c r="D80" s="112">
        <v>1463</v>
      </c>
      <c r="E80" s="247">
        <v>549</v>
      </c>
      <c r="F80" s="130">
        <v>149</v>
      </c>
      <c r="G80" s="112">
        <v>79</v>
      </c>
      <c r="H80" s="247">
        <v>22</v>
      </c>
      <c r="I80" s="130">
        <v>1783</v>
      </c>
      <c r="J80" s="112">
        <v>1384</v>
      </c>
      <c r="K80" s="247">
        <v>527</v>
      </c>
      <c r="L80" s="130">
        <v>343</v>
      </c>
      <c r="M80" s="112">
        <v>202</v>
      </c>
      <c r="N80" s="247">
        <v>48</v>
      </c>
      <c r="O80" s="130">
        <v>1589</v>
      </c>
      <c r="P80" s="112">
        <v>1261</v>
      </c>
      <c r="Q80" s="247">
        <v>501</v>
      </c>
      <c r="R80" s="342">
        <v>76</v>
      </c>
      <c r="S80" s="376">
        <v>28</v>
      </c>
      <c r="T80" s="342">
        <v>53</v>
      </c>
      <c r="U80" s="376">
        <v>15</v>
      </c>
      <c r="V80" s="342">
        <v>78</v>
      </c>
      <c r="W80" s="376">
        <v>30</v>
      </c>
      <c r="X80" s="342">
        <v>59</v>
      </c>
      <c r="Y80" s="376">
        <v>14</v>
      </c>
      <c r="Z80" s="342">
        <v>79</v>
      </c>
      <c r="AA80" s="344">
        <v>32</v>
      </c>
    </row>
    <row r="81" spans="1:27" x14ac:dyDescent="0.2">
      <c r="A81" s="140" t="s">
        <v>132</v>
      </c>
      <c r="B81" s="141" t="s">
        <v>133</v>
      </c>
      <c r="C81" s="112">
        <v>910</v>
      </c>
      <c r="D81" s="112">
        <v>680</v>
      </c>
      <c r="E81" s="247">
        <v>266</v>
      </c>
      <c r="F81" s="130">
        <v>116</v>
      </c>
      <c r="G81" s="112">
        <v>56</v>
      </c>
      <c r="H81" s="247">
        <v>11</v>
      </c>
      <c r="I81" s="130">
        <v>794</v>
      </c>
      <c r="J81" s="112">
        <v>624</v>
      </c>
      <c r="K81" s="247">
        <v>255</v>
      </c>
      <c r="L81" s="130">
        <v>236</v>
      </c>
      <c r="M81" s="112">
        <v>127</v>
      </c>
      <c r="N81" s="247">
        <v>27</v>
      </c>
      <c r="O81" s="130">
        <v>674</v>
      </c>
      <c r="P81" s="112">
        <v>553</v>
      </c>
      <c r="Q81" s="247">
        <v>239</v>
      </c>
      <c r="R81" s="342">
        <v>75</v>
      </c>
      <c r="S81" s="376">
        <v>29</v>
      </c>
      <c r="T81" s="342">
        <v>48</v>
      </c>
      <c r="U81" s="376">
        <v>9</v>
      </c>
      <c r="V81" s="342">
        <v>79</v>
      </c>
      <c r="W81" s="376">
        <v>32</v>
      </c>
      <c r="X81" s="342">
        <v>54</v>
      </c>
      <c r="Y81" s="376">
        <v>11</v>
      </c>
      <c r="Z81" s="342">
        <v>82</v>
      </c>
      <c r="AA81" s="344">
        <v>35</v>
      </c>
    </row>
    <row r="82" spans="1:27" x14ac:dyDescent="0.2">
      <c r="A82" s="140" t="s">
        <v>140</v>
      </c>
      <c r="B82" s="141" t="s">
        <v>141</v>
      </c>
      <c r="C82" s="112">
        <v>1863</v>
      </c>
      <c r="D82" s="112">
        <v>1207</v>
      </c>
      <c r="E82" s="247">
        <v>327</v>
      </c>
      <c r="F82" s="130">
        <v>176</v>
      </c>
      <c r="G82" s="112">
        <v>78</v>
      </c>
      <c r="H82" s="247">
        <v>10</v>
      </c>
      <c r="I82" s="130">
        <v>1687</v>
      </c>
      <c r="J82" s="112">
        <v>1129</v>
      </c>
      <c r="K82" s="247">
        <v>317</v>
      </c>
      <c r="L82" s="130">
        <v>397</v>
      </c>
      <c r="M82" s="112">
        <v>187</v>
      </c>
      <c r="N82" s="247">
        <v>25</v>
      </c>
      <c r="O82" s="130">
        <v>1466</v>
      </c>
      <c r="P82" s="112">
        <v>1020</v>
      </c>
      <c r="Q82" s="247">
        <v>302</v>
      </c>
      <c r="R82" s="342">
        <v>65</v>
      </c>
      <c r="S82" s="376">
        <v>18</v>
      </c>
      <c r="T82" s="342">
        <v>44</v>
      </c>
      <c r="U82" s="376">
        <v>6</v>
      </c>
      <c r="V82" s="342">
        <v>67</v>
      </c>
      <c r="W82" s="376">
        <v>19</v>
      </c>
      <c r="X82" s="342">
        <v>47</v>
      </c>
      <c r="Y82" s="376">
        <v>6</v>
      </c>
      <c r="Z82" s="342">
        <v>70</v>
      </c>
      <c r="AA82" s="344">
        <v>21</v>
      </c>
    </row>
    <row r="83" spans="1:27" x14ac:dyDescent="0.2">
      <c r="A83" s="140" t="s">
        <v>142</v>
      </c>
      <c r="B83" s="141" t="s">
        <v>143</v>
      </c>
      <c r="C83" s="112">
        <v>1676</v>
      </c>
      <c r="D83" s="112">
        <v>1292</v>
      </c>
      <c r="E83" s="247">
        <v>500</v>
      </c>
      <c r="F83" s="130">
        <v>97</v>
      </c>
      <c r="G83" s="112">
        <v>39</v>
      </c>
      <c r="H83" s="247">
        <v>3</v>
      </c>
      <c r="I83" s="130">
        <v>1579</v>
      </c>
      <c r="J83" s="112">
        <v>1253</v>
      </c>
      <c r="K83" s="247">
        <v>497</v>
      </c>
      <c r="L83" s="130">
        <v>230</v>
      </c>
      <c r="M83" s="112">
        <v>120</v>
      </c>
      <c r="N83" s="247">
        <v>21</v>
      </c>
      <c r="O83" s="130">
        <v>1446</v>
      </c>
      <c r="P83" s="112">
        <v>1172</v>
      </c>
      <c r="Q83" s="247">
        <v>479</v>
      </c>
      <c r="R83" s="342">
        <v>77</v>
      </c>
      <c r="S83" s="376">
        <v>30</v>
      </c>
      <c r="T83" s="342">
        <v>40</v>
      </c>
      <c r="U83" s="376">
        <v>3</v>
      </c>
      <c r="V83" s="342">
        <v>79</v>
      </c>
      <c r="W83" s="376">
        <v>31</v>
      </c>
      <c r="X83" s="342">
        <v>52</v>
      </c>
      <c r="Y83" s="376">
        <v>9</v>
      </c>
      <c r="Z83" s="342">
        <v>81</v>
      </c>
      <c r="AA83" s="344">
        <v>33</v>
      </c>
    </row>
    <row r="84" spans="1:27" x14ac:dyDescent="0.2">
      <c r="A84" s="140" t="s">
        <v>144</v>
      </c>
      <c r="B84" s="141" t="s">
        <v>145</v>
      </c>
      <c r="C84" s="112">
        <v>981</v>
      </c>
      <c r="D84" s="112">
        <v>665</v>
      </c>
      <c r="E84" s="247">
        <v>171</v>
      </c>
      <c r="F84" s="130">
        <v>114</v>
      </c>
      <c r="G84" s="112">
        <v>54</v>
      </c>
      <c r="H84" s="247">
        <v>5</v>
      </c>
      <c r="I84" s="130">
        <v>867</v>
      </c>
      <c r="J84" s="112">
        <v>611</v>
      </c>
      <c r="K84" s="247">
        <v>166</v>
      </c>
      <c r="L84" s="130">
        <v>246</v>
      </c>
      <c r="M84" s="112">
        <v>129</v>
      </c>
      <c r="N84" s="247">
        <v>21</v>
      </c>
      <c r="O84" s="130">
        <v>735</v>
      </c>
      <c r="P84" s="112">
        <v>536</v>
      </c>
      <c r="Q84" s="247">
        <v>150</v>
      </c>
      <c r="R84" s="342">
        <v>68</v>
      </c>
      <c r="S84" s="376">
        <v>17</v>
      </c>
      <c r="T84" s="342">
        <v>47</v>
      </c>
      <c r="U84" s="376">
        <v>4</v>
      </c>
      <c r="V84" s="342">
        <v>70</v>
      </c>
      <c r="W84" s="376">
        <v>19</v>
      </c>
      <c r="X84" s="342">
        <v>52</v>
      </c>
      <c r="Y84" s="376">
        <v>9</v>
      </c>
      <c r="Z84" s="342">
        <v>73</v>
      </c>
      <c r="AA84" s="344">
        <v>20</v>
      </c>
    </row>
    <row r="85" spans="1:27" x14ac:dyDescent="0.2">
      <c r="A85" s="140" t="s">
        <v>148</v>
      </c>
      <c r="B85" s="141" t="s">
        <v>149</v>
      </c>
      <c r="C85" s="112">
        <v>782</v>
      </c>
      <c r="D85" s="112">
        <v>559</v>
      </c>
      <c r="E85" s="247">
        <v>125</v>
      </c>
      <c r="F85" s="130">
        <v>122</v>
      </c>
      <c r="G85" s="112">
        <v>70</v>
      </c>
      <c r="H85" s="247">
        <v>11</v>
      </c>
      <c r="I85" s="130">
        <v>660</v>
      </c>
      <c r="J85" s="112">
        <v>489</v>
      </c>
      <c r="K85" s="247">
        <v>114</v>
      </c>
      <c r="L85" s="130">
        <v>257</v>
      </c>
      <c r="M85" s="112">
        <v>157</v>
      </c>
      <c r="N85" s="247">
        <v>18</v>
      </c>
      <c r="O85" s="130">
        <v>525</v>
      </c>
      <c r="P85" s="112">
        <v>402</v>
      </c>
      <c r="Q85" s="247">
        <v>107</v>
      </c>
      <c r="R85" s="342">
        <v>71</v>
      </c>
      <c r="S85" s="376">
        <v>16</v>
      </c>
      <c r="T85" s="342">
        <v>57</v>
      </c>
      <c r="U85" s="376">
        <v>9</v>
      </c>
      <c r="V85" s="342">
        <v>74</v>
      </c>
      <c r="W85" s="376">
        <v>17</v>
      </c>
      <c r="X85" s="342">
        <v>61</v>
      </c>
      <c r="Y85" s="376">
        <v>7</v>
      </c>
      <c r="Z85" s="342">
        <v>77</v>
      </c>
      <c r="AA85" s="344">
        <v>20</v>
      </c>
    </row>
    <row r="86" spans="1:27" x14ac:dyDescent="0.2">
      <c r="A86" s="140" t="s">
        <v>150</v>
      </c>
      <c r="B86" s="141" t="s">
        <v>151</v>
      </c>
      <c r="C86" s="112">
        <v>1114</v>
      </c>
      <c r="D86" s="112">
        <v>772</v>
      </c>
      <c r="E86" s="247">
        <v>213</v>
      </c>
      <c r="F86" s="130">
        <v>146</v>
      </c>
      <c r="G86" s="112">
        <v>74</v>
      </c>
      <c r="H86" s="247">
        <v>14</v>
      </c>
      <c r="I86" s="130">
        <v>968</v>
      </c>
      <c r="J86" s="112">
        <v>698</v>
      </c>
      <c r="K86" s="247">
        <v>199</v>
      </c>
      <c r="L86" s="130">
        <v>319</v>
      </c>
      <c r="M86" s="112">
        <v>181</v>
      </c>
      <c r="N86" s="247">
        <v>42</v>
      </c>
      <c r="O86" s="130">
        <v>795</v>
      </c>
      <c r="P86" s="112">
        <v>591</v>
      </c>
      <c r="Q86" s="247">
        <v>171</v>
      </c>
      <c r="R86" s="342">
        <v>69</v>
      </c>
      <c r="S86" s="376">
        <v>19</v>
      </c>
      <c r="T86" s="342">
        <v>51</v>
      </c>
      <c r="U86" s="376">
        <v>10</v>
      </c>
      <c r="V86" s="342">
        <v>72</v>
      </c>
      <c r="W86" s="376">
        <v>21</v>
      </c>
      <c r="X86" s="342">
        <v>57</v>
      </c>
      <c r="Y86" s="376">
        <v>13</v>
      </c>
      <c r="Z86" s="342">
        <v>74</v>
      </c>
      <c r="AA86" s="344">
        <v>22</v>
      </c>
    </row>
    <row r="87" spans="1:27" x14ac:dyDescent="0.2">
      <c r="A87" s="140" t="s">
        <v>152</v>
      </c>
      <c r="B87" s="141" t="s">
        <v>153</v>
      </c>
      <c r="C87" s="112">
        <v>634</v>
      </c>
      <c r="D87" s="112">
        <v>462</v>
      </c>
      <c r="E87" s="247">
        <v>128</v>
      </c>
      <c r="F87" s="130">
        <v>82</v>
      </c>
      <c r="G87" s="112">
        <v>45</v>
      </c>
      <c r="H87" s="247">
        <v>11</v>
      </c>
      <c r="I87" s="130">
        <v>552</v>
      </c>
      <c r="J87" s="112">
        <v>417</v>
      </c>
      <c r="K87" s="247">
        <v>117</v>
      </c>
      <c r="L87" s="130">
        <v>166</v>
      </c>
      <c r="M87" s="112">
        <v>98</v>
      </c>
      <c r="N87" s="247">
        <v>21</v>
      </c>
      <c r="O87" s="130">
        <v>468</v>
      </c>
      <c r="P87" s="112">
        <v>364</v>
      </c>
      <c r="Q87" s="247">
        <v>107</v>
      </c>
      <c r="R87" s="342">
        <v>73</v>
      </c>
      <c r="S87" s="376">
        <v>20</v>
      </c>
      <c r="T87" s="342">
        <v>55</v>
      </c>
      <c r="U87" s="376">
        <v>13</v>
      </c>
      <c r="V87" s="342">
        <v>76</v>
      </c>
      <c r="W87" s="376">
        <v>21</v>
      </c>
      <c r="X87" s="342">
        <v>59</v>
      </c>
      <c r="Y87" s="376">
        <v>13</v>
      </c>
      <c r="Z87" s="342">
        <v>78</v>
      </c>
      <c r="AA87" s="344">
        <v>23</v>
      </c>
    </row>
    <row r="88" spans="1:27" x14ac:dyDescent="0.2">
      <c r="A88" s="140" t="s">
        <v>154</v>
      </c>
      <c r="B88" s="141" t="s">
        <v>155</v>
      </c>
      <c r="C88" s="112">
        <v>475</v>
      </c>
      <c r="D88" s="112">
        <v>325</v>
      </c>
      <c r="E88" s="247">
        <v>73</v>
      </c>
      <c r="F88" s="130">
        <v>36</v>
      </c>
      <c r="G88" s="112">
        <v>22</v>
      </c>
      <c r="H88" s="247">
        <v>6</v>
      </c>
      <c r="I88" s="130">
        <v>439</v>
      </c>
      <c r="J88" s="112">
        <v>303</v>
      </c>
      <c r="K88" s="247">
        <v>67</v>
      </c>
      <c r="L88" s="130">
        <v>69</v>
      </c>
      <c r="M88" s="112">
        <v>38</v>
      </c>
      <c r="N88" s="247">
        <v>7</v>
      </c>
      <c r="O88" s="130">
        <v>406</v>
      </c>
      <c r="P88" s="112">
        <v>287</v>
      </c>
      <c r="Q88" s="247">
        <v>66</v>
      </c>
      <c r="R88" s="342">
        <v>68</v>
      </c>
      <c r="S88" s="376">
        <v>15</v>
      </c>
      <c r="T88" s="342">
        <v>61</v>
      </c>
      <c r="U88" s="376">
        <v>17</v>
      </c>
      <c r="V88" s="342">
        <v>69</v>
      </c>
      <c r="W88" s="376">
        <v>15</v>
      </c>
      <c r="X88" s="342">
        <v>55</v>
      </c>
      <c r="Y88" s="376">
        <v>10</v>
      </c>
      <c r="Z88" s="342">
        <v>71</v>
      </c>
      <c r="AA88" s="344">
        <v>16</v>
      </c>
    </row>
    <row r="89" spans="1:27" x14ac:dyDescent="0.2">
      <c r="A89" s="140" t="s">
        <v>156</v>
      </c>
      <c r="B89" s="141" t="s">
        <v>157</v>
      </c>
      <c r="C89" s="112">
        <v>973</v>
      </c>
      <c r="D89" s="112">
        <v>698</v>
      </c>
      <c r="E89" s="247">
        <v>187</v>
      </c>
      <c r="F89" s="130">
        <v>53</v>
      </c>
      <c r="G89" s="112">
        <v>23</v>
      </c>
      <c r="H89" s="247">
        <v>3</v>
      </c>
      <c r="I89" s="130">
        <v>920</v>
      </c>
      <c r="J89" s="112">
        <v>675</v>
      </c>
      <c r="K89" s="247">
        <v>184</v>
      </c>
      <c r="L89" s="130">
        <v>144</v>
      </c>
      <c r="M89" s="112">
        <v>80</v>
      </c>
      <c r="N89" s="247">
        <v>19</v>
      </c>
      <c r="O89" s="130">
        <v>829</v>
      </c>
      <c r="P89" s="112">
        <v>618</v>
      </c>
      <c r="Q89" s="247">
        <v>168</v>
      </c>
      <c r="R89" s="342">
        <v>72</v>
      </c>
      <c r="S89" s="376">
        <v>19</v>
      </c>
      <c r="T89" s="342">
        <v>43</v>
      </c>
      <c r="U89" s="376">
        <v>6</v>
      </c>
      <c r="V89" s="342">
        <v>73</v>
      </c>
      <c r="W89" s="376">
        <v>20</v>
      </c>
      <c r="X89" s="342">
        <v>56</v>
      </c>
      <c r="Y89" s="376">
        <v>13</v>
      </c>
      <c r="Z89" s="342">
        <v>75</v>
      </c>
      <c r="AA89" s="344">
        <v>20</v>
      </c>
    </row>
    <row r="90" spans="1:27" x14ac:dyDescent="0.2">
      <c r="A90" s="140" t="s">
        <v>158</v>
      </c>
      <c r="B90" s="141" t="s">
        <v>159</v>
      </c>
      <c r="C90" s="112">
        <v>1299</v>
      </c>
      <c r="D90" s="112">
        <v>948</v>
      </c>
      <c r="E90" s="247">
        <v>288</v>
      </c>
      <c r="F90" s="130">
        <v>174</v>
      </c>
      <c r="G90" s="112">
        <v>88</v>
      </c>
      <c r="H90" s="247">
        <v>18</v>
      </c>
      <c r="I90" s="130">
        <v>1125</v>
      </c>
      <c r="J90" s="112">
        <v>860</v>
      </c>
      <c r="K90" s="247">
        <v>270</v>
      </c>
      <c r="L90" s="130">
        <v>345</v>
      </c>
      <c r="M90" s="112">
        <v>197</v>
      </c>
      <c r="N90" s="247">
        <v>40</v>
      </c>
      <c r="O90" s="130">
        <v>954</v>
      </c>
      <c r="P90" s="112">
        <v>751</v>
      </c>
      <c r="Q90" s="247">
        <v>248</v>
      </c>
      <c r="R90" s="342">
        <v>73</v>
      </c>
      <c r="S90" s="376">
        <v>22</v>
      </c>
      <c r="T90" s="342">
        <v>51</v>
      </c>
      <c r="U90" s="376">
        <v>10</v>
      </c>
      <c r="V90" s="342">
        <v>76</v>
      </c>
      <c r="W90" s="376">
        <v>24</v>
      </c>
      <c r="X90" s="342">
        <v>57</v>
      </c>
      <c r="Y90" s="376">
        <v>12</v>
      </c>
      <c r="Z90" s="342">
        <v>79</v>
      </c>
      <c r="AA90" s="344">
        <v>26</v>
      </c>
    </row>
    <row r="91" spans="1:27" x14ac:dyDescent="0.2">
      <c r="A91" s="140" t="s">
        <v>162</v>
      </c>
      <c r="B91" s="141" t="s">
        <v>163</v>
      </c>
      <c r="C91" s="112">
        <v>807</v>
      </c>
      <c r="D91" s="112">
        <v>588</v>
      </c>
      <c r="E91" s="247">
        <v>157</v>
      </c>
      <c r="F91" s="130">
        <v>144</v>
      </c>
      <c r="G91" s="112">
        <v>91</v>
      </c>
      <c r="H91" s="247">
        <v>13</v>
      </c>
      <c r="I91" s="130">
        <v>663</v>
      </c>
      <c r="J91" s="112">
        <v>497</v>
      </c>
      <c r="K91" s="247">
        <v>144</v>
      </c>
      <c r="L91" s="130">
        <v>304</v>
      </c>
      <c r="M91" s="112">
        <v>200</v>
      </c>
      <c r="N91" s="247">
        <v>46</v>
      </c>
      <c r="O91" s="130">
        <v>503</v>
      </c>
      <c r="P91" s="112">
        <v>388</v>
      </c>
      <c r="Q91" s="247">
        <v>111</v>
      </c>
      <c r="R91" s="342">
        <v>73</v>
      </c>
      <c r="S91" s="376">
        <v>19</v>
      </c>
      <c r="T91" s="342">
        <v>63</v>
      </c>
      <c r="U91" s="376">
        <v>9</v>
      </c>
      <c r="V91" s="342">
        <v>75</v>
      </c>
      <c r="W91" s="376">
        <v>22</v>
      </c>
      <c r="X91" s="342">
        <v>66</v>
      </c>
      <c r="Y91" s="376">
        <v>15</v>
      </c>
      <c r="Z91" s="342">
        <v>77</v>
      </c>
      <c r="AA91" s="344">
        <v>22</v>
      </c>
    </row>
    <row r="92" spans="1:27" x14ac:dyDescent="0.2">
      <c r="A92" s="140" t="s">
        <v>164</v>
      </c>
      <c r="B92" s="141" t="s">
        <v>165</v>
      </c>
      <c r="C92" s="112">
        <v>1008</v>
      </c>
      <c r="D92" s="112">
        <v>750</v>
      </c>
      <c r="E92" s="247">
        <v>248</v>
      </c>
      <c r="F92" s="130">
        <v>174</v>
      </c>
      <c r="G92" s="112">
        <v>110</v>
      </c>
      <c r="H92" s="247">
        <v>19</v>
      </c>
      <c r="I92" s="130">
        <v>834</v>
      </c>
      <c r="J92" s="112">
        <v>640</v>
      </c>
      <c r="K92" s="247">
        <v>229</v>
      </c>
      <c r="L92" s="130">
        <v>354</v>
      </c>
      <c r="M92" s="112">
        <v>225</v>
      </c>
      <c r="N92" s="247">
        <v>58</v>
      </c>
      <c r="O92" s="130">
        <v>654</v>
      </c>
      <c r="P92" s="112">
        <v>525</v>
      </c>
      <c r="Q92" s="247">
        <v>190</v>
      </c>
      <c r="R92" s="342">
        <v>74</v>
      </c>
      <c r="S92" s="376">
        <v>25</v>
      </c>
      <c r="T92" s="342">
        <v>63</v>
      </c>
      <c r="U92" s="376">
        <v>11</v>
      </c>
      <c r="V92" s="342">
        <v>77</v>
      </c>
      <c r="W92" s="376">
        <v>27</v>
      </c>
      <c r="X92" s="342">
        <v>64</v>
      </c>
      <c r="Y92" s="376">
        <v>16</v>
      </c>
      <c r="Z92" s="342">
        <v>80</v>
      </c>
      <c r="AA92" s="344">
        <v>29</v>
      </c>
    </row>
    <row r="93" spans="1:27" x14ac:dyDescent="0.2">
      <c r="A93" s="140" t="s">
        <v>166</v>
      </c>
      <c r="B93" s="141" t="s">
        <v>167</v>
      </c>
      <c r="C93" s="112">
        <v>688</v>
      </c>
      <c r="D93" s="112">
        <v>493</v>
      </c>
      <c r="E93" s="247">
        <v>160</v>
      </c>
      <c r="F93" s="130">
        <v>57</v>
      </c>
      <c r="G93" s="112">
        <v>33</v>
      </c>
      <c r="H93" s="247">
        <v>4</v>
      </c>
      <c r="I93" s="130">
        <v>631</v>
      </c>
      <c r="J93" s="112">
        <v>460</v>
      </c>
      <c r="K93" s="247">
        <v>156</v>
      </c>
      <c r="L93" s="130">
        <v>133</v>
      </c>
      <c r="M93" s="112">
        <v>75</v>
      </c>
      <c r="N93" s="247">
        <v>14</v>
      </c>
      <c r="O93" s="130">
        <v>555</v>
      </c>
      <c r="P93" s="112">
        <v>418</v>
      </c>
      <c r="Q93" s="247">
        <v>146</v>
      </c>
      <c r="R93" s="342">
        <v>72</v>
      </c>
      <c r="S93" s="376">
        <v>23</v>
      </c>
      <c r="T93" s="342">
        <v>58</v>
      </c>
      <c r="U93" s="376">
        <v>7</v>
      </c>
      <c r="V93" s="342">
        <v>73</v>
      </c>
      <c r="W93" s="376">
        <v>25</v>
      </c>
      <c r="X93" s="342">
        <v>56</v>
      </c>
      <c r="Y93" s="376">
        <v>11</v>
      </c>
      <c r="Z93" s="342">
        <v>75</v>
      </c>
      <c r="AA93" s="344">
        <v>26</v>
      </c>
    </row>
    <row r="94" spans="1:27" x14ac:dyDescent="0.2">
      <c r="A94" s="140" t="s">
        <v>168</v>
      </c>
      <c r="B94" s="141" t="s">
        <v>169</v>
      </c>
      <c r="C94" s="112">
        <v>1170</v>
      </c>
      <c r="D94" s="112">
        <v>851</v>
      </c>
      <c r="E94" s="247">
        <v>243</v>
      </c>
      <c r="F94" s="130">
        <v>176</v>
      </c>
      <c r="G94" s="112">
        <v>96</v>
      </c>
      <c r="H94" s="247">
        <v>15</v>
      </c>
      <c r="I94" s="130">
        <v>994</v>
      </c>
      <c r="J94" s="112">
        <v>755</v>
      </c>
      <c r="K94" s="247">
        <v>228</v>
      </c>
      <c r="L94" s="130">
        <v>361</v>
      </c>
      <c r="M94" s="112">
        <v>217</v>
      </c>
      <c r="N94" s="247">
        <v>47</v>
      </c>
      <c r="O94" s="130">
        <v>809</v>
      </c>
      <c r="P94" s="112">
        <v>634</v>
      </c>
      <c r="Q94" s="247">
        <v>196</v>
      </c>
      <c r="R94" s="342">
        <v>73</v>
      </c>
      <c r="S94" s="376">
        <v>21</v>
      </c>
      <c r="T94" s="342">
        <v>55</v>
      </c>
      <c r="U94" s="376">
        <v>9</v>
      </c>
      <c r="V94" s="342">
        <v>76</v>
      </c>
      <c r="W94" s="376">
        <v>23</v>
      </c>
      <c r="X94" s="342">
        <v>60</v>
      </c>
      <c r="Y94" s="376">
        <v>13</v>
      </c>
      <c r="Z94" s="342">
        <v>78</v>
      </c>
      <c r="AA94" s="344">
        <v>24</v>
      </c>
    </row>
    <row r="95" spans="1:27" x14ac:dyDescent="0.2">
      <c r="A95" s="140" t="s">
        <v>170</v>
      </c>
      <c r="B95" s="141" t="s">
        <v>171</v>
      </c>
      <c r="C95" s="112">
        <v>981</v>
      </c>
      <c r="D95" s="112">
        <v>670</v>
      </c>
      <c r="E95" s="247">
        <v>156</v>
      </c>
      <c r="F95" s="130">
        <v>110</v>
      </c>
      <c r="G95" s="112">
        <v>56</v>
      </c>
      <c r="H95" s="247">
        <v>13</v>
      </c>
      <c r="I95" s="130">
        <v>871</v>
      </c>
      <c r="J95" s="112">
        <v>614</v>
      </c>
      <c r="K95" s="247">
        <v>143</v>
      </c>
      <c r="L95" s="130">
        <v>249</v>
      </c>
      <c r="M95" s="112">
        <v>127</v>
      </c>
      <c r="N95" s="247">
        <v>19</v>
      </c>
      <c r="O95" s="130">
        <v>732</v>
      </c>
      <c r="P95" s="112">
        <v>543</v>
      </c>
      <c r="Q95" s="247">
        <v>137</v>
      </c>
      <c r="R95" s="342">
        <v>68</v>
      </c>
      <c r="S95" s="376">
        <v>16</v>
      </c>
      <c r="T95" s="342">
        <v>51</v>
      </c>
      <c r="U95" s="376">
        <v>12</v>
      </c>
      <c r="V95" s="342">
        <v>70</v>
      </c>
      <c r="W95" s="376">
        <v>16</v>
      </c>
      <c r="X95" s="342">
        <v>51</v>
      </c>
      <c r="Y95" s="376">
        <v>8</v>
      </c>
      <c r="Z95" s="342">
        <v>74</v>
      </c>
      <c r="AA95" s="344">
        <v>19</v>
      </c>
    </row>
    <row r="96" spans="1:27" x14ac:dyDescent="0.2">
      <c r="A96" s="140" t="s">
        <v>172</v>
      </c>
      <c r="B96" s="141" t="s">
        <v>173</v>
      </c>
      <c r="C96" s="112">
        <v>1058</v>
      </c>
      <c r="D96" s="112">
        <v>759</v>
      </c>
      <c r="E96" s="247">
        <v>240</v>
      </c>
      <c r="F96" s="130">
        <v>123</v>
      </c>
      <c r="G96" s="112">
        <v>63</v>
      </c>
      <c r="H96" s="247">
        <v>14</v>
      </c>
      <c r="I96" s="130">
        <v>935</v>
      </c>
      <c r="J96" s="112">
        <v>696</v>
      </c>
      <c r="K96" s="247">
        <v>226</v>
      </c>
      <c r="L96" s="130">
        <v>278</v>
      </c>
      <c r="M96" s="112">
        <v>169</v>
      </c>
      <c r="N96" s="247">
        <v>40</v>
      </c>
      <c r="O96" s="130">
        <v>780</v>
      </c>
      <c r="P96" s="112">
        <v>590</v>
      </c>
      <c r="Q96" s="247">
        <v>200</v>
      </c>
      <c r="R96" s="342">
        <v>72</v>
      </c>
      <c r="S96" s="376">
        <v>23</v>
      </c>
      <c r="T96" s="342">
        <v>51</v>
      </c>
      <c r="U96" s="376">
        <v>11</v>
      </c>
      <c r="V96" s="342">
        <v>74</v>
      </c>
      <c r="W96" s="376">
        <v>24</v>
      </c>
      <c r="X96" s="342">
        <v>61</v>
      </c>
      <c r="Y96" s="376">
        <v>14</v>
      </c>
      <c r="Z96" s="342">
        <v>76</v>
      </c>
      <c r="AA96" s="344">
        <v>26</v>
      </c>
    </row>
    <row r="97" spans="1:27" x14ac:dyDescent="0.2">
      <c r="A97" s="140" t="s">
        <v>174</v>
      </c>
      <c r="B97" s="141" t="s">
        <v>175</v>
      </c>
      <c r="C97" s="112">
        <v>1063</v>
      </c>
      <c r="D97" s="112">
        <v>776</v>
      </c>
      <c r="E97" s="247">
        <v>222</v>
      </c>
      <c r="F97" s="130">
        <v>93</v>
      </c>
      <c r="G97" s="112">
        <v>47</v>
      </c>
      <c r="H97" s="247">
        <v>7</v>
      </c>
      <c r="I97" s="130">
        <v>970</v>
      </c>
      <c r="J97" s="112">
        <v>729</v>
      </c>
      <c r="K97" s="247">
        <v>215</v>
      </c>
      <c r="L97" s="130">
        <v>239</v>
      </c>
      <c r="M97" s="112">
        <v>133</v>
      </c>
      <c r="N97" s="247">
        <v>24</v>
      </c>
      <c r="O97" s="130">
        <v>824</v>
      </c>
      <c r="P97" s="112">
        <v>643</v>
      </c>
      <c r="Q97" s="247">
        <v>198</v>
      </c>
      <c r="R97" s="342">
        <v>73</v>
      </c>
      <c r="S97" s="376">
        <v>21</v>
      </c>
      <c r="T97" s="342">
        <v>51</v>
      </c>
      <c r="U97" s="376">
        <v>8</v>
      </c>
      <c r="V97" s="342">
        <v>75</v>
      </c>
      <c r="W97" s="376">
        <v>22</v>
      </c>
      <c r="X97" s="342">
        <v>56</v>
      </c>
      <c r="Y97" s="376">
        <v>10</v>
      </c>
      <c r="Z97" s="342">
        <v>78</v>
      </c>
      <c r="AA97" s="344">
        <v>24</v>
      </c>
    </row>
    <row r="98" spans="1:27" x14ac:dyDescent="0.2">
      <c r="A98" s="140" t="s">
        <v>176</v>
      </c>
      <c r="B98" s="141" t="s">
        <v>177</v>
      </c>
      <c r="C98" s="112">
        <v>1308</v>
      </c>
      <c r="D98" s="112">
        <v>927</v>
      </c>
      <c r="E98" s="247">
        <v>241</v>
      </c>
      <c r="F98" s="130">
        <v>138</v>
      </c>
      <c r="G98" s="112">
        <v>59</v>
      </c>
      <c r="H98" s="247">
        <v>6</v>
      </c>
      <c r="I98" s="130">
        <v>1170</v>
      </c>
      <c r="J98" s="112">
        <v>868</v>
      </c>
      <c r="K98" s="247">
        <v>235</v>
      </c>
      <c r="L98" s="130">
        <v>259</v>
      </c>
      <c r="M98" s="112">
        <v>119</v>
      </c>
      <c r="N98" s="247">
        <v>17</v>
      </c>
      <c r="O98" s="130">
        <v>1049</v>
      </c>
      <c r="P98" s="112">
        <v>808</v>
      </c>
      <c r="Q98" s="247">
        <v>224</v>
      </c>
      <c r="R98" s="342">
        <v>71</v>
      </c>
      <c r="S98" s="376">
        <v>18</v>
      </c>
      <c r="T98" s="342">
        <v>43</v>
      </c>
      <c r="U98" s="376">
        <v>4</v>
      </c>
      <c r="V98" s="342">
        <v>74</v>
      </c>
      <c r="W98" s="376">
        <v>20</v>
      </c>
      <c r="X98" s="342">
        <v>46</v>
      </c>
      <c r="Y98" s="376">
        <v>7</v>
      </c>
      <c r="Z98" s="342">
        <v>77</v>
      </c>
      <c r="AA98" s="344">
        <v>21</v>
      </c>
    </row>
    <row r="99" spans="1:27" x14ac:dyDescent="0.2">
      <c r="A99" s="140" t="s">
        <v>180</v>
      </c>
      <c r="B99" s="141" t="s">
        <v>181</v>
      </c>
      <c r="C99" s="112">
        <v>1045</v>
      </c>
      <c r="D99" s="112">
        <v>693</v>
      </c>
      <c r="E99" s="247">
        <v>185</v>
      </c>
      <c r="F99" s="130">
        <v>163</v>
      </c>
      <c r="G99" s="112">
        <v>71</v>
      </c>
      <c r="H99" s="247">
        <v>14</v>
      </c>
      <c r="I99" s="130">
        <v>882</v>
      </c>
      <c r="J99" s="112">
        <v>622</v>
      </c>
      <c r="K99" s="247">
        <v>171</v>
      </c>
      <c r="L99" s="130">
        <v>301</v>
      </c>
      <c r="M99" s="112">
        <v>155</v>
      </c>
      <c r="N99" s="247">
        <v>29</v>
      </c>
      <c r="O99" s="130">
        <v>744</v>
      </c>
      <c r="P99" s="112">
        <v>538</v>
      </c>
      <c r="Q99" s="247">
        <v>156</v>
      </c>
      <c r="R99" s="342">
        <v>66</v>
      </c>
      <c r="S99" s="376">
        <v>18</v>
      </c>
      <c r="T99" s="342">
        <v>44</v>
      </c>
      <c r="U99" s="376">
        <v>9</v>
      </c>
      <c r="V99" s="342">
        <v>71</v>
      </c>
      <c r="W99" s="376">
        <v>19</v>
      </c>
      <c r="X99" s="342">
        <v>51</v>
      </c>
      <c r="Y99" s="376">
        <v>10</v>
      </c>
      <c r="Z99" s="342">
        <v>72</v>
      </c>
      <c r="AA99" s="344">
        <v>21</v>
      </c>
    </row>
    <row r="100" spans="1:27" x14ac:dyDescent="0.2">
      <c r="A100" s="140" t="s">
        <v>182</v>
      </c>
      <c r="B100" s="141" t="s">
        <v>183</v>
      </c>
      <c r="C100" s="112">
        <v>805</v>
      </c>
      <c r="D100" s="112">
        <v>565</v>
      </c>
      <c r="E100" s="247">
        <v>157</v>
      </c>
      <c r="F100" s="130">
        <v>107</v>
      </c>
      <c r="G100" s="112">
        <v>60</v>
      </c>
      <c r="H100" s="247">
        <v>8</v>
      </c>
      <c r="I100" s="130">
        <v>698</v>
      </c>
      <c r="J100" s="112">
        <v>505</v>
      </c>
      <c r="K100" s="247">
        <v>149</v>
      </c>
      <c r="L100" s="130">
        <v>176</v>
      </c>
      <c r="M100" s="112">
        <v>103</v>
      </c>
      <c r="N100" s="247">
        <v>20</v>
      </c>
      <c r="O100" s="130">
        <v>629</v>
      </c>
      <c r="P100" s="112">
        <v>462</v>
      </c>
      <c r="Q100" s="247">
        <v>137</v>
      </c>
      <c r="R100" s="342">
        <v>70</v>
      </c>
      <c r="S100" s="376">
        <v>20</v>
      </c>
      <c r="T100" s="342">
        <v>56</v>
      </c>
      <c r="U100" s="376">
        <v>7</v>
      </c>
      <c r="V100" s="342">
        <v>72</v>
      </c>
      <c r="W100" s="376">
        <v>21</v>
      </c>
      <c r="X100" s="342">
        <v>59</v>
      </c>
      <c r="Y100" s="376">
        <v>11</v>
      </c>
      <c r="Z100" s="342">
        <v>73</v>
      </c>
      <c r="AA100" s="344">
        <v>22</v>
      </c>
    </row>
    <row r="101" spans="1:27" x14ac:dyDescent="0.2">
      <c r="A101" s="140" t="s">
        <v>184</v>
      </c>
      <c r="B101" s="141" t="s">
        <v>185</v>
      </c>
      <c r="C101" s="112">
        <v>1082</v>
      </c>
      <c r="D101" s="112">
        <v>772</v>
      </c>
      <c r="E101" s="247">
        <v>194</v>
      </c>
      <c r="F101" s="130">
        <v>154</v>
      </c>
      <c r="G101" s="112">
        <v>98</v>
      </c>
      <c r="H101" s="247">
        <v>14</v>
      </c>
      <c r="I101" s="130">
        <v>928</v>
      </c>
      <c r="J101" s="112">
        <v>674</v>
      </c>
      <c r="K101" s="247">
        <v>180</v>
      </c>
      <c r="L101" s="130">
        <v>285</v>
      </c>
      <c r="M101" s="112">
        <v>185</v>
      </c>
      <c r="N101" s="247">
        <v>28</v>
      </c>
      <c r="O101" s="130">
        <v>797</v>
      </c>
      <c r="P101" s="112">
        <v>587</v>
      </c>
      <c r="Q101" s="247">
        <v>166</v>
      </c>
      <c r="R101" s="342">
        <v>71</v>
      </c>
      <c r="S101" s="376">
        <v>18</v>
      </c>
      <c r="T101" s="342">
        <v>64</v>
      </c>
      <c r="U101" s="376">
        <v>9</v>
      </c>
      <c r="V101" s="342">
        <v>73</v>
      </c>
      <c r="W101" s="376">
        <v>19</v>
      </c>
      <c r="X101" s="342">
        <v>65</v>
      </c>
      <c r="Y101" s="376">
        <v>10</v>
      </c>
      <c r="Z101" s="342">
        <v>74</v>
      </c>
      <c r="AA101" s="344">
        <v>21</v>
      </c>
    </row>
    <row r="102" spans="1:27" x14ac:dyDescent="0.2">
      <c r="A102" s="140" t="s">
        <v>186</v>
      </c>
      <c r="B102" s="141" t="s">
        <v>187</v>
      </c>
      <c r="C102" s="112">
        <v>870</v>
      </c>
      <c r="D102" s="112">
        <v>673</v>
      </c>
      <c r="E102" s="247">
        <v>241</v>
      </c>
      <c r="F102" s="130">
        <v>88</v>
      </c>
      <c r="G102" s="112">
        <v>55</v>
      </c>
      <c r="H102" s="247">
        <v>13</v>
      </c>
      <c r="I102" s="130">
        <v>782</v>
      </c>
      <c r="J102" s="112">
        <v>618</v>
      </c>
      <c r="K102" s="247">
        <v>228</v>
      </c>
      <c r="L102" s="130">
        <v>179</v>
      </c>
      <c r="M102" s="112">
        <v>110</v>
      </c>
      <c r="N102" s="247">
        <v>26</v>
      </c>
      <c r="O102" s="130">
        <v>691</v>
      </c>
      <c r="P102" s="112">
        <v>563</v>
      </c>
      <c r="Q102" s="247">
        <v>215</v>
      </c>
      <c r="R102" s="342">
        <v>77</v>
      </c>
      <c r="S102" s="376">
        <v>28</v>
      </c>
      <c r="T102" s="342">
        <v>63</v>
      </c>
      <c r="U102" s="376">
        <v>15</v>
      </c>
      <c r="V102" s="342">
        <v>79</v>
      </c>
      <c r="W102" s="376">
        <v>29</v>
      </c>
      <c r="X102" s="342">
        <v>61</v>
      </c>
      <c r="Y102" s="376">
        <v>15</v>
      </c>
      <c r="Z102" s="342">
        <v>81</v>
      </c>
      <c r="AA102" s="344">
        <v>31</v>
      </c>
    </row>
    <row r="103" spans="1:27" x14ac:dyDescent="0.2">
      <c r="A103" s="140" t="s">
        <v>188</v>
      </c>
      <c r="B103" s="141" t="s">
        <v>189</v>
      </c>
      <c r="C103" s="112">
        <v>1262</v>
      </c>
      <c r="D103" s="112">
        <v>918</v>
      </c>
      <c r="E103" s="247">
        <v>250</v>
      </c>
      <c r="F103" s="130">
        <v>174</v>
      </c>
      <c r="G103" s="112">
        <v>93</v>
      </c>
      <c r="H103" s="247">
        <v>14</v>
      </c>
      <c r="I103" s="130">
        <v>1088</v>
      </c>
      <c r="J103" s="112">
        <v>825</v>
      </c>
      <c r="K103" s="247">
        <v>236</v>
      </c>
      <c r="L103" s="130">
        <v>325</v>
      </c>
      <c r="M103" s="112">
        <v>188</v>
      </c>
      <c r="N103" s="247">
        <v>31</v>
      </c>
      <c r="O103" s="130">
        <v>937</v>
      </c>
      <c r="P103" s="112">
        <v>730</v>
      </c>
      <c r="Q103" s="247">
        <v>219</v>
      </c>
      <c r="R103" s="342">
        <v>73</v>
      </c>
      <c r="S103" s="376">
        <v>20</v>
      </c>
      <c r="T103" s="342">
        <v>53</v>
      </c>
      <c r="U103" s="376">
        <v>8</v>
      </c>
      <c r="V103" s="342">
        <v>76</v>
      </c>
      <c r="W103" s="376">
        <v>22</v>
      </c>
      <c r="X103" s="342">
        <v>58</v>
      </c>
      <c r="Y103" s="376">
        <v>10</v>
      </c>
      <c r="Z103" s="342">
        <v>78</v>
      </c>
      <c r="AA103" s="344">
        <v>23</v>
      </c>
    </row>
    <row r="104" spans="1:27" x14ac:dyDescent="0.2">
      <c r="A104" s="140" t="s">
        <v>190</v>
      </c>
      <c r="B104" s="141" t="s">
        <v>191</v>
      </c>
      <c r="C104" s="112">
        <v>591</v>
      </c>
      <c r="D104" s="112">
        <v>413</v>
      </c>
      <c r="E104" s="247">
        <v>92</v>
      </c>
      <c r="F104" s="130">
        <v>90</v>
      </c>
      <c r="G104" s="112">
        <v>54</v>
      </c>
      <c r="H104" s="247">
        <v>7</v>
      </c>
      <c r="I104" s="130">
        <v>501</v>
      </c>
      <c r="J104" s="112">
        <v>359</v>
      </c>
      <c r="K104" s="247">
        <v>85</v>
      </c>
      <c r="L104" s="130">
        <v>160</v>
      </c>
      <c r="M104" s="112">
        <v>97</v>
      </c>
      <c r="N104" s="247">
        <v>13</v>
      </c>
      <c r="O104" s="130">
        <v>431</v>
      </c>
      <c r="P104" s="112">
        <v>316</v>
      </c>
      <c r="Q104" s="247">
        <v>79</v>
      </c>
      <c r="R104" s="342">
        <v>70</v>
      </c>
      <c r="S104" s="376">
        <v>16</v>
      </c>
      <c r="T104" s="342">
        <v>60</v>
      </c>
      <c r="U104" s="376">
        <v>8</v>
      </c>
      <c r="V104" s="342">
        <v>72</v>
      </c>
      <c r="W104" s="376">
        <v>17</v>
      </c>
      <c r="X104" s="342">
        <v>61</v>
      </c>
      <c r="Y104" s="376">
        <v>8</v>
      </c>
      <c r="Z104" s="342">
        <v>73</v>
      </c>
      <c r="AA104" s="344">
        <v>18</v>
      </c>
    </row>
    <row r="105" spans="1:27" x14ac:dyDescent="0.2">
      <c r="A105" s="140" t="s">
        <v>192</v>
      </c>
      <c r="B105" s="141" t="s">
        <v>193</v>
      </c>
      <c r="C105" s="112">
        <v>509</v>
      </c>
      <c r="D105" s="112">
        <v>363</v>
      </c>
      <c r="E105" s="247">
        <v>92</v>
      </c>
      <c r="F105" s="130">
        <v>67</v>
      </c>
      <c r="G105" s="112">
        <v>36</v>
      </c>
      <c r="H105" s="247">
        <v>6</v>
      </c>
      <c r="I105" s="130">
        <v>442</v>
      </c>
      <c r="J105" s="112">
        <v>327</v>
      </c>
      <c r="K105" s="247">
        <v>86</v>
      </c>
      <c r="L105" s="130">
        <v>129</v>
      </c>
      <c r="M105" s="112">
        <v>70</v>
      </c>
      <c r="N105" s="247">
        <v>15</v>
      </c>
      <c r="O105" s="130">
        <v>380</v>
      </c>
      <c r="P105" s="112">
        <v>293</v>
      </c>
      <c r="Q105" s="247">
        <v>77</v>
      </c>
      <c r="R105" s="342">
        <v>71</v>
      </c>
      <c r="S105" s="376">
        <v>18</v>
      </c>
      <c r="T105" s="342">
        <v>54</v>
      </c>
      <c r="U105" s="376">
        <v>9</v>
      </c>
      <c r="V105" s="342">
        <v>74</v>
      </c>
      <c r="W105" s="376">
        <v>19</v>
      </c>
      <c r="X105" s="342">
        <v>54</v>
      </c>
      <c r="Y105" s="376">
        <v>12</v>
      </c>
      <c r="Z105" s="342">
        <v>77</v>
      </c>
      <c r="AA105" s="344">
        <v>20</v>
      </c>
    </row>
    <row r="106" spans="1:27" x14ac:dyDescent="0.2">
      <c r="A106" s="140" t="s">
        <v>194</v>
      </c>
      <c r="B106" s="141" t="s">
        <v>195</v>
      </c>
      <c r="C106" s="112">
        <v>431</v>
      </c>
      <c r="D106" s="112">
        <v>286</v>
      </c>
      <c r="E106" s="247">
        <v>92</v>
      </c>
      <c r="F106" s="130">
        <v>76</v>
      </c>
      <c r="G106" s="112">
        <v>38</v>
      </c>
      <c r="H106" s="247">
        <v>5</v>
      </c>
      <c r="I106" s="130">
        <v>355</v>
      </c>
      <c r="J106" s="112">
        <v>248</v>
      </c>
      <c r="K106" s="247">
        <v>87</v>
      </c>
      <c r="L106" s="130">
        <v>109</v>
      </c>
      <c r="M106" s="112">
        <v>57</v>
      </c>
      <c r="N106" s="247">
        <v>12</v>
      </c>
      <c r="O106" s="130">
        <v>322</v>
      </c>
      <c r="P106" s="112">
        <v>229</v>
      </c>
      <c r="Q106" s="247">
        <v>80</v>
      </c>
      <c r="R106" s="342">
        <v>66</v>
      </c>
      <c r="S106" s="376">
        <v>21</v>
      </c>
      <c r="T106" s="342">
        <v>50</v>
      </c>
      <c r="U106" s="376">
        <v>7</v>
      </c>
      <c r="V106" s="342">
        <v>70</v>
      </c>
      <c r="W106" s="376">
        <v>25</v>
      </c>
      <c r="X106" s="342">
        <v>52</v>
      </c>
      <c r="Y106" s="376">
        <v>11</v>
      </c>
      <c r="Z106" s="342">
        <v>71</v>
      </c>
      <c r="AA106" s="344">
        <v>25</v>
      </c>
    </row>
    <row r="107" spans="1:27" x14ac:dyDescent="0.2">
      <c r="A107" s="140" t="s">
        <v>198</v>
      </c>
      <c r="B107" s="141" t="s">
        <v>199</v>
      </c>
      <c r="C107" s="112">
        <v>851</v>
      </c>
      <c r="D107" s="112">
        <v>573</v>
      </c>
      <c r="E107" s="247">
        <v>162</v>
      </c>
      <c r="F107" s="130">
        <v>73</v>
      </c>
      <c r="G107" s="112">
        <v>34</v>
      </c>
      <c r="H107" s="247">
        <v>5</v>
      </c>
      <c r="I107" s="130">
        <v>778</v>
      </c>
      <c r="J107" s="112">
        <v>539</v>
      </c>
      <c r="K107" s="247">
        <v>157</v>
      </c>
      <c r="L107" s="130">
        <v>134</v>
      </c>
      <c r="M107" s="112">
        <v>64</v>
      </c>
      <c r="N107" s="247">
        <v>13</v>
      </c>
      <c r="O107" s="130">
        <v>717</v>
      </c>
      <c r="P107" s="112">
        <v>509</v>
      </c>
      <c r="Q107" s="247">
        <v>149</v>
      </c>
      <c r="R107" s="342">
        <v>67</v>
      </c>
      <c r="S107" s="376">
        <v>19</v>
      </c>
      <c r="T107" s="342">
        <v>47</v>
      </c>
      <c r="U107" s="376">
        <v>7</v>
      </c>
      <c r="V107" s="342">
        <v>69</v>
      </c>
      <c r="W107" s="376">
        <v>20</v>
      </c>
      <c r="X107" s="342">
        <v>48</v>
      </c>
      <c r="Y107" s="376">
        <v>10</v>
      </c>
      <c r="Z107" s="342">
        <v>71</v>
      </c>
      <c r="AA107" s="344">
        <v>21</v>
      </c>
    </row>
    <row r="108" spans="1:27" x14ac:dyDescent="0.2">
      <c r="A108" s="140" t="s">
        <v>200</v>
      </c>
      <c r="B108" s="141" t="s">
        <v>201</v>
      </c>
      <c r="C108" s="112">
        <v>645</v>
      </c>
      <c r="D108" s="112">
        <v>414</v>
      </c>
      <c r="E108" s="247">
        <v>95</v>
      </c>
      <c r="F108" s="130">
        <v>95</v>
      </c>
      <c r="G108" s="112">
        <v>45</v>
      </c>
      <c r="H108" s="247">
        <v>7</v>
      </c>
      <c r="I108" s="130">
        <v>550</v>
      </c>
      <c r="J108" s="112">
        <v>369</v>
      </c>
      <c r="K108" s="247">
        <v>88</v>
      </c>
      <c r="L108" s="130">
        <v>156</v>
      </c>
      <c r="M108" s="112">
        <v>74</v>
      </c>
      <c r="N108" s="247">
        <v>8</v>
      </c>
      <c r="O108" s="130">
        <v>489</v>
      </c>
      <c r="P108" s="112">
        <v>340</v>
      </c>
      <c r="Q108" s="247">
        <v>87</v>
      </c>
      <c r="R108" s="342">
        <v>64</v>
      </c>
      <c r="S108" s="376">
        <v>15</v>
      </c>
      <c r="T108" s="342">
        <v>47</v>
      </c>
      <c r="U108" s="376">
        <v>7</v>
      </c>
      <c r="V108" s="342">
        <v>67</v>
      </c>
      <c r="W108" s="376">
        <v>16</v>
      </c>
      <c r="X108" s="342">
        <v>47</v>
      </c>
      <c r="Y108" s="376">
        <v>5</v>
      </c>
      <c r="Z108" s="342">
        <v>70</v>
      </c>
      <c r="AA108" s="344">
        <v>18</v>
      </c>
    </row>
    <row r="109" spans="1:27" x14ac:dyDescent="0.2">
      <c r="A109" s="140" t="s">
        <v>202</v>
      </c>
      <c r="B109" s="141" t="s">
        <v>203</v>
      </c>
      <c r="C109" s="112">
        <v>438</v>
      </c>
      <c r="D109" s="112">
        <v>305</v>
      </c>
      <c r="E109" s="247">
        <v>98</v>
      </c>
      <c r="F109" s="130">
        <v>40</v>
      </c>
      <c r="G109" s="112">
        <v>23</v>
      </c>
      <c r="H109" s="247">
        <v>6</v>
      </c>
      <c r="I109" s="130">
        <v>398</v>
      </c>
      <c r="J109" s="112">
        <v>282</v>
      </c>
      <c r="K109" s="247">
        <v>92</v>
      </c>
      <c r="L109" s="130">
        <v>92</v>
      </c>
      <c r="M109" s="112">
        <v>52</v>
      </c>
      <c r="N109" s="247">
        <v>12</v>
      </c>
      <c r="O109" s="130">
        <v>346</v>
      </c>
      <c r="P109" s="112">
        <v>253</v>
      </c>
      <c r="Q109" s="247">
        <v>86</v>
      </c>
      <c r="R109" s="342">
        <v>70</v>
      </c>
      <c r="S109" s="376">
        <v>22</v>
      </c>
      <c r="T109" s="342">
        <v>58</v>
      </c>
      <c r="U109" s="376">
        <v>15</v>
      </c>
      <c r="V109" s="342">
        <v>71</v>
      </c>
      <c r="W109" s="376">
        <v>23</v>
      </c>
      <c r="X109" s="342">
        <v>57</v>
      </c>
      <c r="Y109" s="376">
        <v>13</v>
      </c>
      <c r="Z109" s="342">
        <v>73</v>
      </c>
      <c r="AA109" s="344">
        <v>25</v>
      </c>
    </row>
    <row r="110" spans="1:27" x14ac:dyDescent="0.2">
      <c r="A110" s="140" t="s">
        <v>204</v>
      </c>
      <c r="B110" s="141" t="s">
        <v>205</v>
      </c>
      <c r="C110" s="112">
        <v>1028</v>
      </c>
      <c r="D110" s="112">
        <v>726</v>
      </c>
      <c r="E110" s="247">
        <v>193</v>
      </c>
      <c r="F110" s="130">
        <v>128</v>
      </c>
      <c r="G110" s="112">
        <v>61</v>
      </c>
      <c r="H110" s="247">
        <v>11</v>
      </c>
      <c r="I110" s="130">
        <v>900</v>
      </c>
      <c r="J110" s="112">
        <v>665</v>
      </c>
      <c r="K110" s="247">
        <v>182</v>
      </c>
      <c r="L110" s="130">
        <v>210</v>
      </c>
      <c r="M110" s="112">
        <v>111</v>
      </c>
      <c r="N110" s="247">
        <v>23</v>
      </c>
      <c r="O110" s="130">
        <v>818</v>
      </c>
      <c r="P110" s="112">
        <v>615</v>
      </c>
      <c r="Q110" s="247">
        <v>170</v>
      </c>
      <c r="R110" s="342">
        <v>71</v>
      </c>
      <c r="S110" s="376">
        <v>19</v>
      </c>
      <c r="T110" s="342">
        <v>48</v>
      </c>
      <c r="U110" s="376">
        <v>9</v>
      </c>
      <c r="V110" s="342">
        <v>74</v>
      </c>
      <c r="W110" s="376">
        <v>20</v>
      </c>
      <c r="X110" s="342">
        <v>53</v>
      </c>
      <c r="Y110" s="376">
        <v>11</v>
      </c>
      <c r="Z110" s="342">
        <v>75</v>
      </c>
      <c r="AA110" s="344">
        <v>21</v>
      </c>
    </row>
    <row r="111" spans="1:27" x14ac:dyDescent="0.2">
      <c r="A111" s="140" t="s">
        <v>206</v>
      </c>
      <c r="B111" s="141" t="s">
        <v>207</v>
      </c>
      <c r="C111" s="112">
        <v>660</v>
      </c>
      <c r="D111" s="112">
        <v>415</v>
      </c>
      <c r="E111" s="247">
        <v>84</v>
      </c>
      <c r="F111" s="130">
        <v>148</v>
      </c>
      <c r="G111" s="112">
        <v>68</v>
      </c>
      <c r="H111" s="247">
        <v>6</v>
      </c>
      <c r="I111" s="130">
        <v>512</v>
      </c>
      <c r="J111" s="112">
        <v>347</v>
      </c>
      <c r="K111" s="247">
        <v>78</v>
      </c>
      <c r="L111" s="130">
        <v>220</v>
      </c>
      <c r="M111" s="112">
        <v>106</v>
      </c>
      <c r="N111" s="247">
        <v>11</v>
      </c>
      <c r="O111" s="130">
        <v>440</v>
      </c>
      <c r="P111" s="112">
        <v>309</v>
      </c>
      <c r="Q111" s="247">
        <v>73</v>
      </c>
      <c r="R111" s="342">
        <v>63</v>
      </c>
      <c r="S111" s="376">
        <v>13</v>
      </c>
      <c r="T111" s="342">
        <v>46</v>
      </c>
      <c r="U111" s="376">
        <v>4</v>
      </c>
      <c r="V111" s="342">
        <v>68</v>
      </c>
      <c r="W111" s="376">
        <v>15</v>
      </c>
      <c r="X111" s="342">
        <v>48</v>
      </c>
      <c r="Y111" s="376">
        <v>5</v>
      </c>
      <c r="Z111" s="342">
        <v>70</v>
      </c>
      <c r="AA111" s="344">
        <v>17</v>
      </c>
    </row>
    <row r="112" spans="1:27" x14ac:dyDescent="0.2">
      <c r="A112" s="140" t="s">
        <v>208</v>
      </c>
      <c r="B112" s="141" t="s">
        <v>209</v>
      </c>
      <c r="C112" s="112">
        <v>898</v>
      </c>
      <c r="D112" s="112">
        <v>617</v>
      </c>
      <c r="E112" s="247">
        <v>156</v>
      </c>
      <c r="F112" s="130">
        <v>135</v>
      </c>
      <c r="G112" s="112">
        <v>67</v>
      </c>
      <c r="H112" s="247">
        <v>13</v>
      </c>
      <c r="I112" s="130">
        <v>763</v>
      </c>
      <c r="J112" s="112">
        <v>550</v>
      </c>
      <c r="K112" s="247">
        <v>143</v>
      </c>
      <c r="L112" s="130">
        <v>267</v>
      </c>
      <c r="M112" s="112">
        <v>152</v>
      </c>
      <c r="N112" s="247">
        <v>28</v>
      </c>
      <c r="O112" s="130">
        <v>631</v>
      </c>
      <c r="P112" s="112">
        <v>465</v>
      </c>
      <c r="Q112" s="247">
        <v>128</v>
      </c>
      <c r="R112" s="342">
        <v>69</v>
      </c>
      <c r="S112" s="376">
        <v>17</v>
      </c>
      <c r="T112" s="342">
        <v>50</v>
      </c>
      <c r="U112" s="376">
        <v>10</v>
      </c>
      <c r="V112" s="342">
        <v>72</v>
      </c>
      <c r="W112" s="376">
        <v>19</v>
      </c>
      <c r="X112" s="342">
        <v>57</v>
      </c>
      <c r="Y112" s="376">
        <v>10</v>
      </c>
      <c r="Z112" s="342">
        <v>74</v>
      </c>
      <c r="AA112" s="344">
        <v>20</v>
      </c>
    </row>
    <row r="113" spans="1:27" x14ac:dyDescent="0.2">
      <c r="A113" s="140" t="s">
        <v>214</v>
      </c>
      <c r="B113" s="141" t="s">
        <v>215</v>
      </c>
      <c r="C113" s="112">
        <v>936</v>
      </c>
      <c r="D113" s="112">
        <v>649</v>
      </c>
      <c r="E113" s="247">
        <v>194</v>
      </c>
      <c r="F113" s="130">
        <v>123</v>
      </c>
      <c r="G113" s="112">
        <v>55</v>
      </c>
      <c r="H113" s="247">
        <v>8</v>
      </c>
      <c r="I113" s="130">
        <v>813</v>
      </c>
      <c r="J113" s="112">
        <v>594</v>
      </c>
      <c r="K113" s="247">
        <v>186</v>
      </c>
      <c r="L113" s="130">
        <v>262</v>
      </c>
      <c r="M113" s="112">
        <v>132</v>
      </c>
      <c r="N113" s="247">
        <v>18</v>
      </c>
      <c r="O113" s="130">
        <v>674</v>
      </c>
      <c r="P113" s="112">
        <v>517</v>
      </c>
      <c r="Q113" s="247">
        <v>176</v>
      </c>
      <c r="R113" s="342">
        <v>69</v>
      </c>
      <c r="S113" s="376">
        <v>21</v>
      </c>
      <c r="T113" s="342">
        <v>45</v>
      </c>
      <c r="U113" s="376">
        <v>7</v>
      </c>
      <c r="V113" s="342">
        <v>73</v>
      </c>
      <c r="W113" s="376">
        <v>23</v>
      </c>
      <c r="X113" s="342">
        <v>50</v>
      </c>
      <c r="Y113" s="376">
        <v>7</v>
      </c>
      <c r="Z113" s="342">
        <v>77</v>
      </c>
      <c r="AA113" s="344">
        <v>26</v>
      </c>
    </row>
    <row r="114" spans="1:27" x14ac:dyDescent="0.2">
      <c r="A114" s="140" t="s">
        <v>216</v>
      </c>
      <c r="B114" s="141" t="s">
        <v>217</v>
      </c>
      <c r="C114" s="112">
        <v>827</v>
      </c>
      <c r="D114" s="112">
        <v>591</v>
      </c>
      <c r="E114" s="247">
        <v>154</v>
      </c>
      <c r="F114" s="130">
        <v>98</v>
      </c>
      <c r="G114" s="112">
        <v>59</v>
      </c>
      <c r="H114" s="247">
        <v>10</v>
      </c>
      <c r="I114" s="130">
        <v>729</v>
      </c>
      <c r="J114" s="112">
        <v>532</v>
      </c>
      <c r="K114" s="247">
        <v>144</v>
      </c>
      <c r="L114" s="130">
        <v>240</v>
      </c>
      <c r="M114" s="112">
        <v>147</v>
      </c>
      <c r="N114" s="247">
        <v>24</v>
      </c>
      <c r="O114" s="130">
        <v>587</v>
      </c>
      <c r="P114" s="112">
        <v>444</v>
      </c>
      <c r="Q114" s="247">
        <v>130</v>
      </c>
      <c r="R114" s="342">
        <v>71</v>
      </c>
      <c r="S114" s="376">
        <v>19</v>
      </c>
      <c r="T114" s="342">
        <v>60</v>
      </c>
      <c r="U114" s="376">
        <v>10</v>
      </c>
      <c r="V114" s="342">
        <v>73</v>
      </c>
      <c r="W114" s="376">
        <v>20</v>
      </c>
      <c r="X114" s="342">
        <v>61</v>
      </c>
      <c r="Y114" s="376">
        <v>10</v>
      </c>
      <c r="Z114" s="342">
        <v>76</v>
      </c>
      <c r="AA114" s="344">
        <v>22</v>
      </c>
    </row>
    <row r="115" spans="1:27" x14ac:dyDescent="0.2">
      <c r="A115" s="140" t="s">
        <v>218</v>
      </c>
      <c r="B115" s="141" t="s">
        <v>219</v>
      </c>
      <c r="C115" s="112">
        <v>1447</v>
      </c>
      <c r="D115" s="112">
        <v>981</v>
      </c>
      <c r="E115" s="247">
        <v>264</v>
      </c>
      <c r="F115" s="130">
        <v>126</v>
      </c>
      <c r="G115" s="112">
        <v>57</v>
      </c>
      <c r="H115" s="247">
        <v>9</v>
      </c>
      <c r="I115" s="130">
        <v>1321</v>
      </c>
      <c r="J115" s="112">
        <v>924</v>
      </c>
      <c r="K115" s="247">
        <v>255</v>
      </c>
      <c r="L115" s="130">
        <v>278</v>
      </c>
      <c r="M115" s="112">
        <v>141</v>
      </c>
      <c r="N115" s="247">
        <v>29</v>
      </c>
      <c r="O115" s="130">
        <v>1169</v>
      </c>
      <c r="P115" s="112">
        <v>840</v>
      </c>
      <c r="Q115" s="247">
        <v>235</v>
      </c>
      <c r="R115" s="342">
        <v>68</v>
      </c>
      <c r="S115" s="376">
        <v>18</v>
      </c>
      <c r="T115" s="342">
        <v>45</v>
      </c>
      <c r="U115" s="376">
        <v>7</v>
      </c>
      <c r="V115" s="342">
        <v>70</v>
      </c>
      <c r="W115" s="376">
        <v>19</v>
      </c>
      <c r="X115" s="342">
        <v>51</v>
      </c>
      <c r="Y115" s="376">
        <v>10</v>
      </c>
      <c r="Z115" s="342">
        <v>72</v>
      </c>
      <c r="AA115" s="344">
        <v>20</v>
      </c>
    </row>
    <row r="116" spans="1:27" x14ac:dyDescent="0.2">
      <c r="A116" s="140" t="s">
        <v>220</v>
      </c>
      <c r="B116" s="141" t="s">
        <v>221</v>
      </c>
      <c r="C116" s="112">
        <v>2045</v>
      </c>
      <c r="D116" s="112">
        <v>1536</v>
      </c>
      <c r="E116" s="247">
        <v>474</v>
      </c>
      <c r="F116" s="130">
        <v>311</v>
      </c>
      <c r="G116" s="112">
        <v>164</v>
      </c>
      <c r="H116" s="247">
        <v>37</v>
      </c>
      <c r="I116" s="130">
        <v>1734</v>
      </c>
      <c r="J116" s="112">
        <v>1372</v>
      </c>
      <c r="K116" s="247">
        <v>437</v>
      </c>
      <c r="L116" s="130">
        <v>639</v>
      </c>
      <c r="M116" s="112">
        <v>384</v>
      </c>
      <c r="N116" s="247">
        <v>89</v>
      </c>
      <c r="O116" s="130">
        <v>1406</v>
      </c>
      <c r="P116" s="112">
        <v>1152</v>
      </c>
      <c r="Q116" s="247">
        <v>385</v>
      </c>
      <c r="R116" s="342">
        <v>75</v>
      </c>
      <c r="S116" s="376">
        <v>23</v>
      </c>
      <c r="T116" s="342">
        <v>53</v>
      </c>
      <c r="U116" s="376">
        <v>12</v>
      </c>
      <c r="V116" s="342">
        <v>79</v>
      </c>
      <c r="W116" s="376">
        <v>25</v>
      </c>
      <c r="X116" s="342">
        <v>60</v>
      </c>
      <c r="Y116" s="376">
        <v>14</v>
      </c>
      <c r="Z116" s="342">
        <v>82</v>
      </c>
      <c r="AA116" s="344">
        <v>27</v>
      </c>
    </row>
    <row r="117" spans="1:27" x14ac:dyDescent="0.2">
      <c r="A117" s="140" t="s">
        <v>224</v>
      </c>
      <c r="B117" s="141" t="s">
        <v>225</v>
      </c>
      <c r="C117" s="112">
        <v>1661</v>
      </c>
      <c r="D117" s="112">
        <v>1234</v>
      </c>
      <c r="E117" s="247">
        <v>364</v>
      </c>
      <c r="F117" s="130">
        <v>166</v>
      </c>
      <c r="G117" s="112">
        <v>88</v>
      </c>
      <c r="H117" s="247">
        <v>17</v>
      </c>
      <c r="I117" s="130">
        <v>1495</v>
      </c>
      <c r="J117" s="112">
        <v>1146</v>
      </c>
      <c r="K117" s="247">
        <v>347</v>
      </c>
      <c r="L117" s="130">
        <v>394</v>
      </c>
      <c r="M117" s="112">
        <v>242</v>
      </c>
      <c r="N117" s="247">
        <v>59</v>
      </c>
      <c r="O117" s="130">
        <v>1267</v>
      </c>
      <c r="P117" s="112">
        <v>992</v>
      </c>
      <c r="Q117" s="247">
        <v>305</v>
      </c>
      <c r="R117" s="342">
        <v>74</v>
      </c>
      <c r="S117" s="376">
        <v>22</v>
      </c>
      <c r="T117" s="342">
        <v>53</v>
      </c>
      <c r="U117" s="376">
        <v>10</v>
      </c>
      <c r="V117" s="342">
        <v>77</v>
      </c>
      <c r="W117" s="376">
        <v>23</v>
      </c>
      <c r="X117" s="342">
        <v>61</v>
      </c>
      <c r="Y117" s="376">
        <v>15</v>
      </c>
      <c r="Z117" s="342">
        <v>78</v>
      </c>
      <c r="AA117" s="344">
        <v>24</v>
      </c>
    </row>
    <row r="118" spans="1:27" x14ac:dyDescent="0.2">
      <c r="A118" s="140" t="s">
        <v>226</v>
      </c>
      <c r="B118" s="141" t="s">
        <v>227</v>
      </c>
      <c r="C118" s="112">
        <v>818</v>
      </c>
      <c r="D118" s="112">
        <v>617</v>
      </c>
      <c r="E118" s="247">
        <v>243</v>
      </c>
      <c r="F118" s="130">
        <v>55</v>
      </c>
      <c r="G118" s="112">
        <v>28</v>
      </c>
      <c r="H118" s="247">
        <v>5</v>
      </c>
      <c r="I118" s="130">
        <v>763</v>
      </c>
      <c r="J118" s="112">
        <v>589</v>
      </c>
      <c r="K118" s="247">
        <v>238</v>
      </c>
      <c r="L118" s="130">
        <v>128</v>
      </c>
      <c r="M118" s="112">
        <v>80</v>
      </c>
      <c r="N118" s="247">
        <v>13</v>
      </c>
      <c r="O118" s="130">
        <v>690</v>
      </c>
      <c r="P118" s="112">
        <v>537</v>
      </c>
      <c r="Q118" s="247">
        <v>230</v>
      </c>
      <c r="R118" s="342">
        <v>75</v>
      </c>
      <c r="S118" s="376">
        <v>30</v>
      </c>
      <c r="T118" s="342">
        <v>51</v>
      </c>
      <c r="U118" s="376">
        <v>9</v>
      </c>
      <c r="V118" s="342">
        <v>77</v>
      </c>
      <c r="W118" s="376">
        <v>31</v>
      </c>
      <c r="X118" s="342">
        <v>63</v>
      </c>
      <c r="Y118" s="376">
        <v>10</v>
      </c>
      <c r="Z118" s="342">
        <v>78</v>
      </c>
      <c r="AA118" s="344">
        <v>33</v>
      </c>
    </row>
    <row r="119" spans="1:27" x14ac:dyDescent="0.2">
      <c r="A119" s="140" t="s">
        <v>228</v>
      </c>
      <c r="B119" s="141" t="s">
        <v>229</v>
      </c>
      <c r="C119" s="112">
        <v>950</v>
      </c>
      <c r="D119" s="112">
        <v>696</v>
      </c>
      <c r="E119" s="247">
        <v>188</v>
      </c>
      <c r="F119" s="130">
        <v>114</v>
      </c>
      <c r="G119" s="112">
        <v>57</v>
      </c>
      <c r="H119" s="247">
        <v>7</v>
      </c>
      <c r="I119" s="130">
        <v>836</v>
      </c>
      <c r="J119" s="112">
        <v>639</v>
      </c>
      <c r="K119" s="247">
        <v>181</v>
      </c>
      <c r="L119" s="130">
        <v>261</v>
      </c>
      <c r="M119" s="112">
        <v>150</v>
      </c>
      <c r="N119" s="247">
        <v>31</v>
      </c>
      <c r="O119" s="130">
        <v>689</v>
      </c>
      <c r="P119" s="112">
        <v>546</v>
      </c>
      <c r="Q119" s="247">
        <v>157</v>
      </c>
      <c r="R119" s="342">
        <v>73</v>
      </c>
      <c r="S119" s="376">
        <v>20</v>
      </c>
      <c r="T119" s="342">
        <v>50</v>
      </c>
      <c r="U119" s="376">
        <v>6</v>
      </c>
      <c r="V119" s="342">
        <v>76</v>
      </c>
      <c r="W119" s="376">
        <v>22</v>
      </c>
      <c r="X119" s="342">
        <v>57</v>
      </c>
      <c r="Y119" s="376">
        <v>12</v>
      </c>
      <c r="Z119" s="342">
        <v>79</v>
      </c>
      <c r="AA119" s="344">
        <v>23</v>
      </c>
    </row>
    <row r="120" spans="1:27" x14ac:dyDescent="0.2">
      <c r="A120" s="140" t="s">
        <v>230</v>
      </c>
      <c r="B120" s="141" t="s">
        <v>231</v>
      </c>
      <c r="C120" s="112">
        <v>1885</v>
      </c>
      <c r="D120" s="112">
        <v>1467</v>
      </c>
      <c r="E120" s="247">
        <v>535</v>
      </c>
      <c r="F120" s="130">
        <v>157</v>
      </c>
      <c r="G120" s="112">
        <v>90</v>
      </c>
      <c r="H120" s="247">
        <v>22</v>
      </c>
      <c r="I120" s="130">
        <v>1728</v>
      </c>
      <c r="J120" s="112">
        <v>1377</v>
      </c>
      <c r="K120" s="247">
        <v>513</v>
      </c>
      <c r="L120" s="130">
        <v>378</v>
      </c>
      <c r="M120" s="112">
        <v>242</v>
      </c>
      <c r="N120" s="247">
        <v>48</v>
      </c>
      <c r="O120" s="130">
        <v>1507</v>
      </c>
      <c r="P120" s="112">
        <v>1225</v>
      </c>
      <c r="Q120" s="247">
        <v>487</v>
      </c>
      <c r="R120" s="342">
        <v>78</v>
      </c>
      <c r="S120" s="376">
        <v>28</v>
      </c>
      <c r="T120" s="342">
        <v>57</v>
      </c>
      <c r="U120" s="376">
        <v>14</v>
      </c>
      <c r="V120" s="342">
        <v>80</v>
      </c>
      <c r="W120" s="376">
        <v>30</v>
      </c>
      <c r="X120" s="342">
        <v>64</v>
      </c>
      <c r="Y120" s="376">
        <v>13</v>
      </c>
      <c r="Z120" s="342">
        <v>81</v>
      </c>
      <c r="AA120" s="344">
        <v>32</v>
      </c>
    </row>
    <row r="121" spans="1:27" x14ac:dyDescent="0.2">
      <c r="A121" s="140" t="s">
        <v>232</v>
      </c>
      <c r="B121" s="141" t="s">
        <v>233</v>
      </c>
      <c r="C121" s="112">
        <v>1928</v>
      </c>
      <c r="D121" s="112">
        <v>1434</v>
      </c>
      <c r="E121" s="247">
        <v>454</v>
      </c>
      <c r="F121" s="130">
        <v>226</v>
      </c>
      <c r="G121" s="112">
        <v>121</v>
      </c>
      <c r="H121" s="247">
        <v>24</v>
      </c>
      <c r="I121" s="130">
        <v>1702</v>
      </c>
      <c r="J121" s="112">
        <v>1313</v>
      </c>
      <c r="K121" s="247">
        <v>430</v>
      </c>
      <c r="L121" s="130">
        <v>505</v>
      </c>
      <c r="M121" s="112">
        <v>305</v>
      </c>
      <c r="N121" s="247">
        <v>58</v>
      </c>
      <c r="O121" s="130">
        <v>1423</v>
      </c>
      <c r="P121" s="112">
        <v>1129</v>
      </c>
      <c r="Q121" s="247">
        <v>396</v>
      </c>
      <c r="R121" s="342">
        <v>74</v>
      </c>
      <c r="S121" s="376">
        <v>24</v>
      </c>
      <c r="T121" s="342">
        <v>54</v>
      </c>
      <c r="U121" s="376">
        <v>11</v>
      </c>
      <c r="V121" s="342">
        <v>77</v>
      </c>
      <c r="W121" s="376">
        <v>25</v>
      </c>
      <c r="X121" s="342">
        <v>60</v>
      </c>
      <c r="Y121" s="376">
        <v>11</v>
      </c>
      <c r="Z121" s="342">
        <v>79</v>
      </c>
      <c r="AA121" s="344">
        <v>28</v>
      </c>
    </row>
    <row r="122" spans="1:27" x14ac:dyDescent="0.2">
      <c r="A122" s="140" t="s">
        <v>234</v>
      </c>
      <c r="B122" s="141" t="s">
        <v>235</v>
      </c>
      <c r="C122" s="112">
        <v>1176</v>
      </c>
      <c r="D122" s="112">
        <v>839</v>
      </c>
      <c r="E122" s="247">
        <v>256</v>
      </c>
      <c r="F122" s="130">
        <v>121</v>
      </c>
      <c r="G122" s="112">
        <v>58</v>
      </c>
      <c r="H122" s="247">
        <v>8</v>
      </c>
      <c r="I122" s="130">
        <v>1055</v>
      </c>
      <c r="J122" s="112">
        <v>781</v>
      </c>
      <c r="K122" s="247">
        <v>248</v>
      </c>
      <c r="L122" s="130">
        <v>285</v>
      </c>
      <c r="M122" s="112">
        <v>158</v>
      </c>
      <c r="N122" s="247">
        <v>32</v>
      </c>
      <c r="O122" s="130">
        <v>891</v>
      </c>
      <c r="P122" s="112">
        <v>681</v>
      </c>
      <c r="Q122" s="247">
        <v>224</v>
      </c>
      <c r="R122" s="342">
        <v>71</v>
      </c>
      <c r="S122" s="376">
        <v>22</v>
      </c>
      <c r="T122" s="342">
        <v>48</v>
      </c>
      <c r="U122" s="376">
        <v>7</v>
      </c>
      <c r="V122" s="342">
        <v>74</v>
      </c>
      <c r="W122" s="376">
        <v>24</v>
      </c>
      <c r="X122" s="342">
        <v>55</v>
      </c>
      <c r="Y122" s="376">
        <v>11</v>
      </c>
      <c r="Z122" s="342">
        <v>76</v>
      </c>
      <c r="AA122" s="344">
        <v>25</v>
      </c>
    </row>
    <row r="123" spans="1:27" x14ac:dyDescent="0.2">
      <c r="A123" s="140" t="s">
        <v>236</v>
      </c>
      <c r="B123" s="141" t="s">
        <v>237</v>
      </c>
      <c r="C123" s="112">
        <v>1019</v>
      </c>
      <c r="D123" s="112">
        <v>722</v>
      </c>
      <c r="E123" s="247">
        <v>195</v>
      </c>
      <c r="F123" s="130">
        <v>147</v>
      </c>
      <c r="G123" s="112">
        <v>85</v>
      </c>
      <c r="H123" s="247">
        <v>24</v>
      </c>
      <c r="I123" s="130">
        <v>872</v>
      </c>
      <c r="J123" s="112">
        <v>637</v>
      </c>
      <c r="K123" s="247">
        <v>171</v>
      </c>
      <c r="L123" s="130">
        <v>375</v>
      </c>
      <c r="M123" s="112">
        <v>235</v>
      </c>
      <c r="N123" s="247">
        <v>48</v>
      </c>
      <c r="O123" s="130">
        <v>644</v>
      </c>
      <c r="P123" s="112">
        <v>487</v>
      </c>
      <c r="Q123" s="247">
        <v>147</v>
      </c>
      <c r="R123" s="342">
        <v>71</v>
      </c>
      <c r="S123" s="376">
        <v>19</v>
      </c>
      <c r="T123" s="342">
        <v>58</v>
      </c>
      <c r="U123" s="376">
        <v>16</v>
      </c>
      <c r="V123" s="342">
        <v>73</v>
      </c>
      <c r="W123" s="376">
        <v>20</v>
      </c>
      <c r="X123" s="342">
        <v>63</v>
      </c>
      <c r="Y123" s="376">
        <v>13</v>
      </c>
      <c r="Z123" s="342">
        <v>76</v>
      </c>
      <c r="AA123" s="344">
        <v>23</v>
      </c>
    </row>
    <row r="124" spans="1:27" x14ac:dyDescent="0.2">
      <c r="A124" s="140" t="s">
        <v>238</v>
      </c>
      <c r="B124" s="141" t="s">
        <v>239</v>
      </c>
      <c r="C124" s="112">
        <v>633</v>
      </c>
      <c r="D124" s="112">
        <v>461</v>
      </c>
      <c r="E124" s="247">
        <v>142</v>
      </c>
      <c r="F124" s="130">
        <v>56</v>
      </c>
      <c r="G124" s="112">
        <v>26</v>
      </c>
      <c r="H124" s="247">
        <v>8</v>
      </c>
      <c r="I124" s="130">
        <v>577</v>
      </c>
      <c r="J124" s="112">
        <v>435</v>
      </c>
      <c r="K124" s="247">
        <v>134</v>
      </c>
      <c r="L124" s="130">
        <v>144</v>
      </c>
      <c r="M124" s="112">
        <v>79</v>
      </c>
      <c r="N124" s="247">
        <v>26</v>
      </c>
      <c r="O124" s="130">
        <v>489</v>
      </c>
      <c r="P124" s="112">
        <v>382</v>
      </c>
      <c r="Q124" s="247">
        <v>116</v>
      </c>
      <c r="R124" s="342">
        <v>73</v>
      </c>
      <c r="S124" s="376">
        <v>22</v>
      </c>
      <c r="T124" s="342">
        <v>46</v>
      </c>
      <c r="U124" s="376">
        <v>14</v>
      </c>
      <c r="V124" s="342">
        <v>75</v>
      </c>
      <c r="W124" s="376">
        <v>23</v>
      </c>
      <c r="X124" s="342">
        <v>55</v>
      </c>
      <c r="Y124" s="376">
        <v>18</v>
      </c>
      <c r="Z124" s="342">
        <v>78</v>
      </c>
      <c r="AA124" s="344">
        <v>24</v>
      </c>
    </row>
    <row r="125" spans="1:27" x14ac:dyDescent="0.2">
      <c r="A125" s="140" t="s">
        <v>240</v>
      </c>
      <c r="B125" s="141" t="s">
        <v>241</v>
      </c>
      <c r="C125" s="112">
        <v>888</v>
      </c>
      <c r="D125" s="112">
        <v>684</v>
      </c>
      <c r="E125" s="247">
        <v>219</v>
      </c>
      <c r="F125" s="130">
        <v>58</v>
      </c>
      <c r="G125" s="112">
        <v>36</v>
      </c>
      <c r="H125" s="247">
        <v>9</v>
      </c>
      <c r="I125" s="130">
        <v>830</v>
      </c>
      <c r="J125" s="112">
        <v>648</v>
      </c>
      <c r="K125" s="247">
        <v>210</v>
      </c>
      <c r="L125" s="130">
        <v>157</v>
      </c>
      <c r="M125" s="112">
        <v>104</v>
      </c>
      <c r="N125" s="247">
        <v>24</v>
      </c>
      <c r="O125" s="130">
        <v>731</v>
      </c>
      <c r="P125" s="112">
        <v>580</v>
      </c>
      <c r="Q125" s="247">
        <v>195</v>
      </c>
      <c r="R125" s="342">
        <v>77</v>
      </c>
      <c r="S125" s="376">
        <v>25</v>
      </c>
      <c r="T125" s="342">
        <v>62</v>
      </c>
      <c r="U125" s="376">
        <v>16</v>
      </c>
      <c r="V125" s="342">
        <v>78</v>
      </c>
      <c r="W125" s="376">
        <v>25</v>
      </c>
      <c r="X125" s="342">
        <v>66</v>
      </c>
      <c r="Y125" s="376">
        <v>15</v>
      </c>
      <c r="Z125" s="342">
        <v>79</v>
      </c>
      <c r="AA125" s="344">
        <v>27</v>
      </c>
    </row>
    <row r="126" spans="1:27" x14ac:dyDescent="0.2">
      <c r="A126" s="140" t="s">
        <v>242</v>
      </c>
      <c r="B126" s="141" t="s">
        <v>243</v>
      </c>
      <c r="C126" s="112">
        <v>1326</v>
      </c>
      <c r="D126" s="112">
        <v>873</v>
      </c>
      <c r="E126" s="247">
        <v>235</v>
      </c>
      <c r="F126" s="130">
        <v>256</v>
      </c>
      <c r="G126" s="112">
        <v>124</v>
      </c>
      <c r="H126" s="247">
        <v>27</v>
      </c>
      <c r="I126" s="130">
        <v>1070</v>
      </c>
      <c r="J126" s="112">
        <v>749</v>
      </c>
      <c r="K126" s="247">
        <v>208</v>
      </c>
      <c r="L126" s="130">
        <v>524</v>
      </c>
      <c r="M126" s="112">
        <v>284</v>
      </c>
      <c r="N126" s="247">
        <v>57</v>
      </c>
      <c r="O126" s="130">
        <v>802</v>
      </c>
      <c r="P126" s="112">
        <v>589</v>
      </c>
      <c r="Q126" s="247">
        <v>178</v>
      </c>
      <c r="R126" s="342">
        <v>66</v>
      </c>
      <c r="S126" s="376">
        <v>18</v>
      </c>
      <c r="T126" s="342">
        <v>48</v>
      </c>
      <c r="U126" s="376">
        <v>11</v>
      </c>
      <c r="V126" s="342">
        <v>70</v>
      </c>
      <c r="W126" s="376">
        <v>19</v>
      </c>
      <c r="X126" s="342">
        <v>54</v>
      </c>
      <c r="Y126" s="376">
        <v>11</v>
      </c>
      <c r="Z126" s="342">
        <v>73</v>
      </c>
      <c r="AA126" s="344">
        <v>22</v>
      </c>
    </row>
    <row r="127" spans="1:27" x14ac:dyDescent="0.2">
      <c r="A127" s="140" t="s">
        <v>244</v>
      </c>
      <c r="B127" s="141" t="s">
        <v>245</v>
      </c>
      <c r="C127" s="112">
        <v>888</v>
      </c>
      <c r="D127" s="112">
        <v>694</v>
      </c>
      <c r="E127" s="247">
        <v>258</v>
      </c>
      <c r="F127" s="130">
        <v>40</v>
      </c>
      <c r="G127" s="112">
        <v>18</v>
      </c>
      <c r="H127" s="247">
        <v>4</v>
      </c>
      <c r="I127" s="130">
        <v>848</v>
      </c>
      <c r="J127" s="112">
        <v>676</v>
      </c>
      <c r="K127" s="247">
        <v>254</v>
      </c>
      <c r="L127" s="130">
        <v>117</v>
      </c>
      <c r="M127" s="112">
        <v>74</v>
      </c>
      <c r="N127" s="247">
        <v>19</v>
      </c>
      <c r="O127" s="130">
        <v>771</v>
      </c>
      <c r="P127" s="112">
        <v>620</v>
      </c>
      <c r="Q127" s="247">
        <v>239</v>
      </c>
      <c r="R127" s="342">
        <v>78</v>
      </c>
      <c r="S127" s="376">
        <v>29</v>
      </c>
      <c r="T127" s="342">
        <v>45</v>
      </c>
      <c r="U127" s="376">
        <v>10</v>
      </c>
      <c r="V127" s="342">
        <v>80</v>
      </c>
      <c r="W127" s="376">
        <v>30</v>
      </c>
      <c r="X127" s="342">
        <v>63</v>
      </c>
      <c r="Y127" s="376">
        <v>16</v>
      </c>
      <c r="Z127" s="342">
        <v>80</v>
      </c>
      <c r="AA127" s="344">
        <v>31</v>
      </c>
    </row>
    <row r="128" spans="1:27" x14ac:dyDescent="0.2">
      <c r="A128" s="140" t="s">
        <v>246</v>
      </c>
      <c r="B128" s="141" t="s">
        <v>247</v>
      </c>
      <c r="C128" s="112">
        <v>1026</v>
      </c>
      <c r="D128" s="112">
        <v>747</v>
      </c>
      <c r="E128" s="247">
        <v>259</v>
      </c>
      <c r="F128" s="130">
        <v>132</v>
      </c>
      <c r="G128" s="112">
        <v>65</v>
      </c>
      <c r="H128" s="247">
        <v>11</v>
      </c>
      <c r="I128" s="130">
        <v>894</v>
      </c>
      <c r="J128" s="112">
        <v>682</v>
      </c>
      <c r="K128" s="247">
        <v>248</v>
      </c>
      <c r="L128" s="130">
        <v>277</v>
      </c>
      <c r="M128" s="112">
        <v>150</v>
      </c>
      <c r="N128" s="247">
        <v>24</v>
      </c>
      <c r="O128" s="130">
        <v>749</v>
      </c>
      <c r="P128" s="112">
        <v>597</v>
      </c>
      <c r="Q128" s="247">
        <v>235</v>
      </c>
      <c r="R128" s="342">
        <v>73</v>
      </c>
      <c r="S128" s="376">
        <v>25</v>
      </c>
      <c r="T128" s="342">
        <v>49</v>
      </c>
      <c r="U128" s="376">
        <v>8</v>
      </c>
      <c r="V128" s="342">
        <v>76</v>
      </c>
      <c r="W128" s="376">
        <v>28</v>
      </c>
      <c r="X128" s="342">
        <v>54</v>
      </c>
      <c r="Y128" s="376">
        <v>9</v>
      </c>
      <c r="Z128" s="342">
        <v>80</v>
      </c>
      <c r="AA128" s="344">
        <v>31</v>
      </c>
    </row>
    <row r="129" spans="1:27" x14ac:dyDescent="0.2">
      <c r="A129" s="140" t="s">
        <v>250</v>
      </c>
      <c r="B129" s="141" t="s">
        <v>251</v>
      </c>
      <c r="C129" s="112">
        <v>818</v>
      </c>
      <c r="D129" s="112">
        <v>599</v>
      </c>
      <c r="E129" s="247">
        <v>204</v>
      </c>
      <c r="F129" s="130">
        <v>57</v>
      </c>
      <c r="G129" s="112">
        <v>23</v>
      </c>
      <c r="H129" s="247">
        <v>3</v>
      </c>
      <c r="I129" s="130">
        <v>761</v>
      </c>
      <c r="J129" s="112">
        <v>576</v>
      </c>
      <c r="K129" s="247">
        <v>201</v>
      </c>
      <c r="L129" s="130">
        <v>148</v>
      </c>
      <c r="M129" s="112">
        <v>82</v>
      </c>
      <c r="N129" s="247">
        <v>18</v>
      </c>
      <c r="O129" s="130">
        <v>670</v>
      </c>
      <c r="P129" s="112">
        <v>517</v>
      </c>
      <c r="Q129" s="247">
        <v>186</v>
      </c>
      <c r="R129" s="342">
        <v>73</v>
      </c>
      <c r="S129" s="376">
        <v>25</v>
      </c>
      <c r="T129" s="342">
        <v>40</v>
      </c>
      <c r="U129" s="376">
        <v>5</v>
      </c>
      <c r="V129" s="342">
        <v>76</v>
      </c>
      <c r="W129" s="376">
        <v>26</v>
      </c>
      <c r="X129" s="342">
        <v>55</v>
      </c>
      <c r="Y129" s="376">
        <v>12</v>
      </c>
      <c r="Z129" s="342">
        <v>77</v>
      </c>
      <c r="AA129" s="344">
        <v>28</v>
      </c>
    </row>
    <row r="130" spans="1:27" x14ac:dyDescent="0.2">
      <c r="A130" s="140" t="s">
        <v>252</v>
      </c>
      <c r="B130" s="141" t="s">
        <v>253</v>
      </c>
      <c r="C130" s="112">
        <v>841</v>
      </c>
      <c r="D130" s="112">
        <v>553</v>
      </c>
      <c r="E130" s="247">
        <v>141</v>
      </c>
      <c r="F130" s="130">
        <v>91</v>
      </c>
      <c r="G130" s="112">
        <v>46</v>
      </c>
      <c r="H130" s="247">
        <v>3</v>
      </c>
      <c r="I130" s="130">
        <v>750</v>
      </c>
      <c r="J130" s="112">
        <v>507</v>
      </c>
      <c r="K130" s="247">
        <v>138</v>
      </c>
      <c r="L130" s="130">
        <v>198</v>
      </c>
      <c r="M130" s="112">
        <v>106</v>
      </c>
      <c r="N130" s="247">
        <v>16</v>
      </c>
      <c r="O130" s="130">
        <v>643</v>
      </c>
      <c r="P130" s="112">
        <v>447</v>
      </c>
      <c r="Q130" s="247">
        <v>125</v>
      </c>
      <c r="R130" s="342">
        <v>66</v>
      </c>
      <c r="S130" s="376">
        <v>17</v>
      </c>
      <c r="T130" s="342">
        <v>51</v>
      </c>
      <c r="U130" s="376">
        <v>3</v>
      </c>
      <c r="V130" s="342">
        <v>68</v>
      </c>
      <c r="W130" s="376">
        <v>18</v>
      </c>
      <c r="X130" s="342">
        <v>54</v>
      </c>
      <c r="Y130" s="376">
        <v>8</v>
      </c>
      <c r="Z130" s="342">
        <v>70</v>
      </c>
      <c r="AA130" s="344">
        <v>19</v>
      </c>
    </row>
    <row r="131" spans="1:27" x14ac:dyDescent="0.2">
      <c r="A131" s="140" t="s">
        <v>254</v>
      </c>
      <c r="B131" s="141" t="s">
        <v>255</v>
      </c>
      <c r="C131" s="112">
        <v>1389</v>
      </c>
      <c r="D131" s="112">
        <v>1012</v>
      </c>
      <c r="E131" s="247">
        <v>290</v>
      </c>
      <c r="F131" s="130">
        <v>227</v>
      </c>
      <c r="G131" s="112">
        <v>123</v>
      </c>
      <c r="H131" s="247">
        <v>21</v>
      </c>
      <c r="I131" s="130">
        <v>1162</v>
      </c>
      <c r="J131" s="112">
        <v>889</v>
      </c>
      <c r="K131" s="247">
        <v>269</v>
      </c>
      <c r="L131" s="130">
        <v>461</v>
      </c>
      <c r="M131" s="112">
        <v>269</v>
      </c>
      <c r="N131" s="247">
        <v>50</v>
      </c>
      <c r="O131" s="130">
        <v>928</v>
      </c>
      <c r="P131" s="112">
        <v>743</v>
      </c>
      <c r="Q131" s="247">
        <v>240</v>
      </c>
      <c r="R131" s="342">
        <v>73</v>
      </c>
      <c r="S131" s="376">
        <v>21</v>
      </c>
      <c r="T131" s="342">
        <v>54</v>
      </c>
      <c r="U131" s="376">
        <v>9</v>
      </c>
      <c r="V131" s="342">
        <v>77</v>
      </c>
      <c r="W131" s="376">
        <v>23</v>
      </c>
      <c r="X131" s="342">
        <v>58</v>
      </c>
      <c r="Y131" s="376">
        <v>11</v>
      </c>
      <c r="Z131" s="342">
        <v>80</v>
      </c>
      <c r="AA131" s="344">
        <v>26</v>
      </c>
    </row>
    <row r="132" spans="1:27" x14ac:dyDescent="0.2">
      <c r="A132" s="140" t="s">
        <v>256</v>
      </c>
      <c r="B132" s="141" t="s">
        <v>257</v>
      </c>
      <c r="C132" s="112">
        <v>1206</v>
      </c>
      <c r="D132" s="112">
        <v>935</v>
      </c>
      <c r="E132" s="247">
        <v>328</v>
      </c>
      <c r="F132" s="130">
        <v>119</v>
      </c>
      <c r="G132" s="112">
        <v>68</v>
      </c>
      <c r="H132" s="247">
        <v>12</v>
      </c>
      <c r="I132" s="130">
        <v>1087</v>
      </c>
      <c r="J132" s="112">
        <v>867</v>
      </c>
      <c r="K132" s="247">
        <v>316</v>
      </c>
      <c r="L132" s="130">
        <v>239</v>
      </c>
      <c r="M132" s="112">
        <v>149</v>
      </c>
      <c r="N132" s="247">
        <v>31</v>
      </c>
      <c r="O132" s="130">
        <v>967</v>
      </c>
      <c r="P132" s="112">
        <v>786</v>
      </c>
      <c r="Q132" s="247">
        <v>297</v>
      </c>
      <c r="R132" s="342">
        <v>78</v>
      </c>
      <c r="S132" s="376">
        <v>27</v>
      </c>
      <c r="T132" s="342">
        <v>57</v>
      </c>
      <c r="U132" s="376">
        <v>10</v>
      </c>
      <c r="V132" s="342">
        <v>80</v>
      </c>
      <c r="W132" s="376">
        <v>29</v>
      </c>
      <c r="X132" s="342">
        <v>62</v>
      </c>
      <c r="Y132" s="376">
        <v>13</v>
      </c>
      <c r="Z132" s="342">
        <v>81</v>
      </c>
      <c r="AA132" s="344">
        <v>31</v>
      </c>
    </row>
    <row r="133" spans="1:27" x14ac:dyDescent="0.2">
      <c r="A133" s="140" t="s">
        <v>258</v>
      </c>
      <c r="B133" s="141" t="s">
        <v>259</v>
      </c>
      <c r="C133" s="112">
        <v>827</v>
      </c>
      <c r="D133" s="112">
        <v>617</v>
      </c>
      <c r="E133" s="247">
        <v>214</v>
      </c>
      <c r="F133" s="130">
        <v>65</v>
      </c>
      <c r="G133" s="112">
        <v>40</v>
      </c>
      <c r="H133" s="247">
        <v>7</v>
      </c>
      <c r="I133" s="130">
        <v>762</v>
      </c>
      <c r="J133" s="112">
        <v>577</v>
      </c>
      <c r="K133" s="247">
        <v>207</v>
      </c>
      <c r="L133" s="130">
        <v>153</v>
      </c>
      <c r="M133" s="112">
        <v>95</v>
      </c>
      <c r="N133" s="247">
        <v>22</v>
      </c>
      <c r="O133" s="130">
        <v>674</v>
      </c>
      <c r="P133" s="112">
        <v>522</v>
      </c>
      <c r="Q133" s="247">
        <v>192</v>
      </c>
      <c r="R133" s="342">
        <v>75</v>
      </c>
      <c r="S133" s="376">
        <v>26</v>
      </c>
      <c r="T133" s="342">
        <v>62</v>
      </c>
      <c r="U133" s="376">
        <v>11</v>
      </c>
      <c r="V133" s="342">
        <v>76</v>
      </c>
      <c r="W133" s="376">
        <v>27</v>
      </c>
      <c r="X133" s="342">
        <v>62</v>
      </c>
      <c r="Y133" s="376">
        <v>14</v>
      </c>
      <c r="Z133" s="342">
        <v>77</v>
      </c>
      <c r="AA133" s="344">
        <v>28</v>
      </c>
    </row>
    <row r="134" spans="1:27" x14ac:dyDescent="0.2">
      <c r="A134" s="140" t="s">
        <v>260</v>
      </c>
      <c r="B134" s="141" t="s">
        <v>261</v>
      </c>
      <c r="C134" s="112">
        <v>1836</v>
      </c>
      <c r="D134" s="112">
        <v>1392</v>
      </c>
      <c r="E134" s="247">
        <v>415</v>
      </c>
      <c r="F134" s="130">
        <v>175</v>
      </c>
      <c r="G134" s="112">
        <v>92</v>
      </c>
      <c r="H134" s="247">
        <v>21</v>
      </c>
      <c r="I134" s="130">
        <v>1661</v>
      </c>
      <c r="J134" s="112">
        <v>1300</v>
      </c>
      <c r="K134" s="247">
        <v>394</v>
      </c>
      <c r="L134" s="130">
        <v>416</v>
      </c>
      <c r="M134" s="112">
        <v>256</v>
      </c>
      <c r="N134" s="247">
        <v>57</v>
      </c>
      <c r="O134" s="130">
        <v>1420</v>
      </c>
      <c r="P134" s="112">
        <v>1136</v>
      </c>
      <c r="Q134" s="247">
        <v>358</v>
      </c>
      <c r="R134" s="342">
        <v>76</v>
      </c>
      <c r="S134" s="376">
        <v>23</v>
      </c>
      <c r="T134" s="342">
        <v>53</v>
      </c>
      <c r="U134" s="376">
        <v>12</v>
      </c>
      <c r="V134" s="342">
        <v>78</v>
      </c>
      <c r="W134" s="376">
        <v>24</v>
      </c>
      <c r="X134" s="342">
        <v>62</v>
      </c>
      <c r="Y134" s="376">
        <v>14</v>
      </c>
      <c r="Z134" s="342">
        <v>80</v>
      </c>
      <c r="AA134" s="344">
        <v>25</v>
      </c>
    </row>
    <row r="135" spans="1:27" x14ac:dyDescent="0.2">
      <c r="A135" s="140" t="s">
        <v>264</v>
      </c>
      <c r="B135" s="141" t="s">
        <v>265</v>
      </c>
      <c r="C135" s="112">
        <v>1206</v>
      </c>
      <c r="D135" s="112">
        <v>908</v>
      </c>
      <c r="E135" s="247">
        <v>289</v>
      </c>
      <c r="F135" s="130">
        <v>89</v>
      </c>
      <c r="G135" s="112">
        <v>48</v>
      </c>
      <c r="H135" s="247">
        <v>5</v>
      </c>
      <c r="I135" s="130">
        <v>1117</v>
      </c>
      <c r="J135" s="112">
        <v>860</v>
      </c>
      <c r="K135" s="247">
        <v>284</v>
      </c>
      <c r="L135" s="130">
        <v>246</v>
      </c>
      <c r="M135" s="112">
        <v>148</v>
      </c>
      <c r="N135" s="247">
        <v>23</v>
      </c>
      <c r="O135" s="130">
        <v>960</v>
      </c>
      <c r="P135" s="112">
        <v>760</v>
      </c>
      <c r="Q135" s="247">
        <v>266</v>
      </c>
      <c r="R135" s="342">
        <v>75</v>
      </c>
      <c r="S135" s="376">
        <v>24</v>
      </c>
      <c r="T135" s="342">
        <v>54</v>
      </c>
      <c r="U135" s="376">
        <v>6</v>
      </c>
      <c r="V135" s="342">
        <v>77</v>
      </c>
      <c r="W135" s="376">
        <v>25</v>
      </c>
      <c r="X135" s="342">
        <v>60</v>
      </c>
      <c r="Y135" s="376">
        <v>9</v>
      </c>
      <c r="Z135" s="342">
        <v>79</v>
      </c>
      <c r="AA135" s="344">
        <v>28</v>
      </c>
    </row>
    <row r="136" spans="1:27" x14ac:dyDescent="0.2">
      <c r="A136" s="140" t="s">
        <v>266</v>
      </c>
      <c r="B136" s="141" t="s">
        <v>267</v>
      </c>
      <c r="C136" s="112">
        <v>1413</v>
      </c>
      <c r="D136" s="112">
        <v>1052</v>
      </c>
      <c r="E136" s="247">
        <v>303</v>
      </c>
      <c r="F136" s="130">
        <v>110</v>
      </c>
      <c r="G136" s="112">
        <v>62</v>
      </c>
      <c r="H136" s="247">
        <v>12</v>
      </c>
      <c r="I136" s="130">
        <v>1303</v>
      </c>
      <c r="J136" s="112">
        <v>990</v>
      </c>
      <c r="K136" s="247">
        <v>291</v>
      </c>
      <c r="L136" s="130">
        <v>311</v>
      </c>
      <c r="M136" s="112">
        <v>188</v>
      </c>
      <c r="N136" s="247">
        <v>28</v>
      </c>
      <c r="O136" s="130">
        <v>1102</v>
      </c>
      <c r="P136" s="112">
        <v>864</v>
      </c>
      <c r="Q136" s="247">
        <v>275</v>
      </c>
      <c r="R136" s="342">
        <v>74</v>
      </c>
      <c r="S136" s="376">
        <v>21</v>
      </c>
      <c r="T136" s="342">
        <v>56</v>
      </c>
      <c r="U136" s="376">
        <v>11</v>
      </c>
      <c r="V136" s="342">
        <v>76</v>
      </c>
      <c r="W136" s="376">
        <v>22</v>
      </c>
      <c r="X136" s="342">
        <v>60</v>
      </c>
      <c r="Y136" s="376">
        <v>9</v>
      </c>
      <c r="Z136" s="342">
        <v>78</v>
      </c>
      <c r="AA136" s="344">
        <v>25</v>
      </c>
    </row>
    <row r="137" spans="1:27" x14ac:dyDescent="0.2">
      <c r="A137" s="140" t="s">
        <v>268</v>
      </c>
      <c r="B137" s="141" t="s">
        <v>269</v>
      </c>
      <c r="C137" s="112">
        <v>1268</v>
      </c>
      <c r="D137" s="112">
        <v>943</v>
      </c>
      <c r="E137" s="247">
        <v>287</v>
      </c>
      <c r="F137" s="130">
        <v>70</v>
      </c>
      <c r="G137" s="112">
        <v>36</v>
      </c>
      <c r="H137" s="247">
        <v>8</v>
      </c>
      <c r="I137" s="130">
        <v>1198</v>
      </c>
      <c r="J137" s="112">
        <v>907</v>
      </c>
      <c r="K137" s="247">
        <v>279</v>
      </c>
      <c r="L137" s="130">
        <v>212</v>
      </c>
      <c r="M137" s="112">
        <v>113</v>
      </c>
      <c r="N137" s="247">
        <v>21</v>
      </c>
      <c r="O137" s="130">
        <v>1056</v>
      </c>
      <c r="P137" s="112">
        <v>830</v>
      </c>
      <c r="Q137" s="247">
        <v>266</v>
      </c>
      <c r="R137" s="342">
        <v>74</v>
      </c>
      <c r="S137" s="376">
        <v>23</v>
      </c>
      <c r="T137" s="342">
        <v>51</v>
      </c>
      <c r="U137" s="376">
        <v>11</v>
      </c>
      <c r="V137" s="342">
        <v>76</v>
      </c>
      <c r="W137" s="376">
        <v>23</v>
      </c>
      <c r="X137" s="342">
        <v>53</v>
      </c>
      <c r="Y137" s="376">
        <v>10</v>
      </c>
      <c r="Z137" s="342">
        <v>79</v>
      </c>
      <c r="AA137" s="344">
        <v>25</v>
      </c>
    </row>
    <row r="138" spans="1:27" x14ac:dyDescent="0.2">
      <c r="A138" s="140" t="s">
        <v>270</v>
      </c>
      <c r="B138" s="141" t="s">
        <v>271</v>
      </c>
      <c r="C138" s="112">
        <v>835</v>
      </c>
      <c r="D138" s="112">
        <v>561</v>
      </c>
      <c r="E138" s="247">
        <v>125</v>
      </c>
      <c r="F138" s="130">
        <v>109</v>
      </c>
      <c r="G138" s="112">
        <v>55</v>
      </c>
      <c r="H138" s="247">
        <v>5</v>
      </c>
      <c r="I138" s="130">
        <v>726</v>
      </c>
      <c r="J138" s="112">
        <v>506</v>
      </c>
      <c r="K138" s="247">
        <v>120</v>
      </c>
      <c r="L138" s="130">
        <v>283</v>
      </c>
      <c r="M138" s="112">
        <v>153</v>
      </c>
      <c r="N138" s="247">
        <v>22</v>
      </c>
      <c r="O138" s="130">
        <v>552</v>
      </c>
      <c r="P138" s="112">
        <v>408</v>
      </c>
      <c r="Q138" s="247">
        <v>103</v>
      </c>
      <c r="R138" s="342">
        <v>67</v>
      </c>
      <c r="S138" s="376">
        <v>15</v>
      </c>
      <c r="T138" s="342">
        <v>50</v>
      </c>
      <c r="U138" s="376">
        <v>5</v>
      </c>
      <c r="V138" s="342">
        <v>70</v>
      </c>
      <c r="W138" s="376">
        <v>17</v>
      </c>
      <c r="X138" s="342">
        <v>54</v>
      </c>
      <c r="Y138" s="376">
        <v>8</v>
      </c>
      <c r="Z138" s="342">
        <v>74</v>
      </c>
      <c r="AA138" s="344">
        <v>19</v>
      </c>
    </row>
    <row r="139" spans="1:27" x14ac:dyDescent="0.2">
      <c r="A139" s="140" t="s">
        <v>272</v>
      </c>
      <c r="B139" s="141" t="s">
        <v>273</v>
      </c>
      <c r="C139" s="112">
        <v>1091</v>
      </c>
      <c r="D139" s="112">
        <v>894</v>
      </c>
      <c r="E139" s="247">
        <v>358</v>
      </c>
      <c r="F139" s="130">
        <v>39</v>
      </c>
      <c r="G139" s="112">
        <v>22</v>
      </c>
      <c r="H139" s="247">
        <v>6</v>
      </c>
      <c r="I139" s="130">
        <v>1052</v>
      </c>
      <c r="J139" s="112">
        <v>872</v>
      </c>
      <c r="K139" s="247">
        <v>352</v>
      </c>
      <c r="L139" s="130">
        <v>140</v>
      </c>
      <c r="M139" s="112">
        <v>89</v>
      </c>
      <c r="N139" s="247">
        <v>24</v>
      </c>
      <c r="O139" s="130">
        <v>951</v>
      </c>
      <c r="P139" s="112">
        <v>805</v>
      </c>
      <c r="Q139" s="247">
        <v>334</v>
      </c>
      <c r="R139" s="342">
        <v>82</v>
      </c>
      <c r="S139" s="376">
        <v>33</v>
      </c>
      <c r="T139" s="342">
        <v>56</v>
      </c>
      <c r="U139" s="376">
        <v>15</v>
      </c>
      <c r="V139" s="342">
        <v>83</v>
      </c>
      <c r="W139" s="376">
        <v>33</v>
      </c>
      <c r="X139" s="342">
        <v>64</v>
      </c>
      <c r="Y139" s="376">
        <v>17</v>
      </c>
      <c r="Z139" s="342">
        <v>85</v>
      </c>
      <c r="AA139" s="344">
        <v>35</v>
      </c>
    </row>
    <row r="140" spans="1:27" x14ac:dyDescent="0.2">
      <c r="A140" s="140" t="s">
        <v>274</v>
      </c>
      <c r="B140" s="141" t="s">
        <v>275</v>
      </c>
      <c r="C140" s="112">
        <v>1207</v>
      </c>
      <c r="D140" s="112">
        <v>771</v>
      </c>
      <c r="E140" s="247">
        <v>182</v>
      </c>
      <c r="F140" s="130">
        <v>218</v>
      </c>
      <c r="G140" s="112">
        <v>102</v>
      </c>
      <c r="H140" s="247">
        <v>18</v>
      </c>
      <c r="I140" s="130">
        <v>989</v>
      </c>
      <c r="J140" s="112">
        <v>669</v>
      </c>
      <c r="K140" s="247">
        <v>164</v>
      </c>
      <c r="L140" s="130">
        <v>449</v>
      </c>
      <c r="M140" s="112">
        <v>238</v>
      </c>
      <c r="N140" s="247">
        <v>40</v>
      </c>
      <c r="O140" s="130">
        <v>758</v>
      </c>
      <c r="P140" s="112">
        <v>533</v>
      </c>
      <c r="Q140" s="247">
        <v>142</v>
      </c>
      <c r="R140" s="342">
        <v>64</v>
      </c>
      <c r="S140" s="376">
        <v>15</v>
      </c>
      <c r="T140" s="342">
        <v>47</v>
      </c>
      <c r="U140" s="376">
        <v>8</v>
      </c>
      <c r="V140" s="342">
        <v>68</v>
      </c>
      <c r="W140" s="376">
        <v>17</v>
      </c>
      <c r="X140" s="342">
        <v>53</v>
      </c>
      <c r="Y140" s="376">
        <v>9</v>
      </c>
      <c r="Z140" s="342">
        <v>70</v>
      </c>
      <c r="AA140" s="344">
        <v>19</v>
      </c>
    </row>
    <row r="141" spans="1:27" x14ac:dyDescent="0.2">
      <c r="A141" s="140" t="s">
        <v>276</v>
      </c>
      <c r="B141" s="141" t="s">
        <v>277</v>
      </c>
      <c r="C141" s="112">
        <v>1742</v>
      </c>
      <c r="D141" s="112">
        <v>1245</v>
      </c>
      <c r="E141" s="247">
        <v>355</v>
      </c>
      <c r="F141" s="130">
        <v>161</v>
      </c>
      <c r="G141" s="112">
        <v>75</v>
      </c>
      <c r="H141" s="247">
        <v>12</v>
      </c>
      <c r="I141" s="130">
        <v>1581</v>
      </c>
      <c r="J141" s="112">
        <v>1170</v>
      </c>
      <c r="K141" s="247">
        <v>343</v>
      </c>
      <c r="L141" s="130">
        <v>414</v>
      </c>
      <c r="M141" s="112">
        <v>231</v>
      </c>
      <c r="N141" s="247">
        <v>39</v>
      </c>
      <c r="O141" s="130">
        <v>1328</v>
      </c>
      <c r="P141" s="112">
        <v>1014</v>
      </c>
      <c r="Q141" s="247">
        <v>316</v>
      </c>
      <c r="R141" s="342">
        <v>71</v>
      </c>
      <c r="S141" s="376">
        <v>20</v>
      </c>
      <c r="T141" s="342">
        <v>47</v>
      </c>
      <c r="U141" s="376">
        <v>7</v>
      </c>
      <c r="V141" s="342">
        <v>74</v>
      </c>
      <c r="W141" s="376">
        <v>22</v>
      </c>
      <c r="X141" s="342">
        <v>56</v>
      </c>
      <c r="Y141" s="376">
        <v>9</v>
      </c>
      <c r="Z141" s="342">
        <v>76</v>
      </c>
      <c r="AA141" s="344">
        <v>24</v>
      </c>
    </row>
    <row r="142" spans="1:27" x14ac:dyDescent="0.2">
      <c r="A142" s="140" t="s">
        <v>278</v>
      </c>
      <c r="B142" s="141" t="s">
        <v>279</v>
      </c>
      <c r="C142" s="112">
        <v>999</v>
      </c>
      <c r="D142" s="112">
        <v>748</v>
      </c>
      <c r="E142" s="247">
        <v>232</v>
      </c>
      <c r="F142" s="130">
        <v>86</v>
      </c>
      <c r="G142" s="112">
        <v>56</v>
      </c>
      <c r="H142" s="247">
        <v>9</v>
      </c>
      <c r="I142" s="130">
        <v>913</v>
      </c>
      <c r="J142" s="112">
        <v>692</v>
      </c>
      <c r="K142" s="247">
        <v>223</v>
      </c>
      <c r="L142" s="130">
        <v>231</v>
      </c>
      <c r="M142" s="112">
        <v>153</v>
      </c>
      <c r="N142" s="247">
        <v>26</v>
      </c>
      <c r="O142" s="130">
        <v>768</v>
      </c>
      <c r="P142" s="112">
        <v>595</v>
      </c>
      <c r="Q142" s="247">
        <v>206</v>
      </c>
      <c r="R142" s="342">
        <v>75</v>
      </c>
      <c r="S142" s="376">
        <v>23</v>
      </c>
      <c r="T142" s="342">
        <v>65</v>
      </c>
      <c r="U142" s="376">
        <v>10</v>
      </c>
      <c r="V142" s="342">
        <v>76</v>
      </c>
      <c r="W142" s="376">
        <v>24</v>
      </c>
      <c r="X142" s="342">
        <v>66</v>
      </c>
      <c r="Y142" s="376">
        <v>11</v>
      </c>
      <c r="Z142" s="342">
        <v>77</v>
      </c>
      <c r="AA142" s="344">
        <v>27</v>
      </c>
    </row>
    <row r="143" spans="1:27" x14ac:dyDescent="0.2">
      <c r="A143" s="140" t="s">
        <v>280</v>
      </c>
      <c r="B143" s="141" t="s">
        <v>281</v>
      </c>
      <c r="C143" s="112">
        <v>1337</v>
      </c>
      <c r="D143" s="112">
        <v>1032</v>
      </c>
      <c r="E143" s="247">
        <v>340</v>
      </c>
      <c r="F143" s="130">
        <v>123</v>
      </c>
      <c r="G143" s="112">
        <v>63</v>
      </c>
      <c r="H143" s="247">
        <v>19</v>
      </c>
      <c r="I143" s="130">
        <v>1214</v>
      </c>
      <c r="J143" s="112">
        <v>969</v>
      </c>
      <c r="K143" s="247">
        <v>321</v>
      </c>
      <c r="L143" s="130">
        <v>281</v>
      </c>
      <c r="M143" s="112">
        <v>162</v>
      </c>
      <c r="N143" s="247">
        <v>39</v>
      </c>
      <c r="O143" s="130">
        <v>1056</v>
      </c>
      <c r="P143" s="112">
        <v>870</v>
      </c>
      <c r="Q143" s="247">
        <v>301</v>
      </c>
      <c r="R143" s="342">
        <v>77</v>
      </c>
      <c r="S143" s="376">
        <v>25</v>
      </c>
      <c r="T143" s="342">
        <v>51</v>
      </c>
      <c r="U143" s="376">
        <v>15</v>
      </c>
      <c r="V143" s="342">
        <v>80</v>
      </c>
      <c r="W143" s="376">
        <v>26</v>
      </c>
      <c r="X143" s="342">
        <v>58</v>
      </c>
      <c r="Y143" s="376">
        <v>14</v>
      </c>
      <c r="Z143" s="342">
        <v>82</v>
      </c>
      <c r="AA143" s="344">
        <v>29</v>
      </c>
    </row>
    <row r="144" spans="1:27" x14ac:dyDescent="0.2">
      <c r="A144" s="140" t="s">
        <v>282</v>
      </c>
      <c r="B144" s="141" t="s">
        <v>283</v>
      </c>
      <c r="C144" s="112">
        <v>1183</v>
      </c>
      <c r="D144" s="112">
        <v>920</v>
      </c>
      <c r="E144" s="247">
        <v>329</v>
      </c>
      <c r="F144" s="130">
        <v>78</v>
      </c>
      <c r="G144" s="112">
        <v>34</v>
      </c>
      <c r="H144" s="247">
        <v>5</v>
      </c>
      <c r="I144" s="130">
        <v>1105</v>
      </c>
      <c r="J144" s="112">
        <v>886</v>
      </c>
      <c r="K144" s="247">
        <v>324</v>
      </c>
      <c r="L144" s="130">
        <v>219</v>
      </c>
      <c r="M144" s="112">
        <v>121</v>
      </c>
      <c r="N144" s="247">
        <v>13</v>
      </c>
      <c r="O144" s="130">
        <v>964</v>
      </c>
      <c r="P144" s="112">
        <v>799</v>
      </c>
      <c r="Q144" s="247">
        <v>316</v>
      </c>
      <c r="R144" s="342">
        <v>78</v>
      </c>
      <c r="S144" s="376">
        <v>28</v>
      </c>
      <c r="T144" s="342">
        <v>44</v>
      </c>
      <c r="U144" s="376">
        <v>6</v>
      </c>
      <c r="V144" s="342">
        <v>80</v>
      </c>
      <c r="W144" s="376">
        <v>29</v>
      </c>
      <c r="X144" s="342">
        <v>55</v>
      </c>
      <c r="Y144" s="376">
        <v>6</v>
      </c>
      <c r="Z144" s="342">
        <v>83</v>
      </c>
      <c r="AA144" s="344">
        <v>33</v>
      </c>
    </row>
    <row r="145" spans="1:27" x14ac:dyDescent="0.2">
      <c r="A145" s="140" t="s">
        <v>284</v>
      </c>
      <c r="B145" s="141" t="s">
        <v>285</v>
      </c>
      <c r="C145" s="112">
        <v>1062</v>
      </c>
      <c r="D145" s="112">
        <v>807</v>
      </c>
      <c r="E145" s="247">
        <v>268</v>
      </c>
      <c r="F145" s="130">
        <v>139</v>
      </c>
      <c r="G145" s="112">
        <v>91</v>
      </c>
      <c r="H145" s="247">
        <v>19</v>
      </c>
      <c r="I145" s="130">
        <v>923</v>
      </c>
      <c r="J145" s="112">
        <v>716</v>
      </c>
      <c r="K145" s="247">
        <v>249</v>
      </c>
      <c r="L145" s="130">
        <v>323</v>
      </c>
      <c r="M145" s="112">
        <v>199</v>
      </c>
      <c r="N145" s="247">
        <v>46</v>
      </c>
      <c r="O145" s="130">
        <v>739</v>
      </c>
      <c r="P145" s="112">
        <v>608</v>
      </c>
      <c r="Q145" s="247">
        <v>222</v>
      </c>
      <c r="R145" s="342">
        <v>76</v>
      </c>
      <c r="S145" s="376">
        <v>25</v>
      </c>
      <c r="T145" s="342">
        <v>65</v>
      </c>
      <c r="U145" s="376">
        <v>14</v>
      </c>
      <c r="V145" s="342">
        <v>78</v>
      </c>
      <c r="W145" s="376">
        <v>27</v>
      </c>
      <c r="X145" s="342">
        <v>62</v>
      </c>
      <c r="Y145" s="376">
        <v>14</v>
      </c>
      <c r="Z145" s="342">
        <v>82</v>
      </c>
      <c r="AA145" s="344">
        <v>30</v>
      </c>
    </row>
    <row r="146" spans="1:27" x14ac:dyDescent="0.2">
      <c r="A146" s="140" t="s">
        <v>288</v>
      </c>
      <c r="B146" s="141" t="s">
        <v>289</v>
      </c>
      <c r="C146" s="112">
        <v>1555</v>
      </c>
      <c r="D146" s="112">
        <v>1165</v>
      </c>
      <c r="E146" s="247">
        <v>375</v>
      </c>
      <c r="F146" s="130">
        <v>177</v>
      </c>
      <c r="G146" s="112">
        <v>95</v>
      </c>
      <c r="H146" s="247">
        <v>16</v>
      </c>
      <c r="I146" s="130">
        <v>1378</v>
      </c>
      <c r="J146" s="112">
        <v>1070</v>
      </c>
      <c r="K146" s="247">
        <v>359</v>
      </c>
      <c r="L146" s="130">
        <v>429</v>
      </c>
      <c r="M146" s="112">
        <v>263</v>
      </c>
      <c r="N146" s="247">
        <v>51</v>
      </c>
      <c r="O146" s="130">
        <v>1126</v>
      </c>
      <c r="P146" s="112">
        <v>902</v>
      </c>
      <c r="Q146" s="247">
        <v>324</v>
      </c>
      <c r="R146" s="342">
        <v>75</v>
      </c>
      <c r="S146" s="376">
        <v>24</v>
      </c>
      <c r="T146" s="342">
        <v>54</v>
      </c>
      <c r="U146" s="376">
        <v>9</v>
      </c>
      <c r="V146" s="342">
        <v>78</v>
      </c>
      <c r="W146" s="376">
        <v>26</v>
      </c>
      <c r="X146" s="342">
        <v>61</v>
      </c>
      <c r="Y146" s="376">
        <v>12</v>
      </c>
      <c r="Z146" s="342">
        <v>80</v>
      </c>
      <c r="AA146" s="344">
        <v>29</v>
      </c>
    </row>
    <row r="147" spans="1:27" x14ac:dyDescent="0.2">
      <c r="A147" s="140" t="s">
        <v>290</v>
      </c>
      <c r="B147" s="141" t="s">
        <v>291</v>
      </c>
      <c r="C147" s="112">
        <v>1087</v>
      </c>
      <c r="D147" s="112">
        <v>823</v>
      </c>
      <c r="E147" s="247">
        <v>283</v>
      </c>
      <c r="F147" s="130">
        <v>107</v>
      </c>
      <c r="G147" s="112">
        <v>60</v>
      </c>
      <c r="H147" s="247">
        <v>9</v>
      </c>
      <c r="I147" s="130">
        <v>980</v>
      </c>
      <c r="J147" s="112">
        <v>763</v>
      </c>
      <c r="K147" s="247">
        <v>274</v>
      </c>
      <c r="L147" s="130">
        <v>257</v>
      </c>
      <c r="M147" s="112">
        <v>151</v>
      </c>
      <c r="N147" s="247">
        <v>30</v>
      </c>
      <c r="O147" s="130">
        <v>830</v>
      </c>
      <c r="P147" s="112">
        <v>672</v>
      </c>
      <c r="Q147" s="247">
        <v>253</v>
      </c>
      <c r="R147" s="342">
        <v>76</v>
      </c>
      <c r="S147" s="376">
        <v>26</v>
      </c>
      <c r="T147" s="342">
        <v>56</v>
      </c>
      <c r="U147" s="376">
        <v>8</v>
      </c>
      <c r="V147" s="342">
        <v>78</v>
      </c>
      <c r="W147" s="376">
        <v>28</v>
      </c>
      <c r="X147" s="342">
        <v>59</v>
      </c>
      <c r="Y147" s="376">
        <v>12</v>
      </c>
      <c r="Z147" s="342">
        <v>81</v>
      </c>
      <c r="AA147" s="344">
        <v>30</v>
      </c>
    </row>
    <row r="148" spans="1:27" x14ac:dyDescent="0.2">
      <c r="A148" s="140" t="s">
        <v>292</v>
      </c>
      <c r="B148" s="141" t="s">
        <v>293</v>
      </c>
      <c r="C148" s="112">
        <v>1475</v>
      </c>
      <c r="D148" s="112">
        <v>1102</v>
      </c>
      <c r="E148" s="247">
        <v>332</v>
      </c>
      <c r="F148" s="130">
        <v>122</v>
      </c>
      <c r="G148" s="112">
        <v>61</v>
      </c>
      <c r="H148" s="247">
        <v>11</v>
      </c>
      <c r="I148" s="130">
        <v>1353</v>
      </c>
      <c r="J148" s="112">
        <v>1041</v>
      </c>
      <c r="K148" s="247">
        <v>321</v>
      </c>
      <c r="L148" s="130">
        <v>317</v>
      </c>
      <c r="M148" s="112">
        <v>181</v>
      </c>
      <c r="N148" s="247">
        <v>30</v>
      </c>
      <c r="O148" s="130">
        <v>1158</v>
      </c>
      <c r="P148" s="112">
        <v>921</v>
      </c>
      <c r="Q148" s="247">
        <v>302</v>
      </c>
      <c r="R148" s="342">
        <v>75</v>
      </c>
      <c r="S148" s="376">
        <v>23</v>
      </c>
      <c r="T148" s="342">
        <v>50</v>
      </c>
      <c r="U148" s="376">
        <v>9</v>
      </c>
      <c r="V148" s="342">
        <v>77</v>
      </c>
      <c r="W148" s="376">
        <v>24</v>
      </c>
      <c r="X148" s="342">
        <v>57</v>
      </c>
      <c r="Y148" s="376">
        <v>9</v>
      </c>
      <c r="Z148" s="342">
        <v>80</v>
      </c>
      <c r="AA148" s="344">
        <v>26</v>
      </c>
    </row>
    <row r="149" spans="1:27" x14ac:dyDescent="0.2">
      <c r="A149" s="140" t="s">
        <v>294</v>
      </c>
      <c r="B149" s="141" t="s">
        <v>295</v>
      </c>
      <c r="C149" s="112">
        <v>917</v>
      </c>
      <c r="D149" s="112">
        <v>710</v>
      </c>
      <c r="E149" s="247">
        <v>258</v>
      </c>
      <c r="F149" s="130">
        <v>84</v>
      </c>
      <c r="G149" s="112">
        <v>47</v>
      </c>
      <c r="H149" s="247">
        <v>12</v>
      </c>
      <c r="I149" s="130">
        <v>833</v>
      </c>
      <c r="J149" s="112">
        <v>663</v>
      </c>
      <c r="K149" s="247">
        <v>246</v>
      </c>
      <c r="L149" s="130">
        <v>188</v>
      </c>
      <c r="M149" s="112">
        <v>121</v>
      </c>
      <c r="N149" s="247">
        <v>30</v>
      </c>
      <c r="O149" s="130">
        <v>729</v>
      </c>
      <c r="P149" s="112">
        <v>589</v>
      </c>
      <c r="Q149" s="247">
        <v>228</v>
      </c>
      <c r="R149" s="342">
        <v>77</v>
      </c>
      <c r="S149" s="376">
        <v>28</v>
      </c>
      <c r="T149" s="342">
        <v>56</v>
      </c>
      <c r="U149" s="376">
        <v>14</v>
      </c>
      <c r="V149" s="342">
        <v>80</v>
      </c>
      <c r="W149" s="376">
        <v>30</v>
      </c>
      <c r="X149" s="342">
        <v>64</v>
      </c>
      <c r="Y149" s="376">
        <v>16</v>
      </c>
      <c r="Z149" s="342">
        <v>81</v>
      </c>
      <c r="AA149" s="344">
        <v>31</v>
      </c>
    </row>
    <row r="150" spans="1:27" x14ac:dyDescent="0.2">
      <c r="A150" s="140" t="s">
        <v>296</v>
      </c>
      <c r="B150" s="141" t="s">
        <v>297</v>
      </c>
      <c r="C150" s="112">
        <v>955</v>
      </c>
      <c r="D150" s="112">
        <v>751</v>
      </c>
      <c r="E150" s="247">
        <v>279</v>
      </c>
      <c r="F150" s="130">
        <v>76</v>
      </c>
      <c r="G150" s="112">
        <v>45</v>
      </c>
      <c r="H150" s="247">
        <v>12</v>
      </c>
      <c r="I150" s="130">
        <v>879</v>
      </c>
      <c r="J150" s="112">
        <v>706</v>
      </c>
      <c r="K150" s="247">
        <v>267</v>
      </c>
      <c r="L150" s="130">
        <v>220</v>
      </c>
      <c r="M150" s="112">
        <v>145</v>
      </c>
      <c r="N150" s="247">
        <v>33</v>
      </c>
      <c r="O150" s="130">
        <v>735</v>
      </c>
      <c r="P150" s="112">
        <v>606</v>
      </c>
      <c r="Q150" s="247">
        <v>246</v>
      </c>
      <c r="R150" s="342">
        <v>79</v>
      </c>
      <c r="S150" s="376">
        <v>29</v>
      </c>
      <c r="T150" s="342">
        <v>59</v>
      </c>
      <c r="U150" s="376">
        <v>16</v>
      </c>
      <c r="V150" s="342">
        <v>80</v>
      </c>
      <c r="W150" s="376">
        <v>30</v>
      </c>
      <c r="X150" s="342">
        <v>66</v>
      </c>
      <c r="Y150" s="376">
        <v>15</v>
      </c>
      <c r="Z150" s="342">
        <v>82</v>
      </c>
      <c r="AA150" s="344">
        <v>33</v>
      </c>
    </row>
    <row r="151" spans="1:27" x14ac:dyDescent="0.2">
      <c r="A151" s="140" t="s">
        <v>298</v>
      </c>
      <c r="B151" s="141" t="s">
        <v>299</v>
      </c>
      <c r="C151" s="112">
        <v>1427</v>
      </c>
      <c r="D151" s="112">
        <v>1016</v>
      </c>
      <c r="E151" s="247">
        <v>298</v>
      </c>
      <c r="F151" s="130">
        <v>184</v>
      </c>
      <c r="G151" s="112">
        <v>96</v>
      </c>
      <c r="H151" s="247">
        <v>18</v>
      </c>
      <c r="I151" s="130">
        <v>1243</v>
      </c>
      <c r="J151" s="112">
        <v>920</v>
      </c>
      <c r="K151" s="247">
        <v>280</v>
      </c>
      <c r="L151" s="130">
        <v>396</v>
      </c>
      <c r="M151" s="112">
        <v>228</v>
      </c>
      <c r="N151" s="247">
        <v>39</v>
      </c>
      <c r="O151" s="130">
        <v>1031</v>
      </c>
      <c r="P151" s="112">
        <v>788</v>
      </c>
      <c r="Q151" s="247">
        <v>259</v>
      </c>
      <c r="R151" s="342">
        <v>71</v>
      </c>
      <c r="S151" s="376">
        <v>21</v>
      </c>
      <c r="T151" s="342">
        <v>52</v>
      </c>
      <c r="U151" s="376">
        <v>10</v>
      </c>
      <c r="V151" s="342">
        <v>74</v>
      </c>
      <c r="W151" s="376">
        <v>23</v>
      </c>
      <c r="X151" s="342">
        <v>58</v>
      </c>
      <c r="Y151" s="376">
        <v>10</v>
      </c>
      <c r="Z151" s="342">
        <v>76</v>
      </c>
      <c r="AA151" s="344">
        <v>25</v>
      </c>
    </row>
    <row r="152" spans="1:27" x14ac:dyDescent="0.2">
      <c r="A152" s="140" t="s">
        <v>302</v>
      </c>
      <c r="B152" s="141" t="s">
        <v>303</v>
      </c>
      <c r="C152" s="112">
        <v>1450</v>
      </c>
      <c r="D152" s="112">
        <v>1095</v>
      </c>
      <c r="E152" s="247">
        <v>320</v>
      </c>
      <c r="F152" s="130">
        <v>190</v>
      </c>
      <c r="G152" s="112">
        <v>108</v>
      </c>
      <c r="H152" s="247">
        <v>16</v>
      </c>
      <c r="I152" s="130">
        <v>1260</v>
      </c>
      <c r="J152" s="112">
        <v>987</v>
      </c>
      <c r="K152" s="247">
        <v>304</v>
      </c>
      <c r="L152" s="130">
        <v>413</v>
      </c>
      <c r="M152" s="112">
        <v>260</v>
      </c>
      <c r="N152" s="247">
        <v>48</v>
      </c>
      <c r="O152" s="130">
        <v>1037</v>
      </c>
      <c r="P152" s="112">
        <v>835</v>
      </c>
      <c r="Q152" s="247">
        <v>272</v>
      </c>
      <c r="R152" s="342">
        <v>76</v>
      </c>
      <c r="S152" s="376">
        <v>22</v>
      </c>
      <c r="T152" s="342">
        <v>57</v>
      </c>
      <c r="U152" s="376">
        <v>8</v>
      </c>
      <c r="V152" s="342">
        <v>78</v>
      </c>
      <c r="W152" s="376">
        <v>24</v>
      </c>
      <c r="X152" s="342">
        <v>63</v>
      </c>
      <c r="Y152" s="376">
        <v>12</v>
      </c>
      <c r="Z152" s="342">
        <v>81</v>
      </c>
      <c r="AA152" s="344">
        <v>26</v>
      </c>
    </row>
    <row r="153" spans="1:27" x14ac:dyDescent="0.2">
      <c r="A153" s="140" t="s">
        <v>304</v>
      </c>
      <c r="B153" s="141" t="s">
        <v>305</v>
      </c>
      <c r="C153" s="112">
        <v>1265</v>
      </c>
      <c r="D153" s="112">
        <v>959</v>
      </c>
      <c r="E153" s="247">
        <v>340</v>
      </c>
      <c r="F153" s="130">
        <v>134</v>
      </c>
      <c r="G153" s="112">
        <v>77</v>
      </c>
      <c r="H153" s="247">
        <v>17</v>
      </c>
      <c r="I153" s="130">
        <v>1131</v>
      </c>
      <c r="J153" s="112">
        <v>882</v>
      </c>
      <c r="K153" s="247">
        <v>323</v>
      </c>
      <c r="L153" s="130">
        <v>325</v>
      </c>
      <c r="M153" s="112">
        <v>199</v>
      </c>
      <c r="N153" s="247">
        <v>50</v>
      </c>
      <c r="O153" s="130">
        <v>940</v>
      </c>
      <c r="P153" s="112">
        <v>760</v>
      </c>
      <c r="Q153" s="247">
        <v>290</v>
      </c>
      <c r="R153" s="342">
        <v>76</v>
      </c>
      <c r="S153" s="376">
        <v>27</v>
      </c>
      <c r="T153" s="342">
        <v>57</v>
      </c>
      <c r="U153" s="376">
        <v>13</v>
      </c>
      <c r="V153" s="342">
        <v>78</v>
      </c>
      <c r="W153" s="376">
        <v>29</v>
      </c>
      <c r="X153" s="342">
        <v>61</v>
      </c>
      <c r="Y153" s="376">
        <v>15</v>
      </c>
      <c r="Z153" s="342">
        <v>81</v>
      </c>
      <c r="AA153" s="344">
        <v>31</v>
      </c>
    </row>
    <row r="154" spans="1:27" x14ac:dyDescent="0.2">
      <c r="A154" s="140" t="s">
        <v>306</v>
      </c>
      <c r="B154" s="141" t="s">
        <v>307</v>
      </c>
      <c r="C154" s="112">
        <v>1142</v>
      </c>
      <c r="D154" s="112">
        <v>830</v>
      </c>
      <c r="E154" s="247">
        <v>223</v>
      </c>
      <c r="F154" s="130">
        <v>166</v>
      </c>
      <c r="G154" s="112">
        <v>91</v>
      </c>
      <c r="H154" s="247">
        <v>16</v>
      </c>
      <c r="I154" s="130">
        <v>976</v>
      </c>
      <c r="J154" s="112">
        <v>739</v>
      </c>
      <c r="K154" s="247">
        <v>207</v>
      </c>
      <c r="L154" s="130">
        <v>391</v>
      </c>
      <c r="M154" s="112">
        <v>238</v>
      </c>
      <c r="N154" s="247">
        <v>49</v>
      </c>
      <c r="O154" s="130">
        <v>751</v>
      </c>
      <c r="P154" s="112">
        <v>592</v>
      </c>
      <c r="Q154" s="247">
        <v>174</v>
      </c>
      <c r="R154" s="342">
        <v>73</v>
      </c>
      <c r="S154" s="376">
        <v>20</v>
      </c>
      <c r="T154" s="342">
        <v>55</v>
      </c>
      <c r="U154" s="376">
        <v>10</v>
      </c>
      <c r="V154" s="342">
        <v>76</v>
      </c>
      <c r="W154" s="376">
        <v>21</v>
      </c>
      <c r="X154" s="342">
        <v>61</v>
      </c>
      <c r="Y154" s="376">
        <v>13</v>
      </c>
      <c r="Z154" s="342">
        <v>79</v>
      </c>
      <c r="AA154" s="344">
        <v>23</v>
      </c>
    </row>
    <row r="155" spans="1:27" x14ac:dyDescent="0.2">
      <c r="A155" s="140" t="s">
        <v>308</v>
      </c>
      <c r="B155" s="141" t="s">
        <v>309</v>
      </c>
      <c r="C155" s="112">
        <v>1231</v>
      </c>
      <c r="D155" s="112">
        <v>869</v>
      </c>
      <c r="E155" s="247">
        <v>252</v>
      </c>
      <c r="F155" s="130">
        <v>175</v>
      </c>
      <c r="G155" s="112">
        <v>87</v>
      </c>
      <c r="H155" s="247">
        <v>23</v>
      </c>
      <c r="I155" s="130">
        <v>1056</v>
      </c>
      <c r="J155" s="112">
        <v>782</v>
      </c>
      <c r="K155" s="247">
        <v>229</v>
      </c>
      <c r="L155" s="130">
        <v>369</v>
      </c>
      <c r="M155" s="112">
        <v>206</v>
      </c>
      <c r="N155" s="247">
        <v>54</v>
      </c>
      <c r="O155" s="130">
        <v>862</v>
      </c>
      <c r="P155" s="112">
        <v>663</v>
      </c>
      <c r="Q155" s="247">
        <v>198</v>
      </c>
      <c r="R155" s="342">
        <v>71</v>
      </c>
      <c r="S155" s="376">
        <v>20</v>
      </c>
      <c r="T155" s="342">
        <v>50</v>
      </c>
      <c r="U155" s="376">
        <v>13</v>
      </c>
      <c r="V155" s="342">
        <v>74</v>
      </c>
      <c r="W155" s="376">
        <v>22</v>
      </c>
      <c r="X155" s="342">
        <v>56</v>
      </c>
      <c r="Y155" s="376">
        <v>15</v>
      </c>
      <c r="Z155" s="342">
        <v>77</v>
      </c>
      <c r="AA155" s="344">
        <v>23</v>
      </c>
    </row>
    <row r="156" spans="1:27" x14ac:dyDescent="0.2">
      <c r="A156" s="140" t="s">
        <v>310</v>
      </c>
      <c r="B156" s="141" t="s">
        <v>311</v>
      </c>
      <c r="C156" s="112">
        <v>1644</v>
      </c>
      <c r="D156" s="112">
        <v>1213</v>
      </c>
      <c r="E156" s="247">
        <v>428</v>
      </c>
      <c r="F156" s="130">
        <v>161</v>
      </c>
      <c r="G156" s="112">
        <v>76</v>
      </c>
      <c r="H156" s="247">
        <v>14</v>
      </c>
      <c r="I156" s="130">
        <v>1483</v>
      </c>
      <c r="J156" s="112">
        <v>1137</v>
      </c>
      <c r="K156" s="247">
        <v>414</v>
      </c>
      <c r="L156" s="130">
        <v>367</v>
      </c>
      <c r="M156" s="112">
        <v>201</v>
      </c>
      <c r="N156" s="247">
        <v>47</v>
      </c>
      <c r="O156" s="130">
        <v>1277</v>
      </c>
      <c r="P156" s="112">
        <v>1012</v>
      </c>
      <c r="Q156" s="247">
        <v>381</v>
      </c>
      <c r="R156" s="342">
        <v>74</v>
      </c>
      <c r="S156" s="376">
        <v>26</v>
      </c>
      <c r="T156" s="342">
        <v>47</v>
      </c>
      <c r="U156" s="376">
        <v>9</v>
      </c>
      <c r="V156" s="342">
        <v>77</v>
      </c>
      <c r="W156" s="376">
        <v>28</v>
      </c>
      <c r="X156" s="342">
        <v>55</v>
      </c>
      <c r="Y156" s="376">
        <v>13</v>
      </c>
      <c r="Z156" s="342">
        <v>79</v>
      </c>
      <c r="AA156" s="344">
        <v>30</v>
      </c>
    </row>
    <row r="157" spans="1:27" x14ac:dyDescent="0.2">
      <c r="A157" s="140" t="s">
        <v>312</v>
      </c>
      <c r="B157" s="141" t="s">
        <v>313</v>
      </c>
      <c r="C157" s="112">
        <v>1223</v>
      </c>
      <c r="D157" s="112">
        <v>975</v>
      </c>
      <c r="E157" s="247">
        <v>356</v>
      </c>
      <c r="F157" s="130">
        <v>106</v>
      </c>
      <c r="G157" s="112">
        <v>60</v>
      </c>
      <c r="H157" s="247">
        <v>15</v>
      </c>
      <c r="I157" s="130">
        <v>1117</v>
      </c>
      <c r="J157" s="112">
        <v>915</v>
      </c>
      <c r="K157" s="247">
        <v>341</v>
      </c>
      <c r="L157" s="130">
        <v>237</v>
      </c>
      <c r="M157" s="112">
        <v>148</v>
      </c>
      <c r="N157" s="247">
        <v>33</v>
      </c>
      <c r="O157" s="130">
        <v>986</v>
      </c>
      <c r="P157" s="112">
        <v>827</v>
      </c>
      <c r="Q157" s="247">
        <v>323</v>
      </c>
      <c r="R157" s="342">
        <v>80</v>
      </c>
      <c r="S157" s="376">
        <v>29</v>
      </c>
      <c r="T157" s="342">
        <v>57</v>
      </c>
      <c r="U157" s="376">
        <v>14</v>
      </c>
      <c r="V157" s="342">
        <v>82</v>
      </c>
      <c r="W157" s="376">
        <v>31</v>
      </c>
      <c r="X157" s="342">
        <v>62</v>
      </c>
      <c r="Y157" s="376">
        <v>14</v>
      </c>
      <c r="Z157" s="342">
        <v>84</v>
      </c>
      <c r="AA157" s="344">
        <v>33</v>
      </c>
    </row>
    <row r="158" spans="1:27" x14ac:dyDescent="0.2">
      <c r="A158" s="140" t="s">
        <v>314</v>
      </c>
      <c r="B158" s="141" t="s">
        <v>315</v>
      </c>
      <c r="C158" s="112">
        <v>1127</v>
      </c>
      <c r="D158" s="112">
        <v>768</v>
      </c>
      <c r="E158" s="247">
        <v>207</v>
      </c>
      <c r="F158" s="130">
        <v>203</v>
      </c>
      <c r="G158" s="112">
        <v>114</v>
      </c>
      <c r="H158" s="247">
        <v>20</v>
      </c>
      <c r="I158" s="130">
        <v>924</v>
      </c>
      <c r="J158" s="112">
        <v>654</v>
      </c>
      <c r="K158" s="247">
        <v>187</v>
      </c>
      <c r="L158" s="130">
        <v>387</v>
      </c>
      <c r="M158" s="112">
        <v>210</v>
      </c>
      <c r="N158" s="247">
        <v>40</v>
      </c>
      <c r="O158" s="130">
        <v>740</v>
      </c>
      <c r="P158" s="112">
        <v>558</v>
      </c>
      <c r="Q158" s="247">
        <v>167</v>
      </c>
      <c r="R158" s="342">
        <v>68</v>
      </c>
      <c r="S158" s="376">
        <v>18</v>
      </c>
      <c r="T158" s="342">
        <v>56</v>
      </c>
      <c r="U158" s="376">
        <v>10</v>
      </c>
      <c r="V158" s="342">
        <v>71</v>
      </c>
      <c r="W158" s="376">
        <v>20</v>
      </c>
      <c r="X158" s="342">
        <v>54</v>
      </c>
      <c r="Y158" s="376">
        <v>10</v>
      </c>
      <c r="Z158" s="342">
        <v>75</v>
      </c>
      <c r="AA158" s="344">
        <v>23</v>
      </c>
    </row>
    <row r="159" spans="1:27" x14ac:dyDescent="0.2">
      <c r="A159" s="140" t="s">
        <v>316</v>
      </c>
      <c r="B159" s="141" t="s">
        <v>317</v>
      </c>
      <c r="C159" s="112">
        <v>1651</v>
      </c>
      <c r="D159" s="112">
        <v>1176</v>
      </c>
      <c r="E159" s="247">
        <v>299</v>
      </c>
      <c r="F159" s="130">
        <v>280</v>
      </c>
      <c r="G159" s="112">
        <v>137</v>
      </c>
      <c r="H159" s="247">
        <v>16</v>
      </c>
      <c r="I159" s="130">
        <v>1371</v>
      </c>
      <c r="J159" s="112">
        <v>1039</v>
      </c>
      <c r="K159" s="247">
        <v>283</v>
      </c>
      <c r="L159" s="130">
        <v>579</v>
      </c>
      <c r="M159" s="112">
        <v>326</v>
      </c>
      <c r="N159" s="247">
        <v>51</v>
      </c>
      <c r="O159" s="130">
        <v>1072</v>
      </c>
      <c r="P159" s="112">
        <v>850</v>
      </c>
      <c r="Q159" s="247">
        <v>248</v>
      </c>
      <c r="R159" s="342">
        <v>71</v>
      </c>
      <c r="S159" s="376">
        <v>18</v>
      </c>
      <c r="T159" s="342">
        <v>49</v>
      </c>
      <c r="U159" s="376">
        <v>6</v>
      </c>
      <c r="V159" s="342">
        <v>76</v>
      </c>
      <c r="W159" s="376">
        <v>21</v>
      </c>
      <c r="X159" s="342">
        <v>56</v>
      </c>
      <c r="Y159" s="376">
        <v>9</v>
      </c>
      <c r="Z159" s="342">
        <v>79</v>
      </c>
      <c r="AA159" s="344">
        <v>23</v>
      </c>
    </row>
    <row r="160" spans="1:27" x14ac:dyDescent="0.2">
      <c r="A160" s="140" t="s">
        <v>318</v>
      </c>
      <c r="B160" s="141" t="s">
        <v>319</v>
      </c>
      <c r="C160" s="112">
        <v>1464</v>
      </c>
      <c r="D160" s="112">
        <v>995</v>
      </c>
      <c r="E160" s="247">
        <v>245</v>
      </c>
      <c r="F160" s="130">
        <v>263</v>
      </c>
      <c r="G160" s="112">
        <v>145</v>
      </c>
      <c r="H160" s="247">
        <v>23</v>
      </c>
      <c r="I160" s="130">
        <v>1201</v>
      </c>
      <c r="J160" s="112">
        <v>850</v>
      </c>
      <c r="K160" s="247">
        <v>222</v>
      </c>
      <c r="L160" s="130">
        <v>558</v>
      </c>
      <c r="M160" s="112">
        <v>310</v>
      </c>
      <c r="N160" s="247">
        <v>50</v>
      </c>
      <c r="O160" s="130">
        <v>906</v>
      </c>
      <c r="P160" s="112">
        <v>685</v>
      </c>
      <c r="Q160" s="247">
        <v>195</v>
      </c>
      <c r="R160" s="342">
        <v>68</v>
      </c>
      <c r="S160" s="376">
        <v>17</v>
      </c>
      <c r="T160" s="342">
        <v>55</v>
      </c>
      <c r="U160" s="376">
        <v>9</v>
      </c>
      <c r="V160" s="342">
        <v>71</v>
      </c>
      <c r="W160" s="376">
        <v>18</v>
      </c>
      <c r="X160" s="342">
        <v>56</v>
      </c>
      <c r="Y160" s="376">
        <v>9</v>
      </c>
      <c r="Z160" s="342">
        <v>76</v>
      </c>
      <c r="AA160" s="344">
        <v>22</v>
      </c>
    </row>
    <row r="161" spans="1:27" x14ac:dyDescent="0.2">
      <c r="A161" s="140" t="s">
        <v>320</v>
      </c>
      <c r="B161" s="141" t="s">
        <v>321</v>
      </c>
      <c r="C161" s="112">
        <v>1417</v>
      </c>
      <c r="D161" s="112">
        <v>1074</v>
      </c>
      <c r="E161" s="247">
        <v>355</v>
      </c>
      <c r="F161" s="130">
        <v>118</v>
      </c>
      <c r="G161" s="112">
        <v>55</v>
      </c>
      <c r="H161" s="247">
        <v>8</v>
      </c>
      <c r="I161" s="130">
        <v>1299</v>
      </c>
      <c r="J161" s="112">
        <v>1019</v>
      </c>
      <c r="K161" s="247">
        <v>347</v>
      </c>
      <c r="L161" s="130">
        <v>299</v>
      </c>
      <c r="M161" s="112">
        <v>167</v>
      </c>
      <c r="N161" s="247">
        <v>23</v>
      </c>
      <c r="O161" s="130">
        <v>1118</v>
      </c>
      <c r="P161" s="112">
        <v>907</v>
      </c>
      <c r="Q161" s="247">
        <v>332</v>
      </c>
      <c r="R161" s="342">
        <v>76</v>
      </c>
      <c r="S161" s="376">
        <v>25</v>
      </c>
      <c r="T161" s="342">
        <v>47</v>
      </c>
      <c r="U161" s="376">
        <v>7</v>
      </c>
      <c r="V161" s="342">
        <v>78</v>
      </c>
      <c r="W161" s="376">
        <v>27</v>
      </c>
      <c r="X161" s="342">
        <v>56</v>
      </c>
      <c r="Y161" s="376">
        <v>8</v>
      </c>
      <c r="Z161" s="342">
        <v>81</v>
      </c>
      <c r="AA161" s="344">
        <v>30</v>
      </c>
    </row>
    <row r="162" spans="1:27" x14ac:dyDescent="0.2">
      <c r="A162" s="140" t="s">
        <v>322</v>
      </c>
      <c r="B162" s="141" t="s">
        <v>323</v>
      </c>
      <c r="C162" s="112">
        <v>1041</v>
      </c>
      <c r="D162" s="112">
        <v>752</v>
      </c>
      <c r="E162" s="247">
        <v>258</v>
      </c>
      <c r="F162" s="130">
        <v>80</v>
      </c>
      <c r="G162" s="112">
        <v>37</v>
      </c>
      <c r="H162" s="247">
        <v>9</v>
      </c>
      <c r="I162" s="130">
        <v>961</v>
      </c>
      <c r="J162" s="112">
        <v>715</v>
      </c>
      <c r="K162" s="247">
        <v>249</v>
      </c>
      <c r="L162" s="130">
        <v>205</v>
      </c>
      <c r="M162" s="112">
        <v>103</v>
      </c>
      <c r="N162" s="247">
        <v>25</v>
      </c>
      <c r="O162" s="130">
        <v>836</v>
      </c>
      <c r="P162" s="112">
        <v>649</v>
      </c>
      <c r="Q162" s="247">
        <v>233</v>
      </c>
      <c r="R162" s="342">
        <v>72</v>
      </c>
      <c r="S162" s="376">
        <v>25</v>
      </c>
      <c r="T162" s="342">
        <v>46</v>
      </c>
      <c r="U162" s="376">
        <v>11</v>
      </c>
      <c r="V162" s="342">
        <v>74</v>
      </c>
      <c r="W162" s="376">
        <v>26</v>
      </c>
      <c r="X162" s="342">
        <v>50</v>
      </c>
      <c r="Y162" s="376">
        <v>12</v>
      </c>
      <c r="Z162" s="342">
        <v>78</v>
      </c>
      <c r="AA162" s="344">
        <v>28</v>
      </c>
    </row>
    <row r="163" spans="1:27" x14ac:dyDescent="0.2">
      <c r="A163" s="140" t="s">
        <v>324</v>
      </c>
      <c r="B163" s="141" t="s">
        <v>325</v>
      </c>
      <c r="C163" s="112">
        <v>1101</v>
      </c>
      <c r="D163" s="112">
        <v>735</v>
      </c>
      <c r="E163" s="247">
        <v>149</v>
      </c>
      <c r="F163" s="130">
        <v>262</v>
      </c>
      <c r="G163" s="112">
        <v>125</v>
      </c>
      <c r="H163" s="247">
        <v>15</v>
      </c>
      <c r="I163" s="130">
        <v>839</v>
      </c>
      <c r="J163" s="112">
        <v>610</v>
      </c>
      <c r="K163" s="247">
        <v>134</v>
      </c>
      <c r="L163" s="130">
        <v>473</v>
      </c>
      <c r="M163" s="112">
        <v>254</v>
      </c>
      <c r="N163" s="247">
        <v>44</v>
      </c>
      <c r="O163" s="130">
        <v>628</v>
      </c>
      <c r="P163" s="112">
        <v>481</v>
      </c>
      <c r="Q163" s="247">
        <v>105</v>
      </c>
      <c r="R163" s="342">
        <v>67</v>
      </c>
      <c r="S163" s="376">
        <v>14</v>
      </c>
      <c r="T163" s="342">
        <v>48</v>
      </c>
      <c r="U163" s="376">
        <v>6</v>
      </c>
      <c r="V163" s="342">
        <v>73</v>
      </c>
      <c r="W163" s="376">
        <v>16</v>
      </c>
      <c r="X163" s="342">
        <v>54</v>
      </c>
      <c r="Y163" s="376">
        <v>9</v>
      </c>
      <c r="Z163" s="342">
        <v>77</v>
      </c>
      <c r="AA163" s="344">
        <v>17</v>
      </c>
    </row>
    <row r="164" spans="1:27" x14ac:dyDescent="0.2">
      <c r="A164" s="140" t="s">
        <v>328</v>
      </c>
      <c r="B164" s="141" t="s">
        <v>329</v>
      </c>
      <c r="C164" s="112">
        <v>1244</v>
      </c>
      <c r="D164" s="112">
        <v>936</v>
      </c>
      <c r="E164" s="247">
        <v>300</v>
      </c>
      <c r="F164" s="130">
        <v>133</v>
      </c>
      <c r="G164" s="112">
        <v>71</v>
      </c>
      <c r="H164" s="247">
        <v>11</v>
      </c>
      <c r="I164" s="130">
        <v>1111</v>
      </c>
      <c r="J164" s="112">
        <v>865</v>
      </c>
      <c r="K164" s="247">
        <v>289</v>
      </c>
      <c r="L164" s="130">
        <v>297</v>
      </c>
      <c r="M164" s="112">
        <v>183</v>
      </c>
      <c r="N164" s="247">
        <v>33</v>
      </c>
      <c r="O164" s="130">
        <v>947</v>
      </c>
      <c r="P164" s="112">
        <v>753</v>
      </c>
      <c r="Q164" s="247">
        <v>267</v>
      </c>
      <c r="R164" s="342">
        <v>75</v>
      </c>
      <c r="S164" s="376">
        <v>24</v>
      </c>
      <c r="T164" s="342">
        <v>53</v>
      </c>
      <c r="U164" s="376">
        <v>8</v>
      </c>
      <c r="V164" s="342">
        <v>78</v>
      </c>
      <c r="W164" s="376">
        <v>26</v>
      </c>
      <c r="X164" s="342">
        <v>62</v>
      </c>
      <c r="Y164" s="376">
        <v>11</v>
      </c>
      <c r="Z164" s="342">
        <v>80</v>
      </c>
      <c r="AA164" s="344">
        <v>28</v>
      </c>
    </row>
    <row r="165" spans="1:27" x14ac:dyDescent="0.2">
      <c r="A165" s="140" t="s">
        <v>330</v>
      </c>
      <c r="B165" s="141" t="s">
        <v>331</v>
      </c>
      <c r="C165" s="112">
        <v>744</v>
      </c>
      <c r="D165" s="112">
        <v>560</v>
      </c>
      <c r="E165" s="247">
        <v>153</v>
      </c>
      <c r="F165" s="130">
        <v>90</v>
      </c>
      <c r="G165" s="112">
        <v>45</v>
      </c>
      <c r="H165" s="247" t="s">
        <v>1185</v>
      </c>
      <c r="I165" s="130">
        <v>654</v>
      </c>
      <c r="J165" s="112">
        <v>515</v>
      </c>
      <c r="K165" s="247" t="s">
        <v>1185</v>
      </c>
      <c r="L165" s="130">
        <v>201</v>
      </c>
      <c r="M165" s="112">
        <v>114</v>
      </c>
      <c r="N165" s="247">
        <v>26</v>
      </c>
      <c r="O165" s="130">
        <v>543</v>
      </c>
      <c r="P165" s="112">
        <v>446</v>
      </c>
      <c r="Q165" s="247">
        <v>127</v>
      </c>
      <c r="R165" s="342">
        <v>75</v>
      </c>
      <c r="S165" s="376">
        <v>21</v>
      </c>
      <c r="T165" s="342">
        <v>50</v>
      </c>
      <c r="U165" s="376" t="s">
        <v>1185</v>
      </c>
      <c r="V165" s="342">
        <v>79</v>
      </c>
      <c r="W165" s="376" t="s">
        <v>1185</v>
      </c>
      <c r="X165" s="342">
        <v>57</v>
      </c>
      <c r="Y165" s="376">
        <v>13</v>
      </c>
      <c r="Z165" s="342">
        <v>82</v>
      </c>
      <c r="AA165" s="344">
        <v>23</v>
      </c>
    </row>
    <row r="166" spans="1:27" x14ac:dyDescent="0.2">
      <c r="A166" s="140" t="s">
        <v>332</v>
      </c>
      <c r="B166" s="141" t="s">
        <v>333</v>
      </c>
      <c r="C166" s="112">
        <v>1031</v>
      </c>
      <c r="D166" s="112">
        <v>731</v>
      </c>
      <c r="E166" s="247">
        <v>175</v>
      </c>
      <c r="F166" s="130">
        <v>182</v>
      </c>
      <c r="G166" s="112">
        <v>100</v>
      </c>
      <c r="H166" s="247">
        <v>15</v>
      </c>
      <c r="I166" s="130">
        <v>849</v>
      </c>
      <c r="J166" s="112">
        <v>631</v>
      </c>
      <c r="K166" s="247">
        <v>160</v>
      </c>
      <c r="L166" s="130">
        <v>366</v>
      </c>
      <c r="M166" s="112">
        <v>226</v>
      </c>
      <c r="N166" s="247">
        <v>36</v>
      </c>
      <c r="O166" s="130">
        <v>665</v>
      </c>
      <c r="P166" s="112">
        <v>505</v>
      </c>
      <c r="Q166" s="247">
        <v>139</v>
      </c>
      <c r="R166" s="342">
        <v>71</v>
      </c>
      <c r="S166" s="376">
        <v>17</v>
      </c>
      <c r="T166" s="342">
        <v>55</v>
      </c>
      <c r="U166" s="376">
        <v>8</v>
      </c>
      <c r="V166" s="342">
        <v>74</v>
      </c>
      <c r="W166" s="376">
        <v>19</v>
      </c>
      <c r="X166" s="342">
        <v>62</v>
      </c>
      <c r="Y166" s="376">
        <v>10</v>
      </c>
      <c r="Z166" s="342">
        <v>76</v>
      </c>
      <c r="AA166" s="344">
        <v>21</v>
      </c>
    </row>
    <row r="167" spans="1:27" x14ac:dyDescent="0.2">
      <c r="A167" s="140" t="s">
        <v>334</v>
      </c>
      <c r="B167" s="141" t="s">
        <v>335</v>
      </c>
      <c r="C167" s="112">
        <v>1390</v>
      </c>
      <c r="D167" s="112">
        <v>937</v>
      </c>
      <c r="E167" s="247">
        <v>239</v>
      </c>
      <c r="F167" s="130">
        <v>216</v>
      </c>
      <c r="G167" s="112">
        <v>93</v>
      </c>
      <c r="H167" s="247">
        <v>17</v>
      </c>
      <c r="I167" s="130">
        <v>1174</v>
      </c>
      <c r="J167" s="112">
        <v>844</v>
      </c>
      <c r="K167" s="247">
        <v>222</v>
      </c>
      <c r="L167" s="130">
        <v>406</v>
      </c>
      <c r="M167" s="112">
        <v>211</v>
      </c>
      <c r="N167" s="247">
        <v>34</v>
      </c>
      <c r="O167" s="130">
        <v>984</v>
      </c>
      <c r="P167" s="112">
        <v>726</v>
      </c>
      <c r="Q167" s="247">
        <v>205</v>
      </c>
      <c r="R167" s="342">
        <v>67</v>
      </c>
      <c r="S167" s="376">
        <v>17</v>
      </c>
      <c r="T167" s="342">
        <v>43</v>
      </c>
      <c r="U167" s="376">
        <v>8</v>
      </c>
      <c r="V167" s="342">
        <v>72</v>
      </c>
      <c r="W167" s="376">
        <v>19</v>
      </c>
      <c r="X167" s="342">
        <v>52</v>
      </c>
      <c r="Y167" s="376">
        <v>8</v>
      </c>
      <c r="Z167" s="342">
        <v>74</v>
      </c>
      <c r="AA167" s="344">
        <v>21</v>
      </c>
    </row>
    <row r="168" spans="1:27" x14ac:dyDescent="0.2">
      <c r="A168" s="140" t="s">
        <v>336</v>
      </c>
      <c r="B168" s="141" t="s">
        <v>337</v>
      </c>
      <c r="C168" s="112">
        <v>1128</v>
      </c>
      <c r="D168" s="112">
        <v>778</v>
      </c>
      <c r="E168" s="247">
        <v>191</v>
      </c>
      <c r="F168" s="130">
        <v>156</v>
      </c>
      <c r="G168" s="112">
        <v>88</v>
      </c>
      <c r="H168" s="247">
        <v>13</v>
      </c>
      <c r="I168" s="130">
        <v>972</v>
      </c>
      <c r="J168" s="112">
        <v>690</v>
      </c>
      <c r="K168" s="247">
        <v>178</v>
      </c>
      <c r="L168" s="130">
        <v>370</v>
      </c>
      <c r="M168" s="112">
        <v>223</v>
      </c>
      <c r="N168" s="247">
        <v>44</v>
      </c>
      <c r="O168" s="130">
        <v>758</v>
      </c>
      <c r="P168" s="112">
        <v>555</v>
      </c>
      <c r="Q168" s="247">
        <v>147</v>
      </c>
      <c r="R168" s="342">
        <v>69</v>
      </c>
      <c r="S168" s="376">
        <v>17</v>
      </c>
      <c r="T168" s="342">
        <v>56</v>
      </c>
      <c r="U168" s="376">
        <v>8</v>
      </c>
      <c r="V168" s="342">
        <v>71</v>
      </c>
      <c r="W168" s="376">
        <v>18</v>
      </c>
      <c r="X168" s="342">
        <v>60</v>
      </c>
      <c r="Y168" s="376">
        <v>12</v>
      </c>
      <c r="Z168" s="342">
        <v>73</v>
      </c>
      <c r="AA168" s="344">
        <v>19</v>
      </c>
    </row>
    <row r="169" spans="1:27" x14ac:dyDescent="0.2">
      <c r="A169" s="140" t="s">
        <v>338</v>
      </c>
      <c r="B169" s="141" t="s">
        <v>339</v>
      </c>
      <c r="C169" s="112">
        <v>1580</v>
      </c>
      <c r="D169" s="112">
        <v>1206</v>
      </c>
      <c r="E169" s="247">
        <v>412</v>
      </c>
      <c r="F169" s="130">
        <v>261</v>
      </c>
      <c r="G169" s="112">
        <v>145</v>
      </c>
      <c r="H169" s="247">
        <v>23</v>
      </c>
      <c r="I169" s="130">
        <v>1319</v>
      </c>
      <c r="J169" s="112">
        <v>1061</v>
      </c>
      <c r="K169" s="247">
        <v>389</v>
      </c>
      <c r="L169" s="130">
        <v>490</v>
      </c>
      <c r="M169" s="112">
        <v>296</v>
      </c>
      <c r="N169" s="247">
        <v>54</v>
      </c>
      <c r="O169" s="130">
        <v>1090</v>
      </c>
      <c r="P169" s="112">
        <v>910</v>
      </c>
      <c r="Q169" s="247">
        <v>358</v>
      </c>
      <c r="R169" s="342">
        <v>76</v>
      </c>
      <c r="S169" s="376">
        <v>26</v>
      </c>
      <c r="T169" s="342">
        <v>56</v>
      </c>
      <c r="U169" s="376">
        <v>9</v>
      </c>
      <c r="V169" s="342">
        <v>80</v>
      </c>
      <c r="W169" s="376">
        <v>29</v>
      </c>
      <c r="X169" s="342">
        <v>60</v>
      </c>
      <c r="Y169" s="376">
        <v>11</v>
      </c>
      <c r="Z169" s="342">
        <v>83</v>
      </c>
      <c r="AA169" s="344">
        <v>33</v>
      </c>
    </row>
    <row r="170" spans="1:27" x14ac:dyDescent="0.2">
      <c r="A170" s="140" t="s">
        <v>340</v>
      </c>
      <c r="B170" s="141" t="s">
        <v>341</v>
      </c>
      <c r="C170" s="112">
        <v>678</v>
      </c>
      <c r="D170" s="112">
        <v>525</v>
      </c>
      <c r="E170" s="247">
        <v>155</v>
      </c>
      <c r="F170" s="130">
        <v>30</v>
      </c>
      <c r="G170" s="112">
        <v>18</v>
      </c>
      <c r="H170" s="247" t="s">
        <v>1185</v>
      </c>
      <c r="I170" s="130">
        <v>648</v>
      </c>
      <c r="J170" s="112">
        <v>507</v>
      </c>
      <c r="K170" s="247" t="s">
        <v>1185</v>
      </c>
      <c r="L170" s="130">
        <v>80</v>
      </c>
      <c r="M170" s="112">
        <v>50</v>
      </c>
      <c r="N170" s="247">
        <v>10</v>
      </c>
      <c r="O170" s="130">
        <v>598</v>
      </c>
      <c r="P170" s="112">
        <v>475</v>
      </c>
      <c r="Q170" s="247">
        <v>145</v>
      </c>
      <c r="R170" s="342">
        <v>77</v>
      </c>
      <c r="S170" s="376">
        <v>23</v>
      </c>
      <c r="T170" s="342">
        <v>60</v>
      </c>
      <c r="U170" s="376" t="s">
        <v>1185</v>
      </c>
      <c r="V170" s="342">
        <v>78</v>
      </c>
      <c r="W170" s="376" t="s">
        <v>1185</v>
      </c>
      <c r="X170" s="342">
        <v>63</v>
      </c>
      <c r="Y170" s="376">
        <v>13</v>
      </c>
      <c r="Z170" s="342">
        <v>79</v>
      </c>
      <c r="AA170" s="344">
        <v>24</v>
      </c>
    </row>
    <row r="171" spans="1:27" x14ac:dyDescent="0.2">
      <c r="A171" s="140" t="s">
        <v>342</v>
      </c>
      <c r="B171" s="141" t="s">
        <v>343</v>
      </c>
      <c r="C171" s="112">
        <v>881</v>
      </c>
      <c r="D171" s="112">
        <v>647</v>
      </c>
      <c r="E171" s="247">
        <v>180</v>
      </c>
      <c r="F171" s="130">
        <v>135</v>
      </c>
      <c r="G171" s="112">
        <v>68</v>
      </c>
      <c r="H171" s="247">
        <v>11</v>
      </c>
      <c r="I171" s="130">
        <v>746</v>
      </c>
      <c r="J171" s="112">
        <v>579</v>
      </c>
      <c r="K171" s="247">
        <v>169</v>
      </c>
      <c r="L171" s="130">
        <v>265</v>
      </c>
      <c r="M171" s="112">
        <v>144</v>
      </c>
      <c r="N171" s="247">
        <v>27</v>
      </c>
      <c r="O171" s="130">
        <v>616</v>
      </c>
      <c r="P171" s="112">
        <v>503</v>
      </c>
      <c r="Q171" s="247">
        <v>153</v>
      </c>
      <c r="R171" s="342">
        <v>73</v>
      </c>
      <c r="S171" s="376">
        <v>20</v>
      </c>
      <c r="T171" s="342">
        <v>50</v>
      </c>
      <c r="U171" s="376">
        <v>8</v>
      </c>
      <c r="V171" s="342">
        <v>78</v>
      </c>
      <c r="W171" s="376">
        <v>23</v>
      </c>
      <c r="X171" s="342">
        <v>54</v>
      </c>
      <c r="Y171" s="376">
        <v>10</v>
      </c>
      <c r="Z171" s="342">
        <v>82</v>
      </c>
      <c r="AA171" s="344">
        <v>25</v>
      </c>
    </row>
    <row r="172" spans="1:27" x14ac:dyDescent="0.2">
      <c r="A172" s="140" t="s">
        <v>344</v>
      </c>
      <c r="B172" s="141" t="s">
        <v>345</v>
      </c>
      <c r="C172" s="112">
        <v>1124</v>
      </c>
      <c r="D172" s="112">
        <v>856</v>
      </c>
      <c r="E172" s="247">
        <v>249</v>
      </c>
      <c r="F172" s="130">
        <v>109</v>
      </c>
      <c r="G172" s="112">
        <v>62</v>
      </c>
      <c r="H172" s="247">
        <v>12</v>
      </c>
      <c r="I172" s="130">
        <v>1015</v>
      </c>
      <c r="J172" s="112">
        <v>794</v>
      </c>
      <c r="K172" s="247">
        <v>237</v>
      </c>
      <c r="L172" s="130">
        <v>236</v>
      </c>
      <c r="M172" s="112">
        <v>151</v>
      </c>
      <c r="N172" s="247">
        <v>34</v>
      </c>
      <c r="O172" s="130">
        <v>888</v>
      </c>
      <c r="P172" s="112">
        <v>705</v>
      </c>
      <c r="Q172" s="247">
        <v>215</v>
      </c>
      <c r="R172" s="342">
        <v>76</v>
      </c>
      <c r="S172" s="376">
        <v>22</v>
      </c>
      <c r="T172" s="342">
        <v>57</v>
      </c>
      <c r="U172" s="376">
        <v>11</v>
      </c>
      <c r="V172" s="342">
        <v>78</v>
      </c>
      <c r="W172" s="376">
        <v>23</v>
      </c>
      <c r="X172" s="342">
        <v>64</v>
      </c>
      <c r="Y172" s="376">
        <v>14</v>
      </c>
      <c r="Z172" s="342">
        <v>79</v>
      </c>
      <c r="AA172" s="344">
        <v>24</v>
      </c>
    </row>
    <row r="173" spans="1:27" x14ac:dyDescent="0.2">
      <c r="A173" s="140" t="s">
        <v>346</v>
      </c>
      <c r="B173" s="141" t="s">
        <v>347</v>
      </c>
      <c r="C173" s="112">
        <v>1261</v>
      </c>
      <c r="D173" s="112">
        <v>938</v>
      </c>
      <c r="E173" s="247">
        <v>269</v>
      </c>
      <c r="F173" s="130">
        <v>183</v>
      </c>
      <c r="G173" s="112">
        <v>102</v>
      </c>
      <c r="H173" s="247">
        <v>25</v>
      </c>
      <c r="I173" s="130">
        <v>1078</v>
      </c>
      <c r="J173" s="112">
        <v>836</v>
      </c>
      <c r="K173" s="247">
        <v>244</v>
      </c>
      <c r="L173" s="130">
        <v>370</v>
      </c>
      <c r="M173" s="112">
        <v>235</v>
      </c>
      <c r="N173" s="247">
        <v>61</v>
      </c>
      <c r="O173" s="130">
        <v>891</v>
      </c>
      <c r="P173" s="112">
        <v>703</v>
      </c>
      <c r="Q173" s="247">
        <v>208</v>
      </c>
      <c r="R173" s="342">
        <v>74</v>
      </c>
      <c r="S173" s="376">
        <v>21</v>
      </c>
      <c r="T173" s="342">
        <v>56</v>
      </c>
      <c r="U173" s="376">
        <v>14</v>
      </c>
      <c r="V173" s="342">
        <v>78</v>
      </c>
      <c r="W173" s="376">
        <v>23</v>
      </c>
      <c r="X173" s="342">
        <v>64</v>
      </c>
      <c r="Y173" s="376">
        <v>16</v>
      </c>
      <c r="Z173" s="342">
        <v>79</v>
      </c>
      <c r="AA173" s="344">
        <v>23</v>
      </c>
    </row>
    <row r="174" spans="1:27" x14ac:dyDescent="0.2">
      <c r="A174" s="140" t="s">
        <v>348</v>
      </c>
      <c r="B174" s="141" t="s">
        <v>349</v>
      </c>
      <c r="C174" s="112">
        <v>1047</v>
      </c>
      <c r="D174" s="112">
        <v>802</v>
      </c>
      <c r="E174" s="247">
        <v>217</v>
      </c>
      <c r="F174" s="130">
        <v>161</v>
      </c>
      <c r="G174" s="112">
        <v>82</v>
      </c>
      <c r="H174" s="247">
        <v>19</v>
      </c>
      <c r="I174" s="130">
        <v>886</v>
      </c>
      <c r="J174" s="112">
        <v>720</v>
      </c>
      <c r="K174" s="247">
        <v>198</v>
      </c>
      <c r="L174" s="130">
        <v>307</v>
      </c>
      <c r="M174" s="112">
        <v>178</v>
      </c>
      <c r="N174" s="247">
        <v>28</v>
      </c>
      <c r="O174" s="130">
        <v>740</v>
      </c>
      <c r="P174" s="112">
        <v>624</v>
      </c>
      <c r="Q174" s="247">
        <v>189</v>
      </c>
      <c r="R174" s="342">
        <v>77</v>
      </c>
      <c r="S174" s="376">
        <v>21</v>
      </c>
      <c r="T174" s="342">
        <v>51</v>
      </c>
      <c r="U174" s="376">
        <v>12</v>
      </c>
      <c r="V174" s="342">
        <v>81</v>
      </c>
      <c r="W174" s="376">
        <v>22</v>
      </c>
      <c r="X174" s="342">
        <v>58</v>
      </c>
      <c r="Y174" s="376">
        <v>9</v>
      </c>
      <c r="Z174" s="342">
        <v>84</v>
      </c>
      <c r="AA174" s="344">
        <v>26</v>
      </c>
    </row>
    <row r="175" spans="1:27" x14ac:dyDescent="0.2">
      <c r="A175" s="140" t="s">
        <v>350</v>
      </c>
      <c r="B175" s="141" t="s">
        <v>351</v>
      </c>
      <c r="C175" s="112">
        <v>1105</v>
      </c>
      <c r="D175" s="112">
        <v>835</v>
      </c>
      <c r="E175" s="247">
        <v>194</v>
      </c>
      <c r="F175" s="130">
        <v>68</v>
      </c>
      <c r="G175" s="112">
        <v>38</v>
      </c>
      <c r="H175" s="247">
        <v>6</v>
      </c>
      <c r="I175" s="130">
        <v>1037</v>
      </c>
      <c r="J175" s="112">
        <v>797</v>
      </c>
      <c r="K175" s="247">
        <v>188</v>
      </c>
      <c r="L175" s="130">
        <v>218</v>
      </c>
      <c r="M175" s="112">
        <v>135</v>
      </c>
      <c r="N175" s="247">
        <v>22</v>
      </c>
      <c r="O175" s="130">
        <v>887</v>
      </c>
      <c r="P175" s="112">
        <v>700</v>
      </c>
      <c r="Q175" s="247">
        <v>172</v>
      </c>
      <c r="R175" s="342">
        <v>76</v>
      </c>
      <c r="S175" s="376">
        <v>18</v>
      </c>
      <c r="T175" s="342">
        <v>56</v>
      </c>
      <c r="U175" s="376">
        <v>9</v>
      </c>
      <c r="V175" s="342">
        <v>77</v>
      </c>
      <c r="W175" s="376">
        <v>18</v>
      </c>
      <c r="X175" s="342">
        <v>62</v>
      </c>
      <c r="Y175" s="376">
        <v>10</v>
      </c>
      <c r="Z175" s="342">
        <v>79</v>
      </c>
      <c r="AA175" s="344">
        <v>19</v>
      </c>
    </row>
    <row r="176" spans="1:27" x14ac:dyDescent="0.2">
      <c r="A176" s="140" t="s">
        <v>354</v>
      </c>
      <c r="B176" s="141" t="s">
        <v>355</v>
      </c>
      <c r="C176" s="112">
        <v>1646</v>
      </c>
      <c r="D176" s="112">
        <v>1159</v>
      </c>
      <c r="E176" s="247">
        <v>353</v>
      </c>
      <c r="F176" s="130">
        <v>168</v>
      </c>
      <c r="G176" s="112">
        <v>75</v>
      </c>
      <c r="H176" s="247">
        <v>23</v>
      </c>
      <c r="I176" s="130">
        <v>1478</v>
      </c>
      <c r="J176" s="112">
        <v>1084</v>
      </c>
      <c r="K176" s="247">
        <v>330</v>
      </c>
      <c r="L176" s="130">
        <v>397</v>
      </c>
      <c r="M176" s="112">
        <v>211</v>
      </c>
      <c r="N176" s="247">
        <v>50</v>
      </c>
      <c r="O176" s="130">
        <v>1249</v>
      </c>
      <c r="P176" s="112">
        <v>948</v>
      </c>
      <c r="Q176" s="247">
        <v>303</v>
      </c>
      <c r="R176" s="342">
        <v>70</v>
      </c>
      <c r="S176" s="376">
        <v>21</v>
      </c>
      <c r="T176" s="342">
        <v>45</v>
      </c>
      <c r="U176" s="376">
        <v>14</v>
      </c>
      <c r="V176" s="342">
        <v>73</v>
      </c>
      <c r="W176" s="376">
        <v>22</v>
      </c>
      <c r="X176" s="342">
        <v>53</v>
      </c>
      <c r="Y176" s="376">
        <v>13</v>
      </c>
      <c r="Z176" s="342">
        <v>76</v>
      </c>
      <c r="AA176" s="344">
        <v>24</v>
      </c>
    </row>
    <row r="177" spans="1:27" x14ac:dyDescent="0.2">
      <c r="A177" s="140" t="s">
        <v>356</v>
      </c>
      <c r="B177" s="141" t="s">
        <v>357</v>
      </c>
      <c r="C177" s="112">
        <v>861</v>
      </c>
      <c r="D177" s="112">
        <v>663</v>
      </c>
      <c r="E177" s="247">
        <v>202</v>
      </c>
      <c r="F177" s="130">
        <v>56</v>
      </c>
      <c r="G177" s="112">
        <v>33</v>
      </c>
      <c r="H177" s="247">
        <v>7</v>
      </c>
      <c r="I177" s="130">
        <v>805</v>
      </c>
      <c r="J177" s="112">
        <v>630</v>
      </c>
      <c r="K177" s="247">
        <v>195</v>
      </c>
      <c r="L177" s="130">
        <v>139</v>
      </c>
      <c r="M177" s="112">
        <v>95</v>
      </c>
      <c r="N177" s="247">
        <v>20</v>
      </c>
      <c r="O177" s="130">
        <v>722</v>
      </c>
      <c r="P177" s="112">
        <v>568</v>
      </c>
      <c r="Q177" s="247">
        <v>182</v>
      </c>
      <c r="R177" s="342">
        <v>77</v>
      </c>
      <c r="S177" s="376">
        <v>23</v>
      </c>
      <c r="T177" s="342">
        <v>59</v>
      </c>
      <c r="U177" s="376">
        <v>13</v>
      </c>
      <c r="V177" s="342">
        <v>78</v>
      </c>
      <c r="W177" s="376">
        <v>24</v>
      </c>
      <c r="X177" s="342">
        <v>68</v>
      </c>
      <c r="Y177" s="376">
        <v>14</v>
      </c>
      <c r="Z177" s="342">
        <v>79</v>
      </c>
      <c r="AA177" s="344">
        <v>25</v>
      </c>
    </row>
    <row r="178" spans="1:27" x14ac:dyDescent="0.2">
      <c r="A178" s="140" t="s">
        <v>358</v>
      </c>
      <c r="B178" s="141" t="s">
        <v>359</v>
      </c>
      <c r="C178" s="112">
        <v>1126</v>
      </c>
      <c r="D178" s="112">
        <v>806</v>
      </c>
      <c r="E178" s="247">
        <v>230</v>
      </c>
      <c r="F178" s="130">
        <v>94</v>
      </c>
      <c r="G178" s="112">
        <v>40</v>
      </c>
      <c r="H178" s="247" t="s">
        <v>1185</v>
      </c>
      <c r="I178" s="130">
        <v>1032</v>
      </c>
      <c r="J178" s="112">
        <v>766</v>
      </c>
      <c r="K178" s="247" t="s">
        <v>1185</v>
      </c>
      <c r="L178" s="130">
        <v>246</v>
      </c>
      <c r="M178" s="112">
        <v>129</v>
      </c>
      <c r="N178" s="247">
        <v>29</v>
      </c>
      <c r="O178" s="130">
        <v>880</v>
      </c>
      <c r="P178" s="112">
        <v>677</v>
      </c>
      <c r="Q178" s="247">
        <v>201</v>
      </c>
      <c r="R178" s="342">
        <v>72</v>
      </c>
      <c r="S178" s="376">
        <v>20</v>
      </c>
      <c r="T178" s="342">
        <v>43</v>
      </c>
      <c r="U178" s="376" t="s">
        <v>1185</v>
      </c>
      <c r="V178" s="342">
        <v>74</v>
      </c>
      <c r="W178" s="376" t="s">
        <v>1185</v>
      </c>
      <c r="X178" s="342">
        <v>52</v>
      </c>
      <c r="Y178" s="376">
        <v>12</v>
      </c>
      <c r="Z178" s="342">
        <v>77</v>
      </c>
      <c r="AA178" s="344">
        <v>23</v>
      </c>
    </row>
    <row r="179" spans="1:27" x14ac:dyDescent="0.2">
      <c r="A179" s="140" t="s">
        <v>360</v>
      </c>
      <c r="B179" s="141" t="s">
        <v>361</v>
      </c>
      <c r="C179" s="112">
        <v>498</v>
      </c>
      <c r="D179" s="112">
        <v>376</v>
      </c>
      <c r="E179" s="247">
        <v>140</v>
      </c>
      <c r="F179" s="130">
        <v>38</v>
      </c>
      <c r="G179" s="112">
        <v>18</v>
      </c>
      <c r="H179" s="247">
        <v>6</v>
      </c>
      <c r="I179" s="130">
        <v>460</v>
      </c>
      <c r="J179" s="112">
        <v>358</v>
      </c>
      <c r="K179" s="247">
        <v>134</v>
      </c>
      <c r="L179" s="130">
        <v>90</v>
      </c>
      <c r="M179" s="112">
        <v>46</v>
      </c>
      <c r="N179" s="247">
        <v>12</v>
      </c>
      <c r="O179" s="130">
        <v>408</v>
      </c>
      <c r="P179" s="112">
        <v>330</v>
      </c>
      <c r="Q179" s="247">
        <v>128</v>
      </c>
      <c r="R179" s="342">
        <v>76</v>
      </c>
      <c r="S179" s="376">
        <v>28</v>
      </c>
      <c r="T179" s="342">
        <v>47</v>
      </c>
      <c r="U179" s="376">
        <v>16</v>
      </c>
      <c r="V179" s="342">
        <v>78</v>
      </c>
      <c r="W179" s="376">
        <v>29</v>
      </c>
      <c r="X179" s="342">
        <v>51</v>
      </c>
      <c r="Y179" s="376">
        <v>13</v>
      </c>
      <c r="Z179" s="342">
        <v>81</v>
      </c>
      <c r="AA179" s="344">
        <v>31</v>
      </c>
    </row>
    <row r="180" spans="1:27" x14ac:dyDescent="0.2">
      <c r="A180" s="140" t="s">
        <v>362</v>
      </c>
      <c r="B180" s="141" t="s">
        <v>363</v>
      </c>
      <c r="C180" s="112">
        <v>1059</v>
      </c>
      <c r="D180" s="112">
        <v>742</v>
      </c>
      <c r="E180" s="247">
        <v>199</v>
      </c>
      <c r="F180" s="130">
        <v>124</v>
      </c>
      <c r="G180" s="112">
        <v>66</v>
      </c>
      <c r="H180" s="247">
        <v>10</v>
      </c>
      <c r="I180" s="130">
        <v>935</v>
      </c>
      <c r="J180" s="112">
        <v>676</v>
      </c>
      <c r="K180" s="247">
        <v>189</v>
      </c>
      <c r="L180" s="130">
        <v>266</v>
      </c>
      <c r="M180" s="112">
        <v>154</v>
      </c>
      <c r="N180" s="247">
        <v>29</v>
      </c>
      <c r="O180" s="130">
        <v>793</v>
      </c>
      <c r="P180" s="112">
        <v>588</v>
      </c>
      <c r="Q180" s="247">
        <v>170</v>
      </c>
      <c r="R180" s="342">
        <v>70</v>
      </c>
      <c r="S180" s="376">
        <v>19</v>
      </c>
      <c r="T180" s="342">
        <v>53</v>
      </c>
      <c r="U180" s="376">
        <v>8</v>
      </c>
      <c r="V180" s="342">
        <v>72</v>
      </c>
      <c r="W180" s="376">
        <v>20</v>
      </c>
      <c r="X180" s="342">
        <v>58</v>
      </c>
      <c r="Y180" s="376">
        <v>11</v>
      </c>
      <c r="Z180" s="342">
        <v>74</v>
      </c>
      <c r="AA180" s="344">
        <v>21</v>
      </c>
    </row>
    <row r="181" spans="1:27" x14ac:dyDescent="0.2">
      <c r="A181" s="140" t="s">
        <v>364</v>
      </c>
      <c r="B181" s="141" t="s">
        <v>365</v>
      </c>
      <c r="C181" s="112">
        <v>863</v>
      </c>
      <c r="D181" s="112">
        <v>572</v>
      </c>
      <c r="E181" s="247">
        <v>157</v>
      </c>
      <c r="F181" s="130">
        <v>71</v>
      </c>
      <c r="G181" s="112">
        <v>29</v>
      </c>
      <c r="H181" s="247" t="s">
        <v>1185</v>
      </c>
      <c r="I181" s="130">
        <v>792</v>
      </c>
      <c r="J181" s="112">
        <v>543</v>
      </c>
      <c r="K181" s="247" t="s">
        <v>1185</v>
      </c>
      <c r="L181" s="130">
        <v>172</v>
      </c>
      <c r="M181" s="112">
        <v>84</v>
      </c>
      <c r="N181" s="247">
        <v>12</v>
      </c>
      <c r="O181" s="130">
        <v>691</v>
      </c>
      <c r="P181" s="112">
        <v>488</v>
      </c>
      <c r="Q181" s="247">
        <v>145</v>
      </c>
      <c r="R181" s="342">
        <v>66</v>
      </c>
      <c r="S181" s="376">
        <v>18</v>
      </c>
      <c r="T181" s="342">
        <v>41</v>
      </c>
      <c r="U181" s="376" t="s">
        <v>1185</v>
      </c>
      <c r="V181" s="342">
        <v>69</v>
      </c>
      <c r="W181" s="376" t="s">
        <v>1185</v>
      </c>
      <c r="X181" s="342">
        <v>49</v>
      </c>
      <c r="Y181" s="376">
        <v>7</v>
      </c>
      <c r="Z181" s="342">
        <v>71</v>
      </c>
      <c r="AA181" s="344">
        <v>21</v>
      </c>
    </row>
    <row r="182" spans="1:27" x14ac:dyDescent="0.2">
      <c r="A182" s="140" t="s">
        <v>366</v>
      </c>
      <c r="B182" s="141" t="s">
        <v>367</v>
      </c>
      <c r="C182" s="112">
        <v>703</v>
      </c>
      <c r="D182" s="112">
        <v>510</v>
      </c>
      <c r="E182" s="247">
        <v>155</v>
      </c>
      <c r="F182" s="130">
        <v>78</v>
      </c>
      <c r="G182" s="112">
        <v>49</v>
      </c>
      <c r="H182" s="247">
        <v>12</v>
      </c>
      <c r="I182" s="130">
        <v>625</v>
      </c>
      <c r="J182" s="112">
        <v>461</v>
      </c>
      <c r="K182" s="247">
        <v>143</v>
      </c>
      <c r="L182" s="130">
        <v>174</v>
      </c>
      <c r="M182" s="112">
        <v>111</v>
      </c>
      <c r="N182" s="247">
        <v>23</v>
      </c>
      <c r="O182" s="130">
        <v>529</v>
      </c>
      <c r="P182" s="112">
        <v>399</v>
      </c>
      <c r="Q182" s="247">
        <v>132</v>
      </c>
      <c r="R182" s="342">
        <v>73</v>
      </c>
      <c r="S182" s="376">
        <v>22</v>
      </c>
      <c r="T182" s="342">
        <v>63</v>
      </c>
      <c r="U182" s="376">
        <v>15</v>
      </c>
      <c r="V182" s="342">
        <v>74</v>
      </c>
      <c r="W182" s="376">
        <v>23</v>
      </c>
      <c r="X182" s="342">
        <v>64</v>
      </c>
      <c r="Y182" s="376">
        <v>13</v>
      </c>
      <c r="Z182" s="342">
        <v>75</v>
      </c>
      <c r="AA182" s="344">
        <v>25</v>
      </c>
    </row>
    <row r="183" spans="1:27" x14ac:dyDescent="0.2">
      <c r="A183" s="140" t="s">
        <v>370</v>
      </c>
      <c r="B183" s="141" t="s">
        <v>371</v>
      </c>
      <c r="C183" s="112">
        <v>1329</v>
      </c>
      <c r="D183" s="112">
        <v>914</v>
      </c>
      <c r="E183" s="247">
        <v>232</v>
      </c>
      <c r="F183" s="130">
        <v>242</v>
      </c>
      <c r="G183" s="112">
        <v>122</v>
      </c>
      <c r="H183" s="247">
        <v>18</v>
      </c>
      <c r="I183" s="130">
        <v>1087</v>
      </c>
      <c r="J183" s="112">
        <v>792</v>
      </c>
      <c r="K183" s="247">
        <v>214</v>
      </c>
      <c r="L183" s="130">
        <v>437</v>
      </c>
      <c r="M183" s="112">
        <v>240</v>
      </c>
      <c r="N183" s="247">
        <v>36</v>
      </c>
      <c r="O183" s="130">
        <v>892</v>
      </c>
      <c r="P183" s="112">
        <v>674</v>
      </c>
      <c r="Q183" s="247">
        <v>196</v>
      </c>
      <c r="R183" s="342">
        <v>69</v>
      </c>
      <c r="S183" s="376">
        <v>17</v>
      </c>
      <c r="T183" s="342">
        <v>50</v>
      </c>
      <c r="U183" s="376">
        <v>7</v>
      </c>
      <c r="V183" s="342">
        <v>73</v>
      </c>
      <c r="W183" s="376">
        <v>20</v>
      </c>
      <c r="X183" s="342">
        <v>55</v>
      </c>
      <c r="Y183" s="376">
        <v>8</v>
      </c>
      <c r="Z183" s="342">
        <v>76</v>
      </c>
      <c r="AA183" s="344">
        <v>22</v>
      </c>
    </row>
    <row r="184" spans="1:27" x14ac:dyDescent="0.2">
      <c r="A184" s="140" t="s">
        <v>372</v>
      </c>
      <c r="B184" s="141" t="s">
        <v>373</v>
      </c>
      <c r="C184" s="112">
        <v>863</v>
      </c>
      <c r="D184" s="112">
        <v>545</v>
      </c>
      <c r="E184" s="247">
        <v>172</v>
      </c>
      <c r="F184" s="130">
        <v>197</v>
      </c>
      <c r="G184" s="112">
        <v>94</v>
      </c>
      <c r="H184" s="247">
        <v>22</v>
      </c>
      <c r="I184" s="130">
        <v>666</v>
      </c>
      <c r="J184" s="112">
        <v>451</v>
      </c>
      <c r="K184" s="247">
        <v>150</v>
      </c>
      <c r="L184" s="130">
        <v>354</v>
      </c>
      <c r="M184" s="112">
        <v>190</v>
      </c>
      <c r="N184" s="247">
        <v>44</v>
      </c>
      <c r="O184" s="130">
        <v>509</v>
      </c>
      <c r="P184" s="112">
        <v>355</v>
      </c>
      <c r="Q184" s="247">
        <v>128</v>
      </c>
      <c r="R184" s="342">
        <v>63</v>
      </c>
      <c r="S184" s="376">
        <v>20</v>
      </c>
      <c r="T184" s="342">
        <v>48</v>
      </c>
      <c r="U184" s="376">
        <v>11</v>
      </c>
      <c r="V184" s="342">
        <v>68</v>
      </c>
      <c r="W184" s="376">
        <v>23</v>
      </c>
      <c r="X184" s="342">
        <v>54</v>
      </c>
      <c r="Y184" s="376">
        <v>12</v>
      </c>
      <c r="Z184" s="342">
        <v>70</v>
      </c>
      <c r="AA184" s="344">
        <v>25</v>
      </c>
    </row>
    <row r="185" spans="1:27" x14ac:dyDescent="0.2">
      <c r="A185" s="140" t="s">
        <v>374</v>
      </c>
      <c r="B185" s="141" t="s">
        <v>375</v>
      </c>
      <c r="C185" s="112">
        <v>1196</v>
      </c>
      <c r="D185" s="112">
        <v>912</v>
      </c>
      <c r="E185" s="247">
        <v>262</v>
      </c>
      <c r="F185" s="130">
        <v>79</v>
      </c>
      <c r="G185" s="112">
        <v>45</v>
      </c>
      <c r="H185" s="247">
        <v>12</v>
      </c>
      <c r="I185" s="130">
        <v>1117</v>
      </c>
      <c r="J185" s="112">
        <v>867</v>
      </c>
      <c r="K185" s="247">
        <v>250</v>
      </c>
      <c r="L185" s="130">
        <v>209</v>
      </c>
      <c r="M185" s="112">
        <v>128</v>
      </c>
      <c r="N185" s="247">
        <v>27</v>
      </c>
      <c r="O185" s="130">
        <v>987</v>
      </c>
      <c r="P185" s="112">
        <v>784</v>
      </c>
      <c r="Q185" s="247">
        <v>235</v>
      </c>
      <c r="R185" s="342">
        <v>76</v>
      </c>
      <c r="S185" s="376">
        <v>22</v>
      </c>
      <c r="T185" s="342">
        <v>57</v>
      </c>
      <c r="U185" s="376">
        <v>15</v>
      </c>
      <c r="V185" s="342">
        <v>78</v>
      </c>
      <c r="W185" s="376">
        <v>22</v>
      </c>
      <c r="X185" s="342">
        <v>61</v>
      </c>
      <c r="Y185" s="376">
        <v>13</v>
      </c>
      <c r="Z185" s="342">
        <v>79</v>
      </c>
      <c r="AA185" s="344">
        <v>24</v>
      </c>
    </row>
    <row r="186" spans="1:27" x14ac:dyDescent="0.2">
      <c r="A186" s="140" t="s">
        <v>376</v>
      </c>
      <c r="B186" s="141" t="s">
        <v>377</v>
      </c>
      <c r="C186" s="112">
        <v>846</v>
      </c>
      <c r="D186" s="112">
        <v>571</v>
      </c>
      <c r="E186" s="247">
        <v>160</v>
      </c>
      <c r="F186" s="130">
        <v>98</v>
      </c>
      <c r="G186" s="112">
        <v>61</v>
      </c>
      <c r="H186" s="247">
        <v>6</v>
      </c>
      <c r="I186" s="130">
        <v>748</v>
      </c>
      <c r="J186" s="112">
        <v>510</v>
      </c>
      <c r="K186" s="247">
        <v>154</v>
      </c>
      <c r="L186" s="130">
        <v>221</v>
      </c>
      <c r="M186" s="112">
        <v>131</v>
      </c>
      <c r="N186" s="247">
        <v>22</v>
      </c>
      <c r="O186" s="130">
        <v>625</v>
      </c>
      <c r="P186" s="112">
        <v>440</v>
      </c>
      <c r="Q186" s="247">
        <v>138</v>
      </c>
      <c r="R186" s="342">
        <v>67</v>
      </c>
      <c r="S186" s="376">
        <v>19</v>
      </c>
      <c r="T186" s="342">
        <v>62</v>
      </c>
      <c r="U186" s="376">
        <v>6</v>
      </c>
      <c r="V186" s="342">
        <v>68</v>
      </c>
      <c r="W186" s="376">
        <v>21</v>
      </c>
      <c r="X186" s="342">
        <v>59</v>
      </c>
      <c r="Y186" s="376">
        <v>10</v>
      </c>
      <c r="Z186" s="342">
        <v>70</v>
      </c>
      <c r="AA186" s="344">
        <v>22</v>
      </c>
    </row>
    <row r="187" spans="1:27" x14ac:dyDescent="0.2">
      <c r="A187" s="140" t="s">
        <v>378</v>
      </c>
      <c r="B187" s="141" t="s">
        <v>379</v>
      </c>
      <c r="C187" s="112">
        <v>1423</v>
      </c>
      <c r="D187" s="112">
        <v>1043</v>
      </c>
      <c r="E187" s="247">
        <v>326</v>
      </c>
      <c r="F187" s="130">
        <v>141</v>
      </c>
      <c r="G187" s="112">
        <v>74</v>
      </c>
      <c r="H187" s="247">
        <v>15</v>
      </c>
      <c r="I187" s="130">
        <v>1282</v>
      </c>
      <c r="J187" s="112">
        <v>969</v>
      </c>
      <c r="K187" s="247">
        <v>311</v>
      </c>
      <c r="L187" s="130">
        <v>338</v>
      </c>
      <c r="M187" s="112">
        <v>193</v>
      </c>
      <c r="N187" s="247">
        <v>46</v>
      </c>
      <c r="O187" s="130">
        <v>1085</v>
      </c>
      <c r="P187" s="112">
        <v>850</v>
      </c>
      <c r="Q187" s="247">
        <v>280</v>
      </c>
      <c r="R187" s="342">
        <v>73</v>
      </c>
      <c r="S187" s="376">
        <v>23</v>
      </c>
      <c r="T187" s="342">
        <v>52</v>
      </c>
      <c r="U187" s="376">
        <v>11</v>
      </c>
      <c r="V187" s="342">
        <v>76</v>
      </c>
      <c r="W187" s="376">
        <v>24</v>
      </c>
      <c r="X187" s="342">
        <v>57</v>
      </c>
      <c r="Y187" s="376">
        <v>14</v>
      </c>
      <c r="Z187" s="342">
        <v>78</v>
      </c>
      <c r="AA187" s="344">
        <v>26</v>
      </c>
    </row>
    <row r="188" spans="1:27" x14ac:dyDescent="0.2">
      <c r="A188" s="140" t="s">
        <v>380</v>
      </c>
      <c r="B188" s="141" t="s">
        <v>381</v>
      </c>
      <c r="C188" s="112">
        <v>989</v>
      </c>
      <c r="D188" s="112">
        <v>711</v>
      </c>
      <c r="E188" s="247">
        <v>204</v>
      </c>
      <c r="F188" s="130">
        <v>135</v>
      </c>
      <c r="G188" s="112">
        <v>77</v>
      </c>
      <c r="H188" s="247">
        <v>9</v>
      </c>
      <c r="I188" s="130">
        <v>854</v>
      </c>
      <c r="J188" s="112">
        <v>634</v>
      </c>
      <c r="K188" s="247">
        <v>195</v>
      </c>
      <c r="L188" s="130">
        <v>272</v>
      </c>
      <c r="M188" s="112">
        <v>159</v>
      </c>
      <c r="N188" s="247">
        <v>25</v>
      </c>
      <c r="O188" s="130">
        <v>717</v>
      </c>
      <c r="P188" s="112">
        <v>552</v>
      </c>
      <c r="Q188" s="247">
        <v>179</v>
      </c>
      <c r="R188" s="342">
        <v>72</v>
      </c>
      <c r="S188" s="376">
        <v>21</v>
      </c>
      <c r="T188" s="342">
        <v>57</v>
      </c>
      <c r="U188" s="376">
        <v>7</v>
      </c>
      <c r="V188" s="342">
        <v>74</v>
      </c>
      <c r="W188" s="376">
        <v>23</v>
      </c>
      <c r="X188" s="342">
        <v>58</v>
      </c>
      <c r="Y188" s="376">
        <v>9</v>
      </c>
      <c r="Z188" s="342">
        <v>77</v>
      </c>
      <c r="AA188" s="344">
        <v>25</v>
      </c>
    </row>
    <row r="189" spans="1:27" x14ac:dyDescent="0.2">
      <c r="A189" s="140" t="s">
        <v>382</v>
      </c>
      <c r="B189" s="141" t="s">
        <v>383</v>
      </c>
      <c r="C189" s="112">
        <v>1239</v>
      </c>
      <c r="D189" s="112">
        <v>781</v>
      </c>
      <c r="E189" s="247">
        <v>192</v>
      </c>
      <c r="F189" s="130">
        <v>145</v>
      </c>
      <c r="G189" s="112">
        <v>71</v>
      </c>
      <c r="H189" s="247">
        <v>6</v>
      </c>
      <c r="I189" s="130">
        <v>1094</v>
      </c>
      <c r="J189" s="112">
        <v>710</v>
      </c>
      <c r="K189" s="247">
        <v>186</v>
      </c>
      <c r="L189" s="130">
        <v>324</v>
      </c>
      <c r="M189" s="112">
        <v>161</v>
      </c>
      <c r="N189" s="247">
        <v>25</v>
      </c>
      <c r="O189" s="130">
        <v>915</v>
      </c>
      <c r="P189" s="112">
        <v>620</v>
      </c>
      <c r="Q189" s="247">
        <v>167</v>
      </c>
      <c r="R189" s="342">
        <v>63</v>
      </c>
      <c r="S189" s="376">
        <v>15</v>
      </c>
      <c r="T189" s="342">
        <v>49</v>
      </c>
      <c r="U189" s="376">
        <v>4</v>
      </c>
      <c r="V189" s="342">
        <v>65</v>
      </c>
      <c r="W189" s="376">
        <v>17</v>
      </c>
      <c r="X189" s="342">
        <v>50</v>
      </c>
      <c r="Y189" s="376">
        <v>8</v>
      </c>
      <c r="Z189" s="342">
        <v>68</v>
      </c>
      <c r="AA189" s="344">
        <v>18</v>
      </c>
    </row>
    <row r="190" spans="1:27" x14ac:dyDescent="0.2">
      <c r="A190" s="140" t="s">
        <v>386</v>
      </c>
      <c r="B190" s="141" t="s">
        <v>387</v>
      </c>
      <c r="C190" s="112">
        <v>1348</v>
      </c>
      <c r="D190" s="112">
        <v>1008</v>
      </c>
      <c r="E190" s="247">
        <v>293</v>
      </c>
      <c r="F190" s="130">
        <v>101</v>
      </c>
      <c r="G190" s="112">
        <v>66</v>
      </c>
      <c r="H190" s="247">
        <v>12</v>
      </c>
      <c r="I190" s="130">
        <v>1247</v>
      </c>
      <c r="J190" s="112">
        <v>942</v>
      </c>
      <c r="K190" s="247">
        <v>281</v>
      </c>
      <c r="L190" s="130">
        <v>256</v>
      </c>
      <c r="M190" s="112">
        <v>162</v>
      </c>
      <c r="N190" s="247">
        <v>33</v>
      </c>
      <c r="O190" s="130">
        <v>1092</v>
      </c>
      <c r="P190" s="112">
        <v>846</v>
      </c>
      <c r="Q190" s="247">
        <v>260</v>
      </c>
      <c r="R190" s="342">
        <v>75</v>
      </c>
      <c r="S190" s="376">
        <v>22</v>
      </c>
      <c r="T190" s="342">
        <v>65</v>
      </c>
      <c r="U190" s="376">
        <v>12</v>
      </c>
      <c r="V190" s="342">
        <v>76</v>
      </c>
      <c r="W190" s="376">
        <v>23</v>
      </c>
      <c r="X190" s="342">
        <v>63</v>
      </c>
      <c r="Y190" s="376">
        <v>13</v>
      </c>
      <c r="Z190" s="342">
        <v>77</v>
      </c>
      <c r="AA190" s="344">
        <v>24</v>
      </c>
    </row>
    <row r="191" spans="1:27" x14ac:dyDescent="0.2">
      <c r="A191" s="140" t="s">
        <v>388</v>
      </c>
      <c r="B191" s="141" t="s">
        <v>389</v>
      </c>
      <c r="C191" s="112">
        <v>1001</v>
      </c>
      <c r="D191" s="112">
        <v>602</v>
      </c>
      <c r="E191" s="247">
        <v>130</v>
      </c>
      <c r="F191" s="130">
        <v>213</v>
      </c>
      <c r="G191" s="112">
        <v>88</v>
      </c>
      <c r="H191" s="247">
        <v>13</v>
      </c>
      <c r="I191" s="130">
        <v>788</v>
      </c>
      <c r="J191" s="112">
        <v>514</v>
      </c>
      <c r="K191" s="247">
        <v>117</v>
      </c>
      <c r="L191" s="130">
        <v>377</v>
      </c>
      <c r="M191" s="112">
        <v>184</v>
      </c>
      <c r="N191" s="247">
        <v>31</v>
      </c>
      <c r="O191" s="130">
        <v>624</v>
      </c>
      <c r="P191" s="112">
        <v>418</v>
      </c>
      <c r="Q191" s="247">
        <v>99</v>
      </c>
      <c r="R191" s="342">
        <v>60</v>
      </c>
      <c r="S191" s="376">
        <v>13</v>
      </c>
      <c r="T191" s="342">
        <v>41</v>
      </c>
      <c r="U191" s="376">
        <v>6</v>
      </c>
      <c r="V191" s="342">
        <v>65</v>
      </c>
      <c r="W191" s="376">
        <v>15</v>
      </c>
      <c r="X191" s="342">
        <v>49</v>
      </c>
      <c r="Y191" s="376">
        <v>8</v>
      </c>
      <c r="Z191" s="342">
        <v>67</v>
      </c>
      <c r="AA191" s="344">
        <v>16</v>
      </c>
    </row>
    <row r="192" spans="1:27" x14ac:dyDescent="0.2">
      <c r="A192" s="140" t="s">
        <v>390</v>
      </c>
      <c r="B192" s="141" t="s">
        <v>391</v>
      </c>
      <c r="C192" s="112">
        <v>1435</v>
      </c>
      <c r="D192" s="112">
        <v>929</v>
      </c>
      <c r="E192" s="247">
        <v>201</v>
      </c>
      <c r="F192" s="130">
        <v>201</v>
      </c>
      <c r="G192" s="112">
        <v>95</v>
      </c>
      <c r="H192" s="247">
        <v>13</v>
      </c>
      <c r="I192" s="130">
        <v>1234</v>
      </c>
      <c r="J192" s="112">
        <v>834</v>
      </c>
      <c r="K192" s="247">
        <v>188</v>
      </c>
      <c r="L192" s="130">
        <v>419</v>
      </c>
      <c r="M192" s="112">
        <v>219</v>
      </c>
      <c r="N192" s="247">
        <v>32</v>
      </c>
      <c r="O192" s="130">
        <v>1016</v>
      </c>
      <c r="P192" s="112">
        <v>710</v>
      </c>
      <c r="Q192" s="247">
        <v>169</v>
      </c>
      <c r="R192" s="342">
        <v>65</v>
      </c>
      <c r="S192" s="376">
        <v>14</v>
      </c>
      <c r="T192" s="342">
        <v>47</v>
      </c>
      <c r="U192" s="376">
        <v>6</v>
      </c>
      <c r="V192" s="342">
        <v>68</v>
      </c>
      <c r="W192" s="376">
        <v>15</v>
      </c>
      <c r="X192" s="342">
        <v>52</v>
      </c>
      <c r="Y192" s="376">
        <v>8</v>
      </c>
      <c r="Z192" s="342">
        <v>70</v>
      </c>
      <c r="AA192" s="344">
        <v>17</v>
      </c>
    </row>
    <row r="193" spans="1:27" x14ac:dyDescent="0.2">
      <c r="A193" s="140" t="s">
        <v>392</v>
      </c>
      <c r="B193" s="141" t="s">
        <v>393</v>
      </c>
      <c r="C193" s="112">
        <v>864</v>
      </c>
      <c r="D193" s="112">
        <v>575</v>
      </c>
      <c r="E193" s="247">
        <v>140</v>
      </c>
      <c r="F193" s="130">
        <v>95</v>
      </c>
      <c r="G193" s="112">
        <v>48</v>
      </c>
      <c r="H193" s="247">
        <v>8</v>
      </c>
      <c r="I193" s="130">
        <v>769</v>
      </c>
      <c r="J193" s="112">
        <v>527</v>
      </c>
      <c r="K193" s="247">
        <v>132</v>
      </c>
      <c r="L193" s="130">
        <v>230</v>
      </c>
      <c r="M193" s="112">
        <v>125</v>
      </c>
      <c r="N193" s="247">
        <v>22</v>
      </c>
      <c r="O193" s="130">
        <v>634</v>
      </c>
      <c r="P193" s="112">
        <v>450</v>
      </c>
      <c r="Q193" s="247">
        <v>118</v>
      </c>
      <c r="R193" s="342">
        <v>67</v>
      </c>
      <c r="S193" s="376">
        <v>16</v>
      </c>
      <c r="T193" s="342">
        <v>51</v>
      </c>
      <c r="U193" s="376">
        <v>8</v>
      </c>
      <c r="V193" s="342">
        <v>69</v>
      </c>
      <c r="W193" s="376">
        <v>17</v>
      </c>
      <c r="X193" s="342">
        <v>54</v>
      </c>
      <c r="Y193" s="376">
        <v>10</v>
      </c>
      <c r="Z193" s="342">
        <v>71</v>
      </c>
      <c r="AA193" s="344">
        <v>19</v>
      </c>
    </row>
    <row r="194" spans="1:27" x14ac:dyDescent="0.2">
      <c r="A194" s="140" t="s">
        <v>396</v>
      </c>
      <c r="B194" s="141" t="s">
        <v>397</v>
      </c>
      <c r="C194" s="112">
        <v>1302</v>
      </c>
      <c r="D194" s="112">
        <v>917</v>
      </c>
      <c r="E194" s="247">
        <v>274</v>
      </c>
      <c r="F194" s="130">
        <v>129</v>
      </c>
      <c r="G194" s="112">
        <v>56</v>
      </c>
      <c r="H194" s="247">
        <v>10</v>
      </c>
      <c r="I194" s="130">
        <v>1173</v>
      </c>
      <c r="J194" s="112">
        <v>861</v>
      </c>
      <c r="K194" s="247">
        <v>264</v>
      </c>
      <c r="L194" s="130">
        <v>285</v>
      </c>
      <c r="M194" s="112">
        <v>146</v>
      </c>
      <c r="N194" s="247">
        <v>20</v>
      </c>
      <c r="O194" s="130">
        <v>1017</v>
      </c>
      <c r="P194" s="112">
        <v>771</v>
      </c>
      <c r="Q194" s="247">
        <v>254</v>
      </c>
      <c r="R194" s="342">
        <v>70</v>
      </c>
      <c r="S194" s="376">
        <v>21</v>
      </c>
      <c r="T194" s="342">
        <v>43</v>
      </c>
      <c r="U194" s="376">
        <v>8</v>
      </c>
      <c r="V194" s="342">
        <v>73</v>
      </c>
      <c r="W194" s="376">
        <v>23</v>
      </c>
      <c r="X194" s="342">
        <v>51</v>
      </c>
      <c r="Y194" s="376">
        <v>7</v>
      </c>
      <c r="Z194" s="342">
        <v>76</v>
      </c>
      <c r="AA194" s="344">
        <v>25</v>
      </c>
    </row>
    <row r="195" spans="1:27" x14ac:dyDescent="0.2">
      <c r="A195" s="140" t="s">
        <v>398</v>
      </c>
      <c r="B195" s="141" t="s">
        <v>399</v>
      </c>
      <c r="C195" s="112">
        <v>807</v>
      </c>
      <c r="D195" s="112">
        <v>508</v>
      </c>
      <c r="E195" s="247">
        <v>128</v>
      </c>
      <c r="F195" s="130">
        <v>143</v>
      </c>
      <c r="G195" s="112">
        <v>62</v>
      </c>
      <c r="H195" s="247">
        <v>13</v>
      </c>
      <c r="I195" s="130">
        <v>664</v>
      </c>
      <c r="J195" s="112">
        <v>446</v>
      </c>
      <c r="K195" s="247">
        <v>115</v>
      </c>
      <c r="L195" s="130">
        <v>280</v>
      </c>
      <c r="M195" s="112">
        <v>143</v>
      </c>
      <c r="N195" s="247">
        <v>32</v>
      </c>
      <c r="O195" s="130">
        <v>527</v>
      </c>
      <c r="P195" s="112">
        <v>365</v>
      </c>
      <c r="Q195" s="247">
        <v>96</v>
      </c>
      <c r="R195" s="342">
        <v>63</v>
      </c>
      <c r="S195" s="376">
        <v>16</v>
      </c>
      <c r="T195" s="342">
        <v>43</v>
      </c>
      <c r="U195" s="376">
        <v>9</v>
      </c>
      <c r="V195" s="342">
        <v>67</v>
      </c>
      <c r="W195" s="376">
        <v>17</v>
      </c>
      <c r="X195" s="342">
        <v>51</v>
      </c>
      <c r="Y195" s="376">
        <v>11</v>
      </c>
      <c r="Z195" s="342">
        <v>69</v>
      </c>
      <c r="AA195" s="344">
        <v>18</v>
      </c>
    </row>
    <row r="196" spans="1:27" x14ac:dyDescent="0.2">
      <c r="A196" s="140" t="s">
        <v>402</v>
      </c>
      <c r="B196" s="141" t="s">
        <v>403</v>
      </c>
      <c r="C196" s="112">
        <v>921</v>
      </c>
      <c r="D196" s="112">
        <v>676</v>
      </c>
      <c r="E196" s="247">
        <v>213</v>
      </c>
      <c r="F196" s="130">
        <v>89</v>
      </c>
      <c r="G196" s="112">
        <v>43</v>
      </c>
      <c r="H196" s="247">
        <v>6</v>
      </c>
      <c r="I196" s="130">
        <v>832</v>
      </c>
      <c r="J196" s="112">
        <v>633</v>
      </c>
      <c r="K196" s="247">
        <v>207</v>
      </c>
      <c r="L196" s="130">
        <v>200</v>
      </c>
      <c r="M196" s="112">
        <v>106</v>
      </c>
      <c r="N196" s="247">
        <v>14</v>
      </c>
      <c r="O196" s="130">
        <v>721</v>
      </c>
      <c r="P196" s="112">
        <v>570</v>
      </c>
      <c r="Q196" s="247">
        <v>199</v>
      </c>
      <c r="R196" s="342">
        <v>73</v>
      </c>
      <c r="S196" s="376">
        <v>23</v>
      </c>
      <c r="T196" s="342">
        <v>48</v>
      </c>
      <c r="U196" s="376">
        <v>7</v>
      </c>
      <c r="V196" s="342">
        <v>76</v>
      </c>
      <c r="W196" s="376">
        <v>25</v>
      </c>
      <c r="X196" s="342">
        <v>53</v>
      </c>
      <c r="Y196" s="376">
        <v>7</v>
      </c>
      <c r="Z196" s="342">
        <v>79</v>
      </c>
      <c r="AA196" s="344">
        <v>28</v>
      </c>
    </row>
    <row r="197" spans="1:27" x14ac:dyDescent="0.2">
      <c r="A197" s="140" t="s">
        <v>404</v>
      </c>
      <c r="B197" s="141" t="s">
        <v>405</v>
      </c>
      <c r="C197" s="112">
        <v>885</v>
      </c>
      <c r="D197" s="112">
        <v>603</v>
      </c>
      <c r="E197" s="247">
        <v>189</v>
      </c>
      <c r="F197" s="130">
        <v>107</v>
      </c>
      <c r="G197" s="112">
        <v>49</v>
      </c>
      <c r="H197" s="247">
        <v>12</v>
      </c>
      <c r="I197" s="130">
        <v>778</v>
      </c>
      <c r="J197" s="112">
        <v>554</v>
      </c>
      <c r="K197" s="247">
        <v>177</v>
      </c>
      <c r="L197" s="130">
        <v>191</v>
      </c>
      <c r="M197" s="112">
        <v>100</v>
      </c>
      <c r="N197" s="247">
        <v>21</v>
      </c>
      <c r="O197" s="130">
        <v>694</v>
      </c>
      <c r="P197" s="112">
        <v>503</v>
      </c>
      <c r="Q197" s="247">
        <v>168</v>
      </c>
      <c r="R197" s="342">
        <v>68</v>
      </c>
      <c r="S197" s="376">
        <v>21</v>
      </c>
      <c r="T197" s="342">
        <v>46</v>
      </c>
      <c r="U197" s="376">
        <v>11</v>
      </c>
      <c r="V197" s="342">
        <v>71</v>
      </c>
      <c r="W197" s="376">
        <v>23</v>
      </c>
      <c r="X197" s="342">
        <v>52</v>
      </c>
      <c r="Y197" s="376">
        <v>11</v>
      </c>
      <c r="Z197" s="342">
        <v>72</v>
      </c>
      <c r="AA197" s="344">
        <v>24</v>
      </c>
    </row>
    <row r="198" spans="1:27" x14ac:dyDescent="0.2">
      <c r="A198" s="140" t="s">
        <v>406</v>
      </c>
      <c r="B198" s="141" t="s">
        <v>407</v>
      </c>
      <c r="C198" s="112">
        <v>1185</v>
      </c>
      <c r="D198" s="112">
        <v>849</v>
      </c>
      <c r="E198" s="247">
        <v>220</v>
      </c>
      <c r="F198" s="130">
        <v>165</v>
      </c>
      <c r="G198" s="112">
        <v>94</v>
      </c>
      <c r="H198" s="247">
        <v>18</v>
      </c>
      <c r="I198" s="130">
        <v>1020</v>
      </c>
      <c r="J198" s="112">
        <v>755</v>
      </c>
      <c r="K198" s="247">
        <v>202</v>
      </c>
      <c r="L198" s="130">
        <v>324</v>
      </c>
      <c r="M198" s="112">
        <v>184</v>
      </c>
      <c r="N198" s="247">
        <v>32</v>
      </c>
      <c r="O198" s="130">
        <v>861</v>
      </c>
      <c r="P198" s="112">
        <v>665</v>
      </c>
      <c r="Q198" s="247">
        <v>188</v>
      </c>
      <c r="R198" s="342">
        <v>72</v>
      </c>
      <c r="S198" s="376">
        <v>19</v>
      </c>
      <c r="T198" s="342">
        <v>57</v>
      </c>
      <c r="U198" s="376">
        <v>11</v>
      </c>
      <c r="V198" s="342">
        <v>74</v>
      </c>
      <c r="W198" s="376">
        <v>20</v>
      </c>
      <c r="X198" s="342">
        <v>57</v>
      </c>
      <c r="Y198" s="376">
        <v>10</v>
      </c>
      <c r="Z198" s="342">
        <v>77</v>
      </c>
      <c r="AA198" s="344">
        <v>22</v>
      </c>
    </row>
    <row r="199" spans="1:27" x14ac:dyDescent="0.2">
      <c r="A199" s="140" t="s">
        <v>408</v>
      </c>
      <c r="B199" s="141" t="s">
        <v>409</v>
      </c>
      <c r="C199" s="112">
        <v>2505</v>
      </c>
      <c r="D199" s="112">
        <v>1753</v>
      </c>
      <c r="E199" s="247">
        <v>459</v>
      </c>
      <c r="F199" s="130">
        <v>441</v>
      </c>
      <c r="G199" s="112">
        <v>218</v>
      </c>
      <c r="H199" s="247">
        <v>34</v>
      </c>
      <c r="I199" s="130">
        <v>2064</v>
      </c>
      <c r="J199" s="112">
        <v>1535</v>
      </c>
      <c r="K199" s="247">
        <v>425</v>
      </c>
      <c r="L199" s="130">
        <v>800</v>
      </c>
      <c r="M199" s="112">
        <v>449</v>
      </c>
      <c r="N199" s="247">
        <v>79</v>
      </c>
      <c r="O199" s="130">
        <v>1705</v>
      </c>
      <c r="P199" s="112">
        <v>1304</v>
      </c>
      <c r="Q199" s="247">
        <v>380</v>
      </c>
      <c r="R199" s="342">
        <v>70</v>
      </c>
      <c r="S199" s="376">
        <v>18</v>
      </c>
      <c r="T199" s="342">
        <v>49</v>
      </c>
      <c r="U199" s="376">
        <v>8</v>
      </c>
      <c r="V199" s="342">
        <v>74</v>
      </c>
      <c r="W199" s="376">
        <v>21</v>
      </c>
      <c r="X199" s="342">
        <v>56</v>
      </c>
      <c r="Y199" s="376">
        <v>10</v>
      </c>
      <c r="Z199" s="342">
        <v>76</v>
      </c>
      <c r="AA199" s="344">
        <v>22</v>
      </c>
    </row>
    <row r="200" spans="1:27" x14ac:dyDescent="0.2">
      <c r="A200" s="140" t="s">
        <v>410</v>
      </c>
      <c r="B200" s="141" t="s">
        <v>411</v>
      </c>
      <c r="C200" s="112">
        <v>1166</v>
      </c>
      <c r="D200" s="112">
        <v>933</v>
      </c>
      <c r="E200" s="247">
        <v>281</v>
      </c>
      <c r="F200" s="130">
        <v>56</v>
      </c>
      <c r="G200" s="112">
        <v>33</v>
      </c>
      <c r="H200" s="247">
        <v>7</v>
      </c>
      <c r="I200" s="130">
        <v>1110</v>
      </c>
      <c r="J200" s="112">
        <v>900</v>
      </c>
      <c r="K200" s="247">
        <v>274</v>
      </c>
      <c r="L200" s="130">
        <v>139</v>
      </c>
      <c r="M200" s="112">
        <v>93</v>
      </c>
      <c r="N200" s="247">
        <v>19</v>
      </c>
      <c r="O200" s="130">
        <v>1027</v>
      </c>
      <c r="P200" s="112">
        <v>840</v>
      </c>
      <c r="Q200" s="247">
        <v>262</v>
      </c>
      <c r="R200" s="342">
        <v>80</v>
      </c>
      <c r="S200" s="376">
        <v>24</v>
      </c>
      <c r="T200" s="342">
        <v>59</v>
      </c>
      <c r="U200" s="376">
        <v>13</v>
      </c>
      <c r="V200" s="342">
        <v>81</v>
      </c>
      <c r="W200" s="376">
        <v>25</v>
      </c>
      <c r="X200" s="342">
        <v>67</v>
      </c>
      <c r="Y200" s="376">
        <v>14</v>
      </c>
      <c r="Z200" s="342">
        <v>82</v>
      </c>
      <c r="AA200" s="344">
        <v>26</v>
      </c>
    </row>
    <row r="201" spans="1:27" x14ac:dyDescent="0.2">
      <c r="A201" s="140" t="s">
        <v>412</v>
      </c>
      <c r="B201" s="141" t="s">
        <v>413</v>
      </c>
      <c r="C201" s="112">
        <v>954</v>
      </c>
      <c r="D201" s="112">
        <v>602</v>
      </c>
      <c r="E201" s="247">
        <v>146</v>
      </c>
      <c r="F201" s="130">
        <v>160</v>
      </c>
      <c r="G201" s="112">
        <v>64</v>
      </c>
      <c r="H201" s="247">
        <v>10</v>
      </c>
      <c r="I201" s="130">
        <v>794</v>
      </c>
      <c r="J201" s="112">
        <v>538</v>
      </c>
      <c r="K201" s="247">
        <v>136</v>
      </c>
      <c r="L201" s="130">
        <v>309</v>
      </c>
      <c r="M201" s="112">
        <v>153</v>
      </c>
      <c r="N201" s="247">
        <v>27</v>
      </c>
      <c r="O201" s="130">
        <v>645</v>
      </c>
      <c r="P201" s="112">
        <v>449</v>
      </c>
      <c r="Q201" s="247">
        <v>119</v>
      </c>
      <c r="R201" s="342">
        <v>63</v>
      </c>
      <c r="S201" s="376">
        <v>15</v>
      </c>
      <c r="T201" s="342">
        <v>40</v>
      </c>
      <c r="U201" s="376">
        <v>6</v>
      </c>
      <c r="V201" s="342">
        <v>68</v>
      </c>
      <c r="W201" s="376">
        <v>17</v>
      </c>
      <c r="X201" s="342">
        <v>50</v>
      </c>
      <c r="Y201" s="376">
        <v>9</v>
      </c>
      <c r="Z201" s="342">
        <v>70</v>
      </c>
      <c r="AA201" s="344">
        <v>18</v>
      </c>
    </row>
    <row r="202" spans="1:27" x14ac:dyDescent="0.2">
      <c r="A202" s="140" t="s">
        <v>414</v>
      </c>
      <c r="B202" s="141" t="s">
        <v>415</v>
      </c>
      <c r="C202" s="112">
        <v>533</v>
      </c>
      <c r="D202" s="112">
        <v>385</v>
      </c>
      <c r="E202" s="247">
        <v>99</v>
      </c>
      <c r="F202" s="130">
        <v>30</v>
      </c>
      <c r="G202" s="112">
        <v>14</v>
      </c>
      <c r="H202" s="247" t="s">
        <v>1185</v>
      </c>
      <c r="I202" s="130">
        <v>503</v>
      </c>
      <c r="J202" s="112">
        <v>371</v>
      </c>
      <c r="K202" s="247" t="s">
        <v>1185</v>
      </c>
      <c r="L202" s="130">
        <v>83</v>
      </c>
      <c r="M202" s="112">
        <v>44</v>
      </c>
      <c r="N202" s="247">
        <v>3</v>
      </c>
      <c r="O202" s="130">
        <v>450</v>
      </c>
      <c r="P202" s="112">
        <v>341</v>
      </c>
      <c r="Q202" s="247">
        <v>96</v>
      </c>
      <c r="R202" s="342">
        <v>72</v>
      </c>
      <c r="S202" s="376">
        <v>19</v>
      </c>
      <c r="T202" s="342">
        <v>47</v>
      </c>
      <c r="U202" s="376" t="s">
        <v>1185</v>
      </c>
      <c r="V202" s="342">
        <v>74</v>
      </c>
      <c r="W202" s="376" t="s">
        <v>1185</v>
      </c>
      <c r="X202" s="342">
        <v>53</v>
      </c>
      <c r="Y202" s="376">
        <v>4</v>
      </c>
      <c r="Z202" s="342">
        <v>76</v>
      </c>
      <c r="AA202" s="344">
        <v>21</v>
      </c>
    </row>
    <row r="203" spans="1:27" x14ac:dyDescent="0.2">
      <c r="A203" s="140" t="s">
        <v>418</v>
      </c>
      <c r="B203" s="141" t="s">
        <v>419</v>
      </c>
      <c r="C203" s="112">
        <v>852</v>
      </c>
      <c r="D203" s="112">
        <v>569</v>
      </c>
      <c r="E203" s="247">
        <v>155</v>
      </c>
      <c r="F203" s="130">
        <v>69</v>
      </c>
      <c r="G203" s="112">
        <v>35</v>
      </c>
      <c r="H203" s="247">
        <v>8</v>
      </c>
      <c r="I203" s="130">
        <v>783</v>
      </c>
      <c r="J203" s="112">
        <v>534</v>
      </c>
      <c r="K203" s="247">
        <v>147</v>
      </c>
      <c r="L203" s="130">
        <v>161</v>
      </c>
      <c r="M203" s="112">
        <v>86</v>
      </c>
      <c r="N203" s="247">
        <v>15</v>
      </c>
      <c r="O203" s="130">
        <v>691</v>
      </c>
      <c r="P203" s="112">
        <v>483</v>
      </c>
      <c r="Q203" s="247">
        <v>140</v>
      </c>
      <c r="R203" s="342">
        <v>67</v>
      </c>
      <c r="S203" s="376">
        <v>18</v>
      </c>
      <c r="T203" s="342">
        <v>51</v>
      </c>
      <c r="U203" s="376">
        <v>12</v>
      </c>
      <c r="V203" s="342">
        <v>68</v>
      </c>
      <c r="W203" s="376">
        <v>19</v>
      </c>
      <c r="X203" s="342">
        <v>53</v>
      </c>
      <c r="Y203" s="376">
        <v>9</v>
      </c>
      <c r="Z203" s="342">
        <v>70</v>
      </c>
      <c r="AA203" s="344">
        <v>20</v>
      </c>
    </row>
    <row r="204" spans="1:27" x14ac:dyDescent="0.2">
      <c r="A204" s="140" t="s">
        <v>420</v>
      </c>
      <c r="B204" s="141" t="s">
        <v>421</v>
      </c>
      <c r="C204" s="112">
        <v>1629</v>
      </c>
      <c r="D204" s="112">
        <v>1219</v>
      </c>
      <c r="E204" s="247">
        <v>378</v>
      </c>
      <c r="F204" s="130">
        <v>81</v>
      </c>
      <c r="G204" s="112">
        <v>45</v>
      </c>
      <c r="H204" s="247">
        <v>10</v>
      </c>
      <c r="I204" s="130">
        <v>1548</v>
      </c>
      <c r="J204" s="112">
        <v>1174</v>
      </c>
      <c r="K204" s="247">
        <v>368</v>
      </c>
      <c r="L204" s="130">
        <v>234</v>
      </c>
      <c r="M204" s="112">
        <v>126</v>
      </c>
      <c r="N204" s="247">
        <v>20</v>
      </c>
      <c r="O204" s="130">
        <v>1395</v>
      </c>
      <c r="P204" s="112">
        <v>1093</v>
      </c>
      <c r="Q204" s="247">
        <v>358</v>
      </c>
      <c r="R204" s="342">
        <v>75</v>
      </c>
      <c r="S204" s="376">
        <v>23</v>
      </c>
      <c r="T204" s="342">
        <v>56</v>
      </c>
      <c r="U204" s="376">
        <v>12</v>
      </c>
      <c r="V204" s="342">
        <v>76</v>
      </c>
      <c r="W204" s="376">
        <v>24</v>
      </c>
      <c r="X204" s="342">
        <v>54</v>
      </c>
      <c r="Y204" s="376">
        <v>9</v>
      </c>
      <c r="Z204" s="342">
        <v>78</v>
      </c>
      <c r="AA204" s="344">
        <v>26</v>
      </c>
    </row>
    <row r="205" spans="1:27" x14ac:dyDescent="0.2">
      <c r="A205" s="140" t="s">
        <v>422</v>
      </c>
      <c r="B205" s="141" t="s">
        <v>423</v>
      </c>
      <c r="C205" s="112">
        <v>458</v>
      </c>
      <c r="D205" s="112">
        <v>292</v>
      </c>
      <c r="E205" s="247">
        <v>66</v>
      </c>
      <c r="F205" s="130">
        <v>32</v>
      </c>
      <c r="G205" s="112">
        <v>19</v>
      </c>
      <c r="H205" s="247">
        <v>3</v>
      </c>
      <c r="I205" s="130">
        <v>426</v>
      </c>
      <c r="J205" s="112">
        <v>273</v>
      </c>
      <c r="K205" s="247">
        <v>63</v>
      </c>
      <c r="L205" s="130">
        <v>85</v>
      </c>
      <c r="M205" s="112">
        <v>43</v>
      </c>
      <c r="N205" s="247">
        <v>10</v>
      </c>
      <c r="O205" s="130">
        <v>373</v>
      </c>
      <c r="P205" s="112">
        <v>249</v>
      </c>
      <c r="Q205" s="247">
        <v>56</v>
      </c>
      <c r="R205" s="342">
        <v>64</v>
      </c>
      <c r="S205" s="376">
        <v>14</v>
      </c>
      <c r="T205" s="342">
        <v>59</v>
      </c>
      <c r="U205" s="376">
        <v>9</v>
      </c>
      <c r="V205" s="342">
        <v>64</v>
      </c>
      <c r="W205" s="376">
        <v>15</v>
      </c>
      <c r="X205" s="342">
        <v>51</v>
      </c>
      <c r="Y205" s="376">
        <v>12</v>
      </c>
      <c r="Z205" s="342">
        <v>67</v>
      </c>
      <c r="AA205" s="344">
        <v>15</v>
      </c>
    </row>
    <row r="206" spans="1:27" x14ac:dyDescent="0.2">
      <c r="A206" s="140" t="s">
        <v>424</v>
      </c>
      <c r="B206" s="141" t="s">
        <v>425</v>
      </c>
      <c r="C206" s="112">
        <v>488</v>
      </c>
      <c r="D206" s="112">
        <v>321</v>
      </c>
      <c r="E206" s="247">
        <v>76</v>
      </c>
      <c r="F206" s="130">
        <v>39</v>
      </c>
      <c r="G206" s="112">
        <v>21</v>
      </c>
      <c r="H206" s="247">
        <v>5</v>
      </c>
      <c r="I206" s="130">
        <v>449</v>
      </c>
      <c r="J206" s="112">
        <v>300</v>
      </c>
      <c r="K206" s="247">
        <v>71</v>
      </c>
      <c r="L206" s="130">
        <v>93</v>
      </c>
      <c r="M206" s="112">
        <v>53</v>
      </c>
      <c r="N206" s="247">
        <v>10</v>
      </c>
      <c r="O206" s="130">
        <v>395</v>
      </c>
      <c r="P206" s="112">
        <v>268</v>
      </c>
      <c r="Q206" s="247">
        <v>66</v>
      </c>
      <c r="R206" s="342">
        <v>66</v>
      </c>
      <c r="S206" s="376">
        <v>16</v>
      </c>
      <c r="T206" s="342">
        <v>54</v>
      </c>
      <c r="U206" s="376">
        <v>13</v>
      </c>
      <c r="V206" s="342">
        <v>67</v>
      </c>
      <c r="W206" s="376">
        <v>16</v>
      </c>
      <c r="X206" s="342">
        <v>57</v>
      </c>
      <c r="Y206" s="376">
        <v>11</v>
      </c>
      <c r="Z206" s="342">
        <v>68</v>
      </c>
      <c r="AA206" s="344">
        <v>17</v>
      </c>
    </row>
    <row r="207" spans="1:27" x14ac:dyDescent="0.2">
      <c r="A207" s="140" t="s">
        <v>428</v>
      </c>
      <c r="B207" s="141" t="s">
        <v>429</v>
      </c>
      <c r="C207" s="112">
        <v>840</v>
      </c>
      <c r="D207" s="112">
        <v>579</v>
      </c>
      <c r="E207" s="247">
        <v>156</v>
      </c>
      <c r="F207" s="130">
        <v>59</v>
      </c>
      <c r="G207" s="112">
        <v>30</v>
      </c>
      <c r="H207" s="247" t="s">
        <v>1185</v>
      </c>
      <c r="I207" s="130">
        <v>781</v>
      </c>
      <c r="J207" s="112">
        <v>549</v>
      </c>
      <c r="K207" s="247" t="s">
        <v>1185</v>
      </c>
      <c r="L207" s="130">
        <v>168</v>
      </c>
      <c r="M207" s="112">
        <v>86</v>
      </c>
      <c r="N207" s="247">
        <v>14</v>
      </c>
      <c r="O207" s="130">
        <v>672</v>
      </c>
      <c r="P207" s="112">
        <v>493</v>
      </c>
      <c r="Q207" s="247">
        <v>142</v>
      </c>
      <c r="R207" s="342">
        <v>69</v>
      </c>
      <c r="S207" s="376">
        <v>19</v>
      </c>
      <c r="T207" s="342">
        <v>51</v>
      </c>
      <c r="U207" s="376" t="s">
        <v>1185</v>
      </c>
      <c r="V207" s="342">
        <v>70</v>
      </c>
      <c r="W207" s="376" t="s">
        <v>1185</v>
      </c>
      <c r="X207" s="342">
        <v>51</v>
      </c>
      <c r="Y207" s="376">
        <v>8</v>
      </c>
      <c r="Z207" s="342">
        <v>73</v>
      </c>
      <c r="AA207" s="344">
        <v>21</v>
      </c>
    </row>
    <row r="208" spans="1:27" x14ac:dyDescent="0.2">
      <c r="A208" s="140" t="s">
        <v>430</v>
      </c>
      <c r="B208" s="141" t="s">
        <v>431</v>
      </c>
      <c r="C208" s="112">
        <v>1334</v>
      </c>
      <c r="D208" s="112">
        <v>918</v>
      </c>
      <c r="E208" s="247">
        <v>243</v>
      </c>
      <c r="F208" s="130">
        <v>262</v>
      </c>
      <c r="G208" s="112">
        <v>127</v>
      </c>
      <c r="H208" s="247">
        <v>20</v>
      </c>
      <c r="I208" s="130">
        <v>1072</v>
      </c>
      <c r="J208" s="112">
        <v>791</v>
      </c>
      <c r="K208" s="247">
        <v>223</v>
      </c>
      <c r="L208" s="130">
        <v>493</v>
      </c>
      <c r="M208" s="112">
        <v>268</v>
      </c>
      <c r="N208" s="247">
        <v>56</v>
      </c>
      <c r="O208" s="130">
        <v>841</v>
      </c>
      <c r="P208" s="112">
        <v>650</v>
      </c>
      <c r="Q208" s="247">
        <v>187</v>
      </c>
      <c r="R208" s="342">
        <v>69</v>
      </c>
      <c r="S208" s="376">
        <v>18</v>
      </c>
      <c r="T208" s="342">
        <v>48</v>
      </c>
      <c r="U208" s="376">
        <v>8</v>
      </c>
      <c r="V208" s="342">
        <v>74</v>
      </c>
      <c r="W208" s="376">
        <v>21</v>
      </c>
      <c r="X208" s="342">
        <v>54</v>
      </c>
      <c r="Y208" s="376">
        <v>11</v>
      </c>
      <c r="Z208" s="342">
        <v>77</v>
      </c>
      <c r="AA208" s="344">
        <v>22</v>
      </c>
    </row>
    <row r="209" spans="1:27" x14ac:dyDescent="0.2">
      <c r="A209" s="140" t="s">
        <v>434</v>
      </c>
      <c r="B209" s="141" t="s">
        <v>435</v>
      </c>
      <c r="C209" s="112">
        <v>1177</v>
      </c>
      <c r="D209" s="112">
        <v>787</v>
      </c>
      <c r="E209" s="247">
        <v>181</v>
      </c>
      <c r="F209" s="130">
        <v>169</v>
      </c>
      <c r="G209" s="112">
        <v>85</v>
      </c>
      <c r="H209" s="247">
        <v>6</v>
      </c>
      <c r="I209" s="130">
        <v>1008</v>
      </c>
      <c r="J209" s="112">
        <v>702</v>
      </c>
      <c r="K209" s="247">
        <v>175</v>
      </c>
      <c r="L209" s="130">
        <v>357</v>
      </c>
      <c r="M209" s="112">
        <v>194</v>
      </c>
      <c r="N209" s="247">
        <v>28</v>
      </c>
      <c r="O209" s="130">
        <v>820</v>
      </c>
      <c r="P209" s="112">
        <v>593</v>
      </c>
      <c r="Q209" s="247">
        <v>153</v>
      </c>
      <c r="R209" s="342">
        <v>67</v>
      </c>
      <c r="S209" s="376">
        <v>15</v>
      </c>
      <c r="T209" s="342">
        <v>50</v>
      </c>
      <c r="U209" s="376">
        <v>4</v>
      </c>
      <c r="V209" s="342">
        <v>70</v>
      </c>
      <c r="W209" s="376">
        <v>17</v>
      </c>
      <c r="X209" s="342">
        <v>54</v>
      </c>
      <c r="Y209" s="376">
        <v>8</v>
      </c>
      <c r="Z209" s="342">
        <v>72</v>
      </c>
      <c r="AA209" s="344">
        <v>19</v>
      </c>
    </row>
    <row r="210" spans="1:27" x14ac:dyDescent="0.2">
      <c r="A210" s="140" t="s">
        <v>436</v>
      </c>
      <c r="B210" s="141" t="s">
        <v>437</v>
      </c>
      <c r="C210" s="112">
        <v>1073</v>
      </c>
      <c r="D210" s="112">
        <v>815</v>
      </c>
      <c r="E210" s="247">
        <v>267</v>
      </c>
      <c r="F210" s="130">
        <v>112</v>
      </c>
      <c r="G210" s="112">
        <v>58</v>
      </c>
      <c r="H210" s="247">
        <v>8</v>
      </c>
      <c r="I210" s="130">
        <v>961</v>
      </c>
      <c r="J210" s="112">
        <v>757</v>
      </c>
      <c r="K210" s="247">
        <v>259</v>
      </c>
      <c r="L210" s="130">
        <v>261</v>
      </c>
      <c r="M210" s="112">
        <v>159</v>
      </c>
      <c r="N210" s="247">
        <v>36</v>
      </c>
      <c r="O210" s="130">
        <v>812</v>
      </c>
      <c r="P210" s="112">
        <v>656</v>
      </c>
      <c r="Q210" s="247">
        <v>231</v>
      </c>
      <c r="R210" s="342">
        <v>76</v>
      </c>
      <c r="S210" s="376">
        <v>25</v>
      </c>
      <c r="T210" s="342">
        <v>52</v>
      </c>
      <c r="U210" s="376">
        <v>7</v>
      </c>
      <c r="V210" s="342">
        <v>79</v>
      </c>
      <c r="W210" s="376">
        <v>27</v>
      </c>
      <c r="X210" s="342">
        <v>61</v>
      </c>
      <c r="Y210" s="376">
        <v>14</v>
      </c>
      <c r="Z210" s="342">
        <v>81</v>
      </c>
      <c r="AA210" s="344">
        <v>28</v>
      </c>
    </row>
    <row r="211" spans="1:27" x14ac:dyDescent="0.2">
      <c r="A211" s="140" t="s">
        <v>438</v>
      </c>
      <c r="B211" s="141" t="s">
        <v>439</v>
      </c>
      <c r="C211" s="112">
        <v>1308</v>
      </c>
      <c r="D211" s="112">
        <v>967</v>
      </c>
      <c r="E211" s="247">
        <v>274</v>
      </c>
      <c r="F211" s="130">
        <v>143</v>
      </c>
      <c r="G211" s="112">
        <v>76</v>
      </c>
      <c r="H211" s="247">
        <v>22</v>
      </c>
      <c r="I211" s="130">
        <v>1165</v>
      </c>
      <c r="J211" s="112">
        <v>891</v>
      </c>
      <c r="K211" s="247">
        <v>252</v>
      </c>
      <c r="L211" s="130">
        <v>337</v>
      </c>
      <c r="M211" s="112">
        <v>194</v>
      </c>
      <c r="N211" s="247">
        <v>48</v>
      </c>
      <c r="O211" s="130">
        <v>971</v>
      </c>
      <c r="P211" s="112">
        <v>773</v>
      </c>
      <c r="Q211" s="247">
        <v>226</v>
      </c>
      <c r="R211" s="342">
        <v>74</v>
      </c>
      <c r="S211" s="376">
        <v>21</v>
      </c>
      <c r="T211" s="342">
        <v>53</v>
      </c>
      <c r="U211" s="376">
        <v>15</v>
      </c>
      <c r="V211" s="342">
        <v>76</v>
      </c>
      <c r="W211" s="376">
        <v>22</v>
      </c>
      <c r="X211" s="342">
        <v>58</v>
      </c>
      <c r="Y211" s="376">
        <v>14</v>
      </c>
      <c r="Z211" s="342">
        <v>80</v>
      </c>
      <c r="AA211" s="344">
        <v>23</v>
      </c>
    </row>
    <row r="212" spans="1:27" x14ac:dyDescent="0.2">
      <c r="A212" s="140" t="s">
        <v>440</v>
      </c>
      <c r="B212" s="141" t="s">
        <v>441</v>
      </c>
      <c r="C212" s="112">
        <v>1096</v>
      </c>
      <c r="D212" s="112">
        <v>782</v>
      </c>
      <c r="E212" s="247">
        <v>202</v>
      </c>
      <c r="F212" s="130">
        <v>177</v>
      </c>
      <c r="G212" s="112">
        <v>88</v>
      </c>
      <c r="H212" s="247">
        <v>16</v>
      </c>
      <c r="I212" s="130">
        <v>919</v>
      </c>
      <c r="J212" s="112">
        <v>694</v>
      </c>
      <c r="K212" s="247">
        <v>186</v>
      </c>
      <c r="L212" s="130">
        <v>359</v>
      </c>
      <c r="M212" s="112">
        <v>207</v>
      </c>
      <c r="N212" s="247">
        <v>39</v>
      </c>
      <c r="O212" s="130">
        <v>737</v>
      </c>
      <c r="P212" s="112">
        <v>575</v>
      </c>
      <c r="Q212" s="247">
        <v>163</v>
      </c>
      <c r="R212" s="342">
        <v>71</v>
      </c>
      <c r="S212" s="376">
        <v>18</v>
      </c>
      <c r="T212" s="342">
        <v>50</v>
      </c>
      <c r="U212" s="376">
        <v>9</v>
      </c>
      <c r="V212" s="342">
        <v>76</v>
      </c>
      <c r="W212" s="376">
        <v>20</v>
      </c>
      <c r="X212" s="342">
        <v>58</v>
      </c>
      <c r="Y212" s="376">
        <v>11</v>
      </c>
      <c r="Z212" s="342">
        <v>78</v>
      </c>
      <c r="AA212" s="344">
        <v>22</v>
      </c>
    </row>
    <row r="213" spans="1:27" x14ac:dyDescent="0.2">
      <c r="A213" s="140" t="s">
        <v>442</v>
      </c>
      <c r="B213" s="141" t="s">
        <v>443</v>
      </c>
      <c r="C213" s="112">
        <v>1151</v>
      </c>
      <c r="D213" s="112">
        <v>824</v>
      </c>
      <c r="E213" s="247">
        <v>233</v>
      </c>
      <c r="F213" s="130">
        <v>160</v>
      </c>
      <c r="G213" s="112">
        <v>81</v>
      </c>
      <c r="H213" s="247">
        <v>15</v>
      </c>
      <c r="I213" s="130">
        <v>991</v>
      </c>
      <c r="J213" s="112">
        <v>743</v>
      </c>
      <c r="K213" s="247">
        <v>218</v>
      </c>
      <c r="L213" s="130">
        <v>317</v>
      </c>
      <c r="M213" s="112">
        <v>172</v>
      </c>
      <c r="N213" s="247">
        <v>38</v>
      </c>
      <c r="O213" s="130">
        <v>834</v>
      </c>
      <c r="P213" s="112">
        <v>652</v>
      </c>
      <c r="Q213" s="247">
        <v>195</v>
      </c>
      <c r="R213" s="342">
        <v>72</v>
      </c>
      <c r="S213" s="376">
        <v>20</v>
      </c>
      <c r="T213" s="342">
        <v>51</v>
      </c>
      <c r="U213" s="376">
        <v>9</v>
      </c>
      <c r="V213" s="342">
        <v>75</v>
      </c>
      <c r="W213" s="376">
        <v>22</v>
      </c>
      <c r="X213" s="342">
        <v>54</v>
      </c>
      <c r="Y213" s="376">
        <v>12</v>
      </c>
      <c r="Z213" s="342">
        <v>78</v>
      </c>
      <c r="AA213" s="344">
        <v>23</v>
      </c>
    </row>
    <row r="214" spans="1:27" x14ac:dyDescent="0.2">
      <c r="A214" s="140" t="s">
        <v>444</v>
      </c>
      <c r="B214" s="141" t="s">
        <v>445</v>
      </c>
      <c r="C214" s="112">
        <v>1268</v>
      </c>
      <c r="D214" s="112">
        <v>1038</v>
      </c>
      <c r="E214" s="247">
        <v>392</v>
      </c>
      <c r="F214" s="130">
        <v>79</v>
      </c>
      <c r="G214" s="112">
        <v>43</v>
      </c>
      <c r="H214" s="247">
        <v>12</v>
      </c>
      <c r="I214" s="130">
        <v>1189</v>
      </c>
      <c r="J214" s="112">
        <v>995</v>
      </c>
      <c r="K214" s="247">
        <v>380</v>
      </c>
      <c r="L214" s="130">
        <v>188</v>
      </c>
      <c r="M214" s="112">
        <v>117</v>
      </c>
      <c r="N214" s="247">
        <v>31</v>
      </c>
      <c r="O214" s="130">
        <v>1080</v>
      </c>
      <c r="P214" s="112">
        <v>921</v>
      </c>
      <c r="Q214" s="247">
        <v>361</v>
      </c>
      <c r="R214" s="342">
        <v>82</v>
      </c>
      <c r="S214" s="376">
        <v>31</v>
      </c>
      <c r="T214" s="342">
        <v>54</v>
      </c>
      <c r="U214" s="376">
        <v>15</v>
      </c>
      <c r="V214" s="342">
        <v>84</v>
      </c>
      <c r="W214" s="376">
        <v>32</v>
      </c>
      <c r="X214" s="342">
        <v>62</v>
      </c>
      <c r="Y214" s="376">
        <v>16</v>
      </c>
      <c r="Z214" s="342">
        <v>85</v>
      </c>
      <c r="AA214" s="344">
        <v>33</v>
      </c>
    </row>
    <row r="215" spans="1:27" x14ac:dyDescent="0.2">
      <c r="A215" s="140" t="s">
        <v>446</v>
      </c>
      <c r="B215" s="141" t="s">
        <v>447</v>
      </c>
      <c r="C215" s="112">
        <v>1618</v>
      </c>
      <c r="D215" s="112">
        <v>1140</v>
      </c>
      <c r="E215" s="247">
        <v>323</v>
      </c>
      <c r="F215" s="130">
        <v>168</v>
      </c>
      <c r="G215" s="112">
        <v>91</v>
      </c>
      <c r="H215" s="247">
        <v>12</v>
      </c>
      <c r="I215" s="130">
        <v>1450</v>
      </c>
      <c r="J215" s="112">
        <v>1049</v>
      </c>
      <c r="K215" s="247">
        <v>311</v>
      </c>
      <c r="L215" s="130">
        <v>364</v>
      </c>
      <c r="M215" s="112">
        <v>203</v>
      </c>
      <c r="N215" s="247">
        <v>34</v>
      </c>
      <c r="O215" s="130">
        <v>1254</v>
      </c>
      <c r="P215" s="112">
        <v>937</v>
      </c>
      <c r="Q215" s="247">
        <v>289</v>
      </c>
      <c r="R215" s="342">
        <v>70</v>
      </c>
      <c r="S215" s="376">
        <v>20</v>
      </c>
      <c r="T215" s="342">
        <v>54</v>
      </c>
      <c r="U215" s="376">
        <v>7</v>
      </c>
      <c r="V215" s="342">
        <v>72</v>
      </c>
      <c r="W215" s="376">
        <v>21</v>
      </c>
      <c r="X215" s="342">
        <v>56</v>
      </c>
      <c r="Y215" s="376">
        <v>9</v>
      </c>
      <c r="Z215" s="342">
        <v>75</v>
      </c>
      <c r="AA215" s="344">
        <v>23</v>
      </c>
    </row>
    <row r="216" spans="1:27" x14ac:dyDescent="0.2">
      <c r="A216" s="140" t="s">
        <v>450</v>
      </c>
      <c r="B216" s="141" t="s">
        <v>451</v>
      </c>
      <c r="C216" s="112">
        <v>1297</v>
      </c>
      <c r="D216" s="112">
        <v>873</v>
      </c>
      <c r="E216" s="247">
        <v>264</v>
      </c>
      <c r="F216" s="130">
        <v>228</v>
      </c>
      <c r="G216" s="112">
        <v>92</v>
      </c>
      <c r="H216" s="247">
        <v>15</v>
      </c>
      <c r="I216" s="130">
        <v>1069</v>
      </c>
      <c r="J216" s="112">
        <v>781</v>
      </c>
      <c r="K216" s="247">
        <v>249</v>
      </c>
      <c r="L216" s="130">
        <v>439</v>
      </c>
      <c r="M216" s="112">
        <v>202</v>
      </c>
      <c r="N216" s="247">
        <v>35</v>
      </c>
      <c r="O216" s="130">
        <v>858</v>
      </c>
      <c r="P216" s="112">
        <v>671</v>
      </c>
      <c r="Q216" s="247">
        <v>229</v>
      </c>
      <c r="R216" s="342">
        <v>67</v>
      </c>
      <c r="S216" s="376">
        <v>20</v>
      </c>
      <c r="T216" s="342">
        <v>40</v>
      </c>
      <c r="U216" s="376">
        <v>7</v>
      </c>
      <c r="V216" s="342">
        <v>73</v>
      </c>
      <c r="W216" s="376">
        <v>23</v>
      </c>
      <c r="X216" s="342">
        <v>46</v>
      </c>
      <c r="Y216" s="376">
        <v>8</v>
      </c>
      <c r="Z216" s="342">
        <v>78</v>
      </c>
      <c r="AA216" s="344">
        <v>27</v>
      </c>
    </row>
    <row r="217" spans="1:27" x14ac:dyDescent="0.2">
      <c r="A217" s="140" t="s">
        <v>452</v>
      </c>
      <c r="B217" s="141" t="s">
        <v>453</v>
      </c>
      <c r="C217" s="112">
        <v>1421</v>
      </c>
      <c r="D217" s="112">
        <v>1068</v>
      </c>
      <c r="E217" s="247">
        <v>366</v>
      </c>
      <c r="F217" s="130">
        <v>90</v>
      </c>
      <c r="G217" s="112">
        <v>37</v>
      </c>
      <c r="H217" s="247">
        <v>7</v>
      </c>
      <c r="I217" s="130">
        <v>1331</v>
      </c>
      <c r="J217" s="112">
        <v>1031</v>
      </c>
      <c r="K217" s="247">
        <v>359</v>
      </c>
      <c r="L217" s="130">
        <v>214</v>
      </c>
      <c r="M217" s="112">
        <v>103</v>
      </c>
      <c r="N217" s="247">
        <v>23</v>
      </c>
      <c r="O217" s="130">
        <v>1207</v>
      </c>
      <c r="P217" s="112">
        <v>965</v>
      </c>
      <c r="Q217" s="247">
        <v>343</v>
      </c>
      <c r="R217" s="342">
        <v>75</v>
      </c>
      <c r="S217" s="376">
        <v>26</v>
      </c>
      <c r="T217" s="342">
        <v>41</v>
      </c>
      <c r="U217" s="376">
        <v>8</v>
      </c>
      <c r="V217" s="342">
        <v>77</v>
      </c>
      <c r="W217" s="376">
        <v>27</v>
      </c>
      <c r="X217" s="342">
        <v>48</v>
      </c>
      <c r="Y217" s="376">
        <v>11</v>
      </c>
      <c r="Z217" s="342">
        <v>80</v>
      </c>
      <c r="AA217" s="344">
        <v>28</v>
      </c>
    </row>
    <row r="218" spans="1:27" x14ac:dyDescent="0.2">
      <c r="A218" s="140" t="s">
        <v>454</v>
      </c>
      <c r="B218" s="141" t="s">
        <v>455</v>
      </c>
      <c r="C218" s="112">
        <v>1270</v>
      </c>
      <c r="D218" s="112">
        <v>925</v>
      </c>
      <c r="E218" s="247">
        <v>271</v>
      </c>
      <c r="F218" s="130">
        <v>87</v>
      </c>
      <c r="G218" s="112">
        <v>32</v>
      </c>
      <c r="H218" s="247">
        <v>5</v>
      </c>
      <c r="I218" s="130">
        <v>1183</v>
      </c>
      <c r="J218" s="112">
        <v>893</v>
      </c>
      <c r="K218" s="247">
        <v>266</v>
      </c>
      <c r="L218" s="130">
        <v>219</v>
      </c>
      <c r="M218" s="112">
        <v>106</v>
      </c>
      <c r="N218" s="247">
        <v>17</v>
      </c>
      <c r="O218" s="130">
        <v>1051</v>
      </c>
      <c r="P218" s="112">
        <v>819</v>
      </c>
      <c r="Q218" s="247">
        <v>254</v>
      </c>
      <c r="R218" s="342">
        <v>73</v>
      </c>
      <c r="S218" s="376">
        <v>21</v>
      </c>
      <c r="T218" s="342">
        <v>37</v>
      </c>
      <c r="U218" s="376">
        <v>6</v>
      </c>
      <c r="V218" s="342">
        <v>75</v>
      </c>
      <c r="W218" s="376">
        <v>22</v>
      </c>
      <c r="X218" s="342">
        <v>48</v>
      </c>
      <c r="Y218" s="376">
        <v>8</v>
      </c>
      <c r="Z218" s="342">
        <v>78</v>
      </c>
      <c r="AA218" s="344">
        <v>24</v>
      </c>
    </row>
    <row r="219" spans="1:27" x14ac:dyDescent="0.2">
      <c r="A219" s="140" t="s">
        <v>456</v>
      </c>
      <c r="B219" s="141" t="s">
        <v>457</v>
      </c>
      <c r="C219" s="112">
        <v>1087</v>
      </c>
      <c r="D219" s="112">
        <v>800</v>
      </c>
      <c r="E219" s="247">
        <v>259</v>
      </c>
      <c r="F219" s="130">
        <v>89</v>
      </c>
      <c r="G219" s="112">
        <v>46</v>
      </c>
      <c r="H219" s="247">
        <v>9</v>
      </c>
      <c r="I219" s="130">
        <v>998</v>
      </c>
      <c r="J219" s="112">
        <v>754</v>
      </c>
      <c r="K219" s="247">
        <v>250</v>
      </c>
      <c r="L219" s="130">
        <v>204</v>
      </c>
      <c r="M219" s="112">
        <v>114</v>
      </c>
      <c r="N219" s="247">
        <v>26</v>
      </c>
      <c r="O219" s="130">
        <v>883</v>
      </c>
      <c r="P219" s="112">
        <v>686</v>
      </c>
      <c r="Q219" s="247">
        <v>233</v>
      </c>
      <c r="R219" s="342">
        <v>74</v>
      </c>
      <c r="S219" s="376">
        <v>24</v>
      </c>
      <c r="T219" s="342">
        <v>52</v>
      </c>
      <c r="U219" s="376">
        <v>10</v>
      </c>
      <c r="V219" s="342">
        <v>76</v>
      </c>
      <c r="W219" s="376">
        <v>25</v>
      </c>
      <c r="X219" s="342">
        <v>56</v>
      </c>
      <c r="Y219" s="376">
        <v>13</v>
      </c>
      <c r="Z219" s="342">
        <v>78</v>
      </c>
      <c r="AA219" s="344">
        <v>26</v>
      </c>
    </row>
    <row r="220" spans="1:27" x14ac:dyDescent="0.2">
      <c r="A220" s="140" t="s">
        <v>458</v>
      </c>
      <c r="B220" s="141" t="s">
        <v>459</v>
      </c>
      <c r="C220" s="112">
        <v>1176</v>
      </c>
      <c r="D220" s="112">
        <v>804</v>
      </c>
      <c r="E220" s="247">
        <v>222</v>
      </c>
      <c r="F220" s="130">
        <v>116</v>
      </c>
      <c r="G220" s="112">
        <v>55</v>
      </c>
      <c r="H220" s="247">
        <v>9</v>
      </c>
      <c r="I220" s="130">
        <v>1060</v>
      </c>
      <c r="J220" s="112">
        <v>749</v>
      </c>
      <c r="K220" s="247">
        <v>213</v>
      </c>
      <c r="L220" s="130">
        <v>260</v>
      </c>
      <c r="M220" s="112">
        <v>147</v>
      </c>
      <c r="N220" s="247">
        <v>26</v>
      </c>
      <c r="O220" s="130">
        <v>916</v>
      </c>
      <c r="P220" s="112">
        <v>657</v>
      </c>
      <c r="Q220" s="247">
        <v>196</v>
      </c>
      <c r="R220" s="342">
        <v>68</v>
      </c>
      <c r="S220" s="376">
        <v>19</v>
      </c>
      <c r="T220" s="342">
        <v>47</v>
      </c>
      <c r="U220" s="376">
        <v>8</v>
      </c>
      <c r="V220" s="342">
        <v>71</v>
      </c>
      <c r="W220" s="376">
        <v>20</v>
      </c>
      <c r="X220" s="342">
        <v>57</v>
      </c>
      <c r="Y220" s="376">
        <v>10</v>
      </c>
      <c r="Z220" s="342">
        <v>72</v>
      </c>
      <c r="AA220" s="344">
        <v>21</v>
      </c>
    </row>
    <row r="221" spans="1:27" x14ac:dyDescent="0.2">
      <c r="A221" s="140" t="s">
        <v>462</v>
      </c>
      <c r="B221" s="141" t="s">
        <v>463</v>
      </c>
      <c r="C221" s="112">
        <v>1299</v>
      </c>
      <c r="D221" s="112">
        <v>922</v>
      </c>
      <c r="E221" s="247">
        <v>265</v>
      </c>
      <c r="F221" s="130">
        <v>162</v>
      </c>
      <c r="G221" s="112">
        <v>86</v>
      </c>
      <c r="H221" s="247">
        <v>11</v>
      </c>
      <c r="I221" s="130">
        <v>1137</v>
      </c>
      <c r="J221" s="112">
        <v>836</v>
      </c>
      <c r="K221" s="247">
        <v>254</v>
      </c>
      <c r="L221" s="130">
        <v>367</v>
      </c>
      <c r="M221" s="112">
        <v>222</v>
      </c>
      <c r="N221" s="247">
        <v>47</v>
      </c>
      <c r="O221" s="130">
        <v>932</v>
      </c>
      <c r="P221" s="112">
        <v>700</v>
      </c>
      <c r="Q221" s="247">
        <v>218</v>
      </c>
      <c r="R221" s="342">
        <v>71</v>
      </c>
      <c r="S221" s="376">
        <v>20</v>
      </c>
      <c r="T221" s="342">
        <v>53</v>
      </c>
      <c r="U221" s="376">
        <v>7</v>
      </c>
      <c r="V221" s="342">
        <v>74</v>
      </c>
      <c r="W221" s="376">
        <v>22</v>
      </c>
      <c r="X221" s="342">
        <v>60</v>
      </c>
      <c r="Y221" s="376">
        <v>13</v>
      </c>
      <c r="Z221" s="342">
        <v>75</v>
      </c>
      <c r="AA221" s="344">
        <v>23</v>
      </c>
    </row>
    <row r="222" spans="1:27" x14ac:dyDescent="0.2">
      <c r="A222" s="140" t="s">
        <v>464</v>
      </c>
      <c r="B222" s="141" t="s">
        <v>465</v>
      </c>
      <c r="C222" s="112">
        <v>1607</v>
      </c>
      <c r="D222" s="112">
        <v>1175</v>
      </c>
      <c r="E222" s="247">
        <v>344</v>
      </c>
      <c r="F222" s="130">
        <v>155</v>
      </c>
      <c r="G222" s="112">
        <v>90</v>
      </c>
      <c r="H222" s="247">
        <v>12</v>
      </c>
      <c r="I222" s="130">
        <v>1452</v>
      </c>
      <c r="J222" s="112">
        <v>1085</v>
      </c>
      <c r="K222" s="247">
        <v>332</v>
      </c>
      <c r="L222" s="130">
        <v>381</v>
      </c>
      <c r="M222" s="112">
        <v>233</v>
      </c>
      <c r="N222" s="247">
        <v>46</v>
      </c>
      <c r="O222" s="130">
        <v>1226</v>
      </c>
      <c r="P222" s="112">
        <v>942</v>
      </c>
      <c r="Q222" s="247">
        <v>298</v>
      </c>
      <c r="R222" s="342">
        <v>73</v>
      </c>
      <c r="S222" s="376">
        <v>21</v>
      </c>
      <c r="T222" s="342">
        <v>58</v>
      </c>
      <c r="U222" s="376">
        <v>8</v>
      </c>
      <c r="V222" s="342">
        <v>75</v>
      </c>
      <c r="W222" s="376">
        <v>23</v>
      </c>
      <c r="X222" s="342">
        <v>61</v>
      </c>
      <c r="Y222" s="376">
        <v>12</v>
      </c>
      <c r="Z222" s="342">
        <v>77</v>
      </c>
      <c r="AA222" s="344">
        <v>24</v>
      </c>
    </row>
    <row r="223" spans="1:27" x14ac:dyDescent="0.2">
      <c r="A223" s="140" t="s">
        <v>466</v>
      </c>
      <c r="B223" s="141" t="s">
        <v>467</v>
      </c>
      <c r="C223" s="112">
        <v>1147</v>
      </c>
      <c r="D223" s="112">
        <v>828</v>
      </c>
      <c r="E223" s="247">
        <v>236</v>
      </c>
      <c r="F223" s="130">
        <v>117</v>
      </c>
      <c r="G223" s="112">
        <v>61</v>
      </c>
      <c r="H223" s="247">
        <v>9</v>
      </c>
      <c r="I223" s="130">
        <v>1030</v>
      </c>
      <c r="J223" s="112">
        <v>767</v>
      </c>
      <c r="K223" s="247">
        <v>227</v>
      </c>
      <c r="L223" s="130">
        <v>277</v>
      </c>
      <c r="M223" s="112">
        <v>147</v>
      </c>
      <c r="N223" s="247">
        <v>25</v>
      </c>
      <c r="O223" s="130">
        <v>870</v>
      </c>
      <c r="P223" s="112">
        <v>681</v>
      </c>
      <c r="Q223" s="247">
        <v>211</v>
      </c>
      <c r="R223" s="342">
        <v>72</v>
      </c>
      <c r="S223" s="376">
        <v>21</v>
      </c>
      <c r="T223" s="342">
        <v>52</v>
      </c>
      <c r="U223" s="376">
        <v>8</v>
      </c>
      <c r="V223" s="342">
        <v>74</v>
      </c>
      <c r="W223" s="376">
        <v>22</v>
      </c>
      <c r="X223" s="342">
        <v>53</v>
      </c>
      <c r="Y223" s="376">
        <v>9</v>
      </c>
      <c r="Z223" s="342">
        <v>78</v>
      </c>
      <c r="AA223" s="344">
        <v>24</v>
      </c>
    </row>
    <row r="224" spans="1:27" x14ac:dyDescent="0.2">
      <c r="A224" s="140" t="s">
        <v>470</v>
      </c>
      <c r="B224" s="141" t="s">
        <v>471</v>
      </c>
      <c r="C224" s="112">
        <v>966</v>
      </c>
      <c r="D224" s="112">
        <v>669</v>
      </c>
      <c r="E224" s="247">
        <v>174</v>
      </c>
      <c r="F224" s="130">
        <v>125</v>
      </c>
      <c r="G224" s="112">
        <v>57</v>
      </c>
      <c r="H224" s="247">
        <v>7</v>
      </c>
      <c r="I224" s="130">
        <v>841</v>
      </c>
      <c r="J224" s="112">
        <v>612</v>
      </c>
      <c r="K224" s="247">
        <v>167</v>
      </c>
      <c r="L224" s="130">
        <v>286</v>
      </c>
      <c r="M224" s="112">
        <v>159</v>
      </c>
      <c r="N224" s="247">
        <v>29</v>
      </c>
      <c r="O224" s="130">
        <v>680</v>
      </c>
      <c r="P224" s="112">
        <v>510</v>
      </c>
      <c r="Q224" s="247">
        <v>145</v>
      </c>
      <c r="R224" s="342">
        <v>69</v>
      </c>
      <c r="S224" s="376">
        <v>18</v>
      </c>
      <c r="T224" s="342">
        <v>46</v>
      </c>
      <c r="U224" s="376">
        <v>6</v>
      </c>
      <c r="V224" s="342">
        <v>73</v>
      </c>
      <c r="W224" s="376">
        <v>20</v>
      </c>
      <c r="X224" s="342">
        <v>56</v>
      </c>
      <c r="Y224" s="376">
        <v>10</v>
      </c>
      <c r="Z224" s="342">
        <v>75</v>
      </c>
      <c r="AA224" s="344">
        <v>21</v>
      </c>
    </row>
    <row r="225" spans="1:27" x14ac:dyDescent="0.2">
      <c r="A225" s="140" t="s">
        <v>474</v>
      </c>
      <c r="B225" s="141" t="s">
        <v>475</v>
      </c>
      <c r="C225" s="112">
        <v>1301</v>
      </c>
      <c r="D225" s="112">
        <v>892</v>
      </c>
      <c r="E225" s="247">
        <v>265</v>
      </c>
      <c r="F225" s="130">
        <v>140</v>
      </c>
      <c r="G225" s="112">
        <v>67</v>
      </c>
      <c r="H225" s="247">
        <v>11</v>
      </c>
      <c r="I225" s="130">
        <v>1161</v>
      </c>
      <c r="J225" s="112">
        <v>825</v>
      </c>
      <c r="K225" s="247">
        <v>254</v>
      </c>
      <c r="L225" s="130">
        <v>357</v>
      </c>
      <c r="M225" s="112">
        <v>180</v>
      </c>
      <c r="N225" s="247">
        <v>35</v>
      </c>
      <c r="O225" s="130">
        <v>944</v>
      </c>
      <c r="P225" s="112">
        <v>712</v>
      </c>
      <c r="Q225" s="247">
        <v>230</v>
      </c>
      <c r="R225" s="342">
        <v>69</v>
      </c>
      <c r="S225" s="376">
        <v>20</v>
      </c>
      <c r="T225" s="342">
        <v>48</v>
      </c>
      <c r="U225" s="376">
        <v>8</v>
      </c>
      <c r="V225" s="342">
        <v>71</v>
      </c>
      <c r="W225" s="376">
        <v>22</v>
      </c>
      <c r="X225" s="342">
        <v>50</v>
      </c>
      <c r="Y225" s="376">
        <v>10</v>
      </c>
      <c r="Z225" s="342">
        <v>75</v>
      </c>
      <c r="AA225" s="344">
        <v>24</v>
      </c>
    </row>
    <row r="226" spans="1:27" x14ac:dyDescent="0.2">
      <c r="A226" s="140" t="s">
        <v>476</v>
      </c>
      <c r="B226" s="141" t="s">
        <v>477</v>
      </c>
      <c r="C226" s="112">
        <v>1137</v>
      </c>
      <c r="D226" s="112">
        <v>811</v>
      </c>
      <c r="E226" s="247">
        <v>271</v>
      </c>
      <c r="F226" s="130">
        <v>108</v>
      </c>
      <c r="G226" s="112">
        <v>57</v>
      </c>
      <c r="H226" s="247">
        <v>15</v>
      </c>
      <c r="I226" s="130">
        <v>1029</v>
      </c>
      <c r="J226" s="112">
        <v>754</v>
      </c>
      <c r="K226" s="247">
        <v>256</v>
      </c>
      <c r="L226" s="130">
        <v>264</v>
      </c>
      <c r="M226" s="112">
        <v>148</v>
      </c>
      <c r="N226" s="247">
        <v>34</v>
      </c>
      <c r="O226" s="130">
        <v>873</v>
      </c>
      <c r="P226" s="112">
        <v>663</v>
      </c>
      <c r="Q226" s="247">
        <v>237</v>
      </c>
      <c r="R226" s="342">
        <v>71</v>
      </c>
      <c r="S226" s="376">
        <v>24</v>
      </c>
      <c r="T226" s="342">
        <v>53</v>
      </c>
      <c r="U226" s="376">
        <v>14</v>
      </c>
      <c r="V226" s="342">
        <v>73</v>
      </c>
      <c r="W226" s="376">
        <v>25</v>
      </c>
      <c r="X226" s="342">
        <v>56</v>
      </c>
      <c r="Y226" s="376">
        <v>13</v>
      </c>
      <c r="Z226" s="342">
        <v>76</v>
      </c>
      <c r="AA226" s="344">
        <v>27</v>
      </c>
    </row>
    <row r="227" spans="1:27" x14ac:dyDescent="0.2">
      <c r="A227" s="140" t="s">
        <v>478</v>
      </c>
      <c r="B227" s="141" t="s">
        <v>479</v>
      </c>
      <c r="C227" s="112">
        <v>1291</v>
      </c>
      <c r="D227" s="112">
        <v>922</v>
      </c>
      <c r="E227" s="247">
        <v>274</v>
      </c>
      <c r="F227" s="130">
        <v>158</v>
      </c>
      <c r="G227" s="112">
        <v>76</v>
      </c>
      <c r="H227" s="247">
        <v>11</v>
      </c>
      <c r="I227" s="130">
        <v>1133</v>
      </c>
      <c r="J227" s="112">
        <v>846</v>
      </c>
      <c r="K227" s="247">
        <v>263</v>
      </c>
      <c r="L227" s="130">
        <v>363</v>
      </c>
      <c r="M227" s="112">
        <v>193</v>
      </c>
      <c r="N227" s="247">
        <v>33</v>
      </c>
      <c r="O227" s="130">
        <v>928</v>
      </c>
      <c r="P227" s="112">
        <v>729</v>
      </c>
      <c r="Q227" s="247">
        <v>241</v>
      </c>
      <c r="R227" s="342">
        <v>71</v>
      </c>
      <c r="S227" s="376">
        <v>21</v>
      </c>
      <c r="T227" s="342">
        <v>48</v>
      </c>
      <c r="U227" s="376">
        <v>7</v>
      </c>
      <c r="V227" s="342">
        <v>75</v>
      </c>
      <c r="W227" s="376">
        <v>23</v>
      </c>
      <c r="X227" s="342">
        <v>53</v>
      </c>
      <c r="Y227" s="376">
        <v>9</v>
      </c>
      <c r="Z227" s="342">
        <v>79</v>
      </c>
      <c r="AA227" s="344">
        <v>26</v>
      </c>
    </row>
    <row r="228" spans="1:27" x14ac:dyDescent="0.2">
      <c r="A228" s="140" t="s">
        <v>480</v>
      </c>
      <c r="B228" s="141" t="s">
        <v>481</v>
      </c>
      <c r="C228" s="112">
        <v>1180</v>
      </c>
      <c r="D228" s="112">
        <v>903</v>
      </c>
      <c r="E228" s="247">
        <v>267</v>
      </c>
      <c r="F228" s="130">
        <v>88</v>
      </c>
      <c r="G228" s="112">
        <v>52</v>
      </c>
      <c r="H228" s="247">
        <v>6</v>
      </c>
      <c r="I228" s="130">
        <v>1092</v>
      </c>
      <c r="J228" s="112">
        <v>851</v>
      </c>
      <c r="K228" s="247">
        <v>261</v>
      </c>
      <c r="L228" s="130">
        <v>227</v>
      </c>
      <c r="M228" s="112">
        <v>142</v>
      </c>
      <c r="N228" s="247">
        <v>27</v>
      </c>
      <c r="O228" s="130">
        <v>953</v>
      </c>
      <c r="P228" s="112">
        <v>761</v>
      </c>
      <c r="Q228" s="247">
        <v>240</v>
      </c>
      <c r="R228" s="342">
        <v>77</v>
      </c>
      <c r="S228" s="376">
        <v>23</v>
      </c>
      <c r="T228" s="342">
        <v>59</v>
      </c>
      <c r="U228" s="376">
        <v>7</v>
      </c>
      <c r="V228" s="342">
        <v>78</v>
      </c>
      <c r="W228" s="376">
        <v>24</v>
      </c>
      <c r="X228" s="342">
        <v>63</v>
      </c>
      <c r="Y228" s="376">
        <v>12</v>
      </c>
      <c r="Z228" s="342">
        <v>80</v>
      </c>
      <c r="AA228" s="344">
        <v>25</v>
      </c>
    </row>
    <row r="229" spans="1:27" x14ac:dyDescent="0.2">
      <c r="A229" s="140" t="s">
        <v>482</v>
      </c>
      <c r="B229" s="141" t="s">
        <v>483</v>
      </c>
      <c r="C229" s="112">
        <v>1300</v>
      </c>
      <c r="D229" s="112">
        <v>987</v>
      </c>
      <c r="E229" s="247">
        <v>305</v>
      </c>
      <c r="F229" s="130">
        <v>113</v>
      </c>
      <c r="G229" s="112">
        <v>59</v>
      </c>
      <c r="H229" s="247">
        <v>9</v>
      </c>
      <c r="I229" s="130">
        <v>1187</v>
      </c>
      <c r="J229" s="112">
        <v>928</v>
      </c>
      <c r="K229" s="247">
        <v>296</v>
      </c>
      <c r="L229" s="130">
        <v>292</v>
      </c>
      <c r="M229" s="112">
        <v>164</v>
      </c>
      <c r="N229" s="247">
        <v>27</v>
      </c>
      <c r="O229" s="130">
        <v>1008</v>
      </c>
      <c r="P229" s="112">
        <v>823</v>
      </c>
      <c r="Q229" s="247">
        <v>278</v>
      </c>
      <c r="R229" s="342">
        <v>76</v>
      </c>
      <c r="S229" s="376">
        <v>23</v>
      </c>
      <c r="T229" s="342">
        <v>52</v>
      </c>
      <c r="U229" s="376">
        <v>8</v>
      </c>
      <c r="V229" s="342">
        <v>78</v>
      </c>
      <c r="W229" s="376">
        <v>25</v>
      </c>
      <c r="X229" s="342">
        <v>56</v>
      </c>
      <c r="Y229" s="376">
        <v>9</v>
      </c>
      <c r="Z229" s="342">
        <v>82</v>
      </c>
      <c r="AA229" s="344">
        <v>28</v>
      </c>
    </row>
    <row r="230" spans="1:27" x14ac:dyDescent="0.2">
      <c r="A230" s="140" t="s">
        <v>484</v>
      </c>
      <c r="B230" s="141" t="s">
        <v>485</v>
      </c>
      <c r="C230" s="112">
        <v>1075</v>
      </c>
      <c r="D230" s="112">
        <v>749</v>
      </c>
      <c r="E230" s="247">
        <v>232</v>
      </c>
      <c r="F230" s="130">
        <v>103</v>
      </c>
      <c r="G230" s="112">
        <v>43</v>
      </c>
      <c r="H230" s="247">
        <v>7</v>
      </c>
      <c r="I230" s="130">
        <v>972</v>
      </c>
      <c r="J230" s="112">
        <v>706</v>
      </c>
      <c r="K230" s="247">
        <v>225</v>
      </c>
      <c r="L230" s="130">
        <v>233</v>
      </c>
      <c r="M230" s="112">
        <v>106</v>
      </c>
      <c r="N230" s="247">
        <v>17</v>
      </c>
      <c r="O230" s="130">
        <v>842</v>
      </c>
      <c r="P230" s="112">
        <v>643</v>
      </c>
      <c r="Q230" s="247">
        <v>215</v>
      </c>
      <c r="R230" s="342">
        <v>70</v>
      </c>
      <c r="S230" s="376">
        <v>22</v>
      </c>
      <c r="T230" s="342">
        <v>42</v>
      </c>
      <c r="U230" s="376">
        <v>7</v>
      </c>
      <c r="V230" s="342">
        <v>73</v>
      </c>
      <c r="W230" s="376">
        <v>23</v>
      </c>
      <c r="X230" s="342">
        <v>45</v>
      </c>
      <c r="Y230" s="376">
        <v>7</v>
      </c>
      <c r="Z230" s="342">
        <v>76</v>
      </c>
      <c r="AA230" s="344">
        <v>26</v>
      </c>
    </row>
    <row r="231" spans="1:27" x14ac:dyDescent="0.2">
      <c r="A231" s="140" t="s">
        <v>486</v>
      </c>
      <c r="B231" s="141" t="s">
        <v>487</v>
      </c>
      <c r="C231" s="112">
        <v>819</v>
      </c>
      <c r="D231" s="112">
        <v>573</v>
      </c>
      <c r="E231" s="247">
        <v>154</v>
      </c>
      <c r="F231" s="130">
        <v>126</v>
      </c>
      <c r="G231" s="112">
        <v>68</v>
      </c>
      <c r="H231" s="247">
        <v>11</v>
      </c>
      <c r="I231" s="130">
        <v>693</v>
      </c>
      <c r="J231" s="112">
        <v>505</v>
      </c>
      <c r="K231" s="247">
        <v>143</v>
      </c>
      <c r="L231" s="130">
        <v>275</v>
      </c>
      <c r="M231" s="112">
        <v>158</v>
      </c>
      <c r="N231" s="247">
        <v>29</v>
      </c>
      <c r="O231" s="130">
        <v>544</v>
      </c>
      <c r="P231" s="112">
        <v>415</v>
      </c>
      <c r="Q231" s="247">
        <v>125</v>
      </c>
      <c r="R231" s="342">
        <v>70</v>
      </c>
      <c r="S231" s="376">
        <v>19</v>
      </c>
      <c r="T231" s="342">
        <v>54</v>
      </c>
      <c r="U231" s="376">
        <v>9</v>
      </c>
      <c r="V231" s="342">
        <v>73</v>
      </c>
      <c r="W231" s="376">
        <v>21</v>
      </c>
      <c r="X231" s="342">
        <v>57</v>
      </c>
      <c r="Y231" s="376">
        <v>11</v>
      </c>
      <c r="Z231" s="342">
        <v>76</v>
      </c>
      <c r="AA231" s="344">
        <v>23</v>
      </c>
    </row>
    <row r="232" spans="1:27" x14ac:dyDescent="0.2">
      <c r="A232" s="140" t="s">
        <v>488</v>
      </c>
      <c r="B232" s="141" t="s">
        <v>489</v>
      </c>
      <c r="C232" s="112">
        <v>888</v>
      </c>
      <c r="D232" s="112">
        <v>628</v>
      </c>
      <c r="E232" s="247">
        <v>175</v>
      </c>
      <c r="F232" s="130">
        <v>87</v>
      </c>
      <c r="G232" s="112">
        <v>37</v>
      </c>
      <c r="H232" s="247">
        <v>8</v>
      </c>
      <c r="I232" s="130">
        <v>801</v>
      </c>
      <c r="J232" s="112">
        <v>591</v>
      </c>
      <c r="K232" s="247">
        <v>167</v>
      </c>
      <c r="L232" s="130">
        <v>222</v>
      </c>
      <c r="M232" s="112">
        <v>118</v>
      </c>
      <c r="N232" s="247">
        <v>19</v>
      </c>
      <c r="O232" s="130">
        <v>666</v>
      </c>
      <c r="P232" s="112">
        <v>510</v>
      </c>
      <c r="Q232" s="247">
        <v>156</v>
      </c>
      <c r="R232" s="342">
        <v>71</v>
      </c>
      <c r="S232" s="376">
        <v>20</v>
      </c>
      <c r="T232" s="342">
        <v>43</v>
      </c>
      <c r="U232" s="376">
        <v>9</v>
      </c>
      <c r="V232" s="342">
        <v>74</v>
      </c>
      <c r="W232" s="376">
        <v>21</v>
      </c>
      <c r="X232" s="342">
        <v>53</v>
      </c>
      <c r="Y232" s="376">
        <v>9</v>
      </c>
      <c r="Z232" s="342">
        <v>77</v>
      </c>
      <c r="AA232" s="344">
        <v>23</v>
      </c>
    </row>
    <row r="233" spans="1:27" x14ac:dyDescent="0.2">
      <c r="A233" s="140" t="s">
        <v>492</v>
      </c>
      <c r="B233" s="141" t="s">
        <v>493</v>
      </c>
      <c r="C233" s="112">
        <v>471</v>
      </c>
      <c r="D233" s="112">
        <v>317</v>
      </c>
      <c r="E233" s="247">
        <v>78</v>
      </c>
      <c r="F233" s="130">
        <v>60</v>
      </c>
      <c r="G233" s="112">
        <v>38</v>
      </c>
      <c r="H233" s="247" t="s">
        <v>1185</v>
      </c>
      <c r="I233" s="130">
        <v>411</v>
      </c>
      <c r="J233" s="112">
        <v>279</v>
      </c>
      <c r="K233" s="247" t="s">
        <v>1185</v>
      </c>
      <c r="L233" s="130">
        <v>131</v>
      </c>
      <c r="M233" s="112">
        <v>81</v>
      </c>
      <c r="N233" s="247">
        <v>11</v>
      </c>
      <c r="O233" s="130">
        <v>340</v>
      </c>
      <c r="P233" s="112">
        <v>236</v>
      </c>
      <c r="Q233" s="247">
        <v>67</v>
      </c>
      <c r="R233" s="342">
        <v>67</v>
      </c>
      <c r="S233" s="376">
        <v>17</v>
      </c>
      <c r="T233" s="342">
        <v>63</v>
      </c>
      <c r="U233" s="376" t="s">
        <v>1185</v>
      </c>
      <c r="V233" s="342">
        <v>68</v>
      </c>
      <c r="W233" s="376" t="s">
        <v>1185</v>
      </c>
      <c r="X233" s="342">
        <v>62</v>
      </c>
      <c r="Y233" s="376">
        <v>8</v>
      </c>
      <c r="Z233" s="342">
        <v>69</v>
      </c>
      <c r="AA233" s="344">
        <v>20</v>
      </c>
    </row>
    <row r="234" spans="1:27" x14ac:dyDescent="0.2">
      <c r="A234" s="140" t="s">
        <v>496</v>
      </c>
      <c r="B234" s="141" t="s">
        <v>497</v>
      </c>
      <c r="C234" s="112">
        <v>979</v>
      </c>
      <c r="D234" s="112">
        <v>697</v>
      </c>
      <c r="E234" s="247">
        <v>191</v>
      </c>
      <c r="F234" s="130">
        <v>93</v>
      </c>
      <c r="G234" s="112">
        <v>51</v>
      </c>
      <c r="H234" s="247" t="s">
        <v>1185</v>
      </c>
      <c r="I234" s="130">
        <v>886</v>
      </c>
      <c r="J234" s="112">
        <v>646</v>
      </c>
      <c r="K234" s="247" t="s">
        <v>1185</v>
      </c>
      <c r="L234" s="130">
        <v>192</v>
      </c>
      <c r="M234" s="112">
        <v>111</v>
      </c>
      <c r="N234" s="247">
        <v>14</v>
      </c>
      <c r="O234" s="130">
        <v>787</v>
      </c>
      <c r="P234" s="112">
        <v>586</v>
      </c>
      <c r="Q234" s="247">
        <v>177</v>
      </c>
      <c r="R234" s="342">
        <v>71</v>
      </c>
      <c r="S234" s="376">
        <v>20</v>
      </c>
      <c r="T234" s="342">
        <v>55</v>
      </c>
      <c r="U234" s="376" t="s">
        <v>1185</v>
      </c>
      <c r="V234" s="342">
        <v>73</v>
      </c>
      <c r="W234" s="376" t="s">
        <v>1185</v>
      </c>
      <c r="X234" s="342">
        <v>58</v>
      </c>
      <c r="Y234" s="376">
        <v>7</v>
      </c>
      <c r="Z234" s="342">
        <v>74</v>
      </c>
      <c r="AA234" s="344">
        <v>22</v>
      </c>
    </row>
    <row r="235" spans="1:27" x14ac:dyDescent="0.2">
      <c r="A235" s="140" t="s">
        <v>498</v>
      </c>
      <c r="B235" s="141" t="s">
        <v>499</v>
      </c>
      <c r="C235" s="112">
        <v>1217</v>
      </c>
      <c r="D235" s="112">
        <v>754</v>
      </c>
      <c r="E235" s="247">
        <v>198</v>
      </c>
      <c r="F235" s="130">
        <v>103</v>
      </c>
      <c r="G235" s="112">
        <v>36</v>
      </c>
      <c r="H235" s="247">
        <v>8</v>
      </c>
      <c r="I235" s="130">
        <v>1114</v>
      </c>
      <c r="J235" s="112">
        <v>718</v>
      </c>
      <c r="K235" s="247">
        <v>190</v>
      </c>
      <c r="L235" s="130">
        <v>255</v>
      </c>
      <c r="M235" s="112">
        <v>100</v>
      </c>
      <c r="N235" s="247">
        <v>19</v>
      </c>
      <c r="O235" s="130">
        <v>962</v>
      </c>
      <c r="P235" s="112">
        <v>654</v>
      </c>
      <c r="Q235" s="247">
        <v>179</v>
      </c>
      <c r="R235" s="342">
        <v>62</v>
      </c>
      <c r="S235" s="376">
        <v>16</v>
      </c>
      <c r="T235" s="342">
        <v>35</v>
      </c>
      <c r="U235" s="376">
        <v>8</v>
      </c>
      <c r="V235" s="342">
        <v>64</v>
      </c>
      <c r="W235" s="376">
        <v>17</v>
      </c>
      <c r="X235" s="342">
        <v>39</v>
      </c>
      <c r="Y235" s="376">
        <v>7</v>
      </c>
      <c r="Z235" s="342">
        <v>68</v>
      </c>
      <c r="AA235" s="344">
        <v>19</v>
      </c>
    </row>
    <row r="236" spans="1:27" x14ac:dyDescent="0.2">
      <c r="A236" s="140" t="s">
        <v>500</v>
      </c>
      <c r="B236" s="141" t="s">
        <v>501</v>
      </c>
      <c r="C236" s="112">
        <v>1269</v>
      </c>
      <c r="D236" s="112">
        <v>894</v>
      </c>
      <c r="E236" s="247">
        <v>229</v>
      </c>
      <c r="F236" s="130">
        <v>129</v>
      </c>
      <c r="G236" s="112">
        <v>60</v>
      </c>
      <c r="H236" s="247">
        <v>9</v>
      </c>
      <c r="I236" s="130">
        <v>1140</v>
      </c>
      <c r="J236" s="112">
        <v>834</v>
      </c>
      <c r="K236" s="247">
        <v>220</v>
      </c>
      <c r="L236" s="130">
        <v>276</v>
      </c>
      <c r="M236" s="112">
        <v>145</v>
      </c>
      <c r="N236" s="247">
        <v>19</v>
      </c>
      <c r="O236" s="130">
        <v>993</v>
      </c>
      <c r="P236" s="112">
        <v>749</v>
      </c>
      <c r="Q236" s="247">
        <v>210</v>
      </c>
      <c r="R236" s="342">
        <v>70</v>
      </c>
      <c r="S236" s="376">
        <v>18</v>
      </c>
      <c r="T236" s="342">
        <v>47</v>
      </c>
      <c r="U236" s="376">
        <v>7</v>
      </c>
      <c r="V236" s="342">
        <v>73</v>
      </c>
      <c r="W236" s="376">
        <v>19</v>
      </c>
      <c r="X236" s="342">
        <v>53</v>
      </c>
      <c r="Y236" s="376">
        <v>7</v>
      </c>
      <c r="Z236" s="342">
        <v>75</v>
      </c>
      <c r="AA236" s="344">
        <v>21</v>
      </c>
    </row>
    <row r="237" spans="1:27" x14ac:dyDescent="0.2">
      <c r="A237" s="140" t="s">
        <v>502</v>
      </c>
      <c r="B237" s="141" t="s">
        <v>503</v>
      </c>
      <c r="C237" s="112">
        <v>1113</v>
      </c>
      <c r="D237" s="112">
        <v>724</v>
      </c>
      <c r="E237" s="247">
        <v>174</v>
      </c>
      <c r="F237" s="130">
        <v>243</v>
      </c>
      <c r="G237" s="112">
        <v>118</v>
      </c>
      <c r="H237" s="247">
        <v>20</v>
      </c>
      <c r="I237" s="130">
        <v>870</v>
      </c>
      <c r="J237" s="112">
        <v>606</v>
      </c>
      <c r="K237" s="247">
        <v>154</v>
      </c>
      <c r="L237" s="130">
        <v>411</v>
      </c>
      <c r="M237" s="112">
        <v>213</v>
      </c>
      <c r="N237" s="247">
        <v>33</v>
      </c>
      <c r="O237" s="130">
        <v>702</v>
      </c>
      <c r="P237" s="112">
        <v>511</v>
      </c>
      <c r="Q237" s="247">
        <v>141</v>
      </c>
      <c r="R237" s="342">
        <v>65</v>
      </c>
      <c r="S237" s="376">
        <v>16</v>
      </c>
      <c r="T237" s="342">
        <v>49</v>
      </c>
      <c r="U237" s="376">
        <v>8</v>
      </c>
      <c r="V237" s="342">
        <v>70</v>
      </c>
      <c r="W237" s="376">
        <v>18</v>
      </c>
      <c r="X237" s="342">
        <v>52</v>
      </c>
      <c r="Y237" s="376">
        <v>8</v>
      </c>
      <c r="Z237" s="342">
        <v>73</v>
      </c>
      <c r="AA237" s="344">
        <v>20</v>
      </c>
    </row>
    <row r="238" spans="1:27" x14ac:dyDescent="0.2">
      <c r="A238" s="140" t="s">
        <v>504</v>
      </c>
      <c r="B238" s="141" t="s">
        <v>505</v>
      </c>
      <c r="C238" s="112">
        <v>1268</v>
      </c>
      <c r="D238" s="112">
        <v>1027</v>
      </c>
      <c r="E238" s="247">
        <v>410</v>
      </c>
      <c r="F238" s="130">
        <v>91</v>
      </c>
      <c r="G238" s="112">
        <v>49</v>
      </c>
      <c r="H238" s="247">
        <v>9</v>
      </c>
      <c r="I238" s="130">
        <v>1177</v>
      </c>
      <c r="J238" s="112">
        <v>978</v>
      </c>
      <c r="K238" s="247">
        <v>401</v>
      </c>
      <c r="L238" s="130">
        <v>207</v>
      </c>
      <c r="M238" s="112">
        <v>120</v>
      </c>
      <c r="N238" s="247">
        <v>22</v>
      </c>
      <c r="O238" s="130">
        <v>1061</v>
      </c>
      <c r="P238" s="112">
        <v>907</v>
      </c>
      <c r="Q238" s="247">
        <v>388</v>
      </c>
      <c r="R238" s="342">
        <v>81</v>
      </c>
      <c r="S238" s="376">
        <v>32</v>
      </c>
      <c r="T238" s="342">
        <v>54</v>
      </c>
      <c r="U238" s="376">
        <v>10</v>
      </c>
      <c r="V238" s="342">
        <v>83</v>
      </c>
      <c r="W238" s="376">
        <v>34</v>
      </c>
      <c r="X238" s="342">
        <v>58</v>
      </c>
      <c r="Y238" s="376">
        <v>11</v>
      </c>
      <c r="Z238" s="342">
        <v>85</v>
      </c>
      <c r="AA238" s="344">
        <v>37</v>
      </c>
    </row>
    <row r="239" spans="1:27" x14ac:dyDescent="0.2">
      <c r="A239" s="140" t="s">
        <v>508</v>
      </c>
      <c r="B239" s="141" t="s">
        <v>509</v>
      </c>
      <c r="C239" s="112">
        <v>806</v>
      </c>
      <c r="D239" s="112">
        <v>639</v>
      </c>
      <c r="E239" s="247">
        <v>254</v>
      </c>
      <c r="F239" s="130">
        <v>51</v>
      </c>
      <c r="G239" s="112">
        <v>25</v>
      </c>
      <c r="H239" s="247">
        <v>4</v>
      </c>
      <c r="I239" s="130">
        <v>755</v>
      </c>
      <c r="J239" s="112">
        <v>614</v>
      </c>
      <c r="K239" s="247">
        <v>250</v>
      </c>
      <c r="L239" s="130">
        <v>132</v>
      </c>
      <c r="M239" s="112">
        <v>74</v>
      </c>
      <c r="N239" s="247">
        <v>14</v>
      </c>
      <c r="O239" s="130">
        <v>674</v>
      </c>
      <c r="P239" s="112">
        <v>565</v>
      </c>
      <c r="Q239" s="247">
        <v>240</v>
      </c>
      <c r="R239" s="342">
        <v>79</v>
      </c>
      <c r="S239" s="376">
        <v>32</v>
      </c>
      <c r="T239" s="342">
        <v>49</v>
      </c>
      <c r="U239" s="376">
        <v>8</v>
      </c>
      <c r="V239" s="342">
        <v>81</v>
      </c>
      <c r="W239" s="376">
        <v>33</v>
      </c>
      <c r="X239" s="342">
        <v>56</v>
      </c>
      <c r="Y239" s="376">
        <v>11</v>
      </c>
      <c r="Z239" s="342">
        <v>84</v>
      </c>
      <c r="AA239" s="344">
        <v>36</v>
      </c>
    </row>
    <row r="240" spans="1:27" x14ac:dyDescent="0.2">
      <c r="A240" s="140" t="s">
        <v>510</v>
      </c>
      <c r="B240" s="141" t="s">
        <v>511</v>
      </c>
      <c r="C240" s="112">
        <v>1243</v>
      </c>
      <c r="D240" s="112">
        <v>949</v>
      </c>
      <c r="E240" s="247">
        <v>324</v>
      </c>
      <c r="F240" s="130">
        <v>107</v>
      </c>
      <c r="G240" s="112">
        <v>50</v>
      </c>
      <c r="H240" s="247">
        <v>7</v>
      </c>
      <c r="I240" s="130">
        <v>1136</v>
      </c>
      <c r="J240" s="112">
        <v>899</v>
      </c>
      <c r="K240" s="247">
        <v>317</v>
      </c>
      <c r="L240" s="130">
        <v>261</v>
      </c>
      <c r="M240" s="112">
        <v>129</v>
      </c>
      <c r="N240" s="247">
        <v>25</v>
      </c>
      <c r="O240" s="130">
        <v>982</v>
      </c>
      <c r="P240" s="112">
        <v>820</v>
      </c>
      <c r="Q240" s="247">
        <v>299</v>
      </c>
      <c r="R240" s="342">
        <v>76</v>
      </c>
      <c r="S240" s="376">
        <v>26</v>
      </c>
      <c r="T240" s="342">
        <v>47</v>
      </c>
      <c r="U240" s="376">
        <v>7</v>
      </c>
      <c r="V240" s="342">
        <v>79</v>
      </c>
      <c r="W240" s="376">
        <v>28</v>
      </c>
      <c r="X240" s="342">
        <v>49</v>
      </c>
      <c r="Y240" s="376">
        <v>10</v>
      </c>
      <c r="Z240" s="342">
        <v>84</v>
      </c>
      <c r="AA240" s="344">
        <v>30</v>
      </c>
    </row>
    <row r="241" spans="1:27" x14ac:dyDescent="0.2">
      <c r="A241" s="140" t="s">
        <v>512</v>
      </c>
      <c r="B241" s="141" t="s">
        <v>513</v>
      </c>
      <c r="C241" s="112">
        <v>760</v>
      </c>
      <c r="D241" s="112">
        <v>581</v>
      </c>
      <c r="E241" s="247">
        <v>173</v>
      </c>
      <c r="F241" s="130">
        <v>54</v>
      </c>
      <c r="G241" s="112">
        <v>22</v>
      </c>
      <c r="H241" s="247">
        <v>3</v>
      </c>
      <c r="I241" s="130">
        <v>706</v>
      </c>
      <c r="J241" s="112">
        <v>559</v>
      </c>
      <c r="K241" s="247">
        <v>170</v>
      </c>
      <c r="L241" s="130">
        <v>118</v>
      </c>
      <c r="M241" s="112">
        <v>65</v>
      </c>
      <c r="N241" s="247">
        <v>11</v>
      </c>
      <c r="O241" s="130">
        <v>642</v>
      </c>
      <c r="P241" s="112">
        <v>516</v>
      </c>
      <c r="Q241" s="247">
        <v>162</v>
      </c>
      <c r="R241" s="342">
        <v>76</v>
      </c>
      <c r="S241" s="376">
        <v>23</v>
      </c>
      <c r="T241" s="342">
        <v>41</v>
      </c>
      <c r="U241" s="376">
        <v>6</v>
      </c>
      <c r="V241" s="342">
        <v>79</v>
      </c>
      <c r="W241" s="376">
        <v>24</v>
      </c>
      <c r="X241" s="342">
        <v>55</v>
      </c>
      <c r="Y241" s="376">
        <v>9</v>
      </c>
      <c r="Z241" s="342">
        <v>80</v>
      </c>
      <c r="AA241" s="344">
        <v>25</v>
      </c>
    </row>
    <row r="242" spans="1:27" x14ac:dyDescent="0.2">
      <c r="A242" s="140" t="s">
        <v>514</v>
      </c>
      <c r="B242" s="141" t="s">
        <v>515</v>
      </c>
      <c r="C242" s="112">
        <v>1361</v>
      </c>
      <c r="D242" s="112">
        <v>999</v>
      </c>
      <c r="E242" s="247">
        <v>294</v>
      </c>
      <c r="F242" s="130">
        <v>113</v>
      </c>
      <c r="G242" s="112">
        <v>62</v>
      </c>
      <c r="H242" s="247">
        <v>14</v>
      </c>
      <c r="I242" s="130">
        <v>1248</v>
      </c>
      <c r="J242" s="112">
        <v>937</v>
      </c>
      <c r="K242" s="247">
        <v>280</v>
      </c>
      <c r="L242" s="130">
        <v>272</v>
      </c>
      <c r="M242" s="112">
        <v>160</v>
      </c>
      <c r="N242" s="247">
        <v>33</v>
      </c>
      <c r="O242" s="130">
        <v>1089</v>
      </c>
      <c r="P242" s="112">
        <v>839</v>
      </c>
      <c r="Q242" s="247">
        <v>261</v>
      </c>
      <c r="R242" s="342">
        <v>73</v>
      </c>
      <c r="S242" s="376">
        <v>22</v>
      </c>
      <c r="T242" s="342">
        <v>55</v>
      </c>
      <c r="U242" s="376">
        <v>12</v>
      </c>
      <c r="V242" s="342">
        <v>75</v>
      </c>
      <c r="W242" s="376">
        <v>22</v>
      </c>
      <c r="X242" s="342">
        <v>59</v>
      </c>
      <c r="Y242" s="376">
        <v>12</v>
      </c>
      <c r="Z242" s="342">
        <v>77</v>
      </c>
      <c r="AA242" s="344">
        <v>24</v>
      </c>
    </row>
    <row r="243" spans="1:27" x14ac:dyDescent="0.2">
      <c r="A243" s="140" t="s">
        <v>516</v>
      </c>
      <c r="B243" s="141" t="s">
        <v>517</v>
      </c>
      <c r="C243" s="112">
        <v>688</v>
      </c>
      <c r="D243" s="112">
        <v>532</v>
      </c>
      <c r="E243" s="247">
        <v>167</v>
      </c>
      <c r="F243" s="130">
        <v>72</v>
      </c>
      <c r="G243" s="112">
        <v>33</v>
      </c>
      <c r="H243" s="247">
        <v>6</v>
      </c>
      <c r="I243" s="130">
        <v>616</v>
      </c>
      <c r="J243" s="112">
        <v>499</v>
      </c>
      <c r="K243" s="247">
        <v>161</v>
      </c>
      <c r="L243" s="130">
        <v>163</v>
      </c>
      <c r="M243" s="112">
        <v>96</v>
      </c>
      <c r="N243" s="247">
        <v>19</v>
      </c>
      <c r="O243" s="130">
        <v>525</v>
      </c>
      <c r="P243" s="112">
        <v>436</v>
      </c>
      <c r="Q243" s="247">
        <v>148</v>
      </c>
      <c r="R243" s="342">
        <v>77</v>
      </c>
      <c r="S243" s="376">
        <v>24</v>
      </c>
      <c r="T243" s="342">
        <v>46</v>
      </c>
      <c r="U243" s="376">
        <v>8</v>
      </c>
      <c r="V243" s="342">
        <v>81</v>
      </c>
      <c r="W243" s="376">
        <v>26</v>
      </c>
      <c r="X243" s="342">
        <v>59</v>
      </c>
      <c r="Y243" s="376">
        <v>12</v>
      </c>
      <c r="Z243" s="342">
        <v>83</v>
      </c>
      <c r="AA243" s="344">
        <v>28</v>
      </c>
    </row>
    <row r="244" spans="1:27" x14ac:dyDescent="0.2">
      <c r="A244" s="140" t="s">
        <v>518</v>
      </c>
      <c r="B244" s="141" t="s">
        <v>519</v>
      </c>
      <c r="C244" s="112">
        <v>982</v>
      </c>
      <c r="D244" s="112">
        <v>727</v>
      </c>
      <c r="E244" s="247">
        <v>243</v>
      </c>
      <c r="F244" s="130">
        <v>99</v>
      </c>
      <c r="G244" s="112">
        <v>50</v>
      </c>
      <c r="H244" s="247">
        <v>6</v>
      </c>
      <c r="I244" s="130">
        <v>883</v>
      </c>
      <c r="J244" s="112">
        <v>677</v>
      </c>
      <c r="K244" s="247">
        <v>237</v>
      </c>
      <c r="L244" s="130">
        <v>191</v>
      </c>
      <c r="M244" s="112">
        <v>110</v>
      </c>
      <c r="N244" s="247">
        <v>23</v>
      </c>
      <c r="O244" s="130">
        <v>791</v>
      </c>
      <c r="P244" s="112">
        <v>617</v>
      </c>
      <c r="Q244" s="247">
        <v>220</v>
      </c>
      <c r="R244" s="342">
        <v>74</v>
      </c>
      <c r="S244" s="376">
        <v>25</v>
      </c>
      <c r="T244" s="342">
        <v>51</v>
      </c>
      <c r="U244" s="376">
        <v>6</v>
      </c>
      <c r="V244" s="342">
        <v>77</v>
      </c>
      <c r="W244" s="376">
        <v>27</v>
      </c>
      <c r="X244" s="342">
        <v>58</v>
      </c>
      <c r="Y244" s="376">
        <v>12</v>
      </c>
      <c r="Z244" s="342">
        <v>78</v>
      </c>
      <c r="AA244" s="344">
        <v>28</v>
      </c>
    </row>
    <row r="245" spans="1:27" x14ac:dyDescent="0.2">
      <c r="A245" s="140" t="s">
        <v>520</v>
      </c>
      <c r="B245" s="141" t="s">
        <v>521</v>
      </c>
      <c r="C245" s="112">
        <v>947</v>
      </c>
      <c r="D245" s="112">
        <v>704</v>
      </c>
      <c r="E245" s="247">
        <v>251</v>
      </c>
      <c r="F245" s="130">
        <v>55</v>
      </c>
      <c r="G245" s="112">
        <v>30</v>
      </c>
      <c r="H245" s="247">
        <v>5</v>
      </c>
      <c r="I245" s="130">
        <v>892</v>
      </c>
      <c r="J245" s="112">
        <v>674</v>
      </c>
      <c r="K245" s="247">
        <v>246</v>
      </c>
      <c r="L245" s="130">
        <v>158</v>
      </c>
      <c r="M245" s="112">
        <v>83</v>
      </c>
      <c r="N245" s="247">
        <v>18</v>
      </c>
      <c r="O245" s="130">
        <v>789</v>
      </c>
      <c r="P245" s="112">
        <v>621</v>
      </c>
      <c r="Q245" s="247">
        <v>233</v>
      </c>
      <c r="R245" s="342">
        <v>74</v>
      </c>
      <c r="S245" s="376">
        <v>27</v>
      </c>
      <c r="T245" s="342">
        <v>55</v>
      </c>
      <c r="U245" s="376">
        <v>9</v>
      </c>
      <c r="V245" s="342">
        <v>76</v>
      </c>
      <c r="W245" s="376">
        <v>28</v>
      </c>
      <c r="X245" s="342">
        <v>53</v>
      </c>
      <c r="Y245" s="376">
        <v>11</v>
      </c>
      <c r="Z245" s="342">
        <v>79</v>
      </c>
      <c r="AA245" s="344">
        <v>30</v>
      </c>
    </row>
    <row r="246" spans="1:27" x14ac:dyDescent="0.2">
      <c r="A246" s="140" t="s">
        <v>522</v>
      </c>
      <c r="B246" s="141" t="s">
        <v>523</v>
      </c>
      <c r="C246" s="112">
        <v>823</v>
      </c>
      <c r="D246" s="112">
        <v>642</v>
      </c>
      <c r="E246" s="247">
        <v>184</v>
      </c>
      <c r="F246" s="130">
        <v>68</v>
      </c>
      <c r="G246" s="112">
        <v>37</v>
      </c>
      <c r="H246" s="247">
        <v>9</v>
      </c>
      <c r="I246" s="130">
        <v>755</v>
      </c>
      <c r="J246" s="112">
        <v>605</v>
      </c>
      <c r="K246" s="247">
        <v>175</v>
      </c>
      <c r="L246" s="130">
        <v>160</v>
      </c>
      <c r="M246" s="112">
        <v>90</v>
      </c>
      <c r="N246" s="247">
        <v>21</v>
      </c>
      <c r="O246" s="130">
        <v>663</v>
      </c>
      <c r="P246" s="112">
        <v>552</v>
      </c>
      <c r="Q246" s="247">
        <v>163</v>
      </c>
      <c r="R246" s="342">
        <v>78</v>
      </c>
      <c r="S246" s="376">
        <v>22</v>
      </c>
      <c r="T246" s="342">
        <v>54</v>
      </c>
      <c r="U246" s="376">
        <v>13</v>
      </c>
      <c r="V246" s="342">
        <v>80</v>
      </c>
      <c r="W246" s="376">
        <v>23</v>
      </c>
      <c r="X246" s="342">
        <v>56</v>
      </c>
      <c r="Y246" s="376">
        <v>13</v>
      </c>
      <c r="Z246" s="342">
        <v>83</v>
      </c>
      <c r="AA246" s="344">
        <v>25</v>
      </c>
    </row>
    <row r="247" spans="1:27" x14ac:dyDescent="0.2">
      <c r="A247" s="140" t="s">
        <v>524</v>
      </c>
      <c r="B247" s="141" t="s">
        <v>525</v>
      </c>
      <c r="C247" s="112">
        <v>1221</v>
      </c>
      <c r="D247" s="112">
        <v>981</v>
      </c>
      <c r="E247" s="247">
        <v>390</v>
      </c>
      <c r="F247" s="130">
        <v>80</v>
      </c>
      <c r="G247" s="112">
        <v>46</v>
      </c>
      <c r="H247" s="247">
        <v>8</v>
      </c>
      <c r="I247" s="130">
        <v>1141</v>
      </c>
      <c r="J247" s="112">
        <v>935</v>
      </c>
      <c r="K247" s="247">
        <v>382</v>
      </c>
      <c r="L247" s="130">
        <v>201</v>
      </c>
      <c r="M247" s="112">
        <v>119</v>
      </c>
      <c r="N247" s="247">
        <v>32</v>
      </c>
      <c r="O247" s="130">
        <v>1020</v>
      </c>
      <c r="P247" s="112">
        <v>862</v>
      </c>
      <c r="Q247" s="247">
        <v>358</v>
      </c>
      <c r="R247" s="342">
        <v>80</v>
      </c>
      <c r="S247" s="376">
        <v>32</v>
      </c>
      <c r="T247" s="342">
        <v>58</v>
      </c>
      <c r="U247" s="376">
        <v>10</v>
      </c>
      <c r="V247" s="342">
        <v>82</v>
      </c>
      <c r="W247" s="376">
        <v>33</v>
      </c>
      <c r="X247" s="342">
        <v>59</v>
      </c>
      <c r="Y247" s="376">
        <v>16</v>
      </c>
      <c r="Z247" s="342">
        <v>85</v>
      </c>
      <c r="AA247" s="344">
        <v>35</v>
      </c>
    </row>
    <row r="248" spans="1:27" x14ac:dyDescent="0.2">
      <c r="A248" s="140" t="s">
        <v>526</v>
      </c>
      <c r="B248" s="141" t="s">
        <v>527</v>
      </c>
      <c r="C248" s="112">
        <v>988</v>
      </c>
      <c r="D248" s="112">
        <v>749</v>
      </c>
      <c r="E248" s="247">
        <v>259</v>
      </c>
      <c r="F248" s="130">
        <v>84</v>
      </c>
      <c r="G248" s="112">
        <v>47</v>
      </c>
      <c r="H248" s="247">
        <v>9</v>
      </c>
      <c r="I248" s="130">
        <v>904</v>
      </c>
      <c r="J248" s="112">
        <v>702</v>
      </c>
      <c r="K248" s="247">
        <v>250</v>
      </c>
      <c r="L248" s="130">
        <v>191</v>
      </c>
      <c r="M248" s="112">
        <v>112</v>
      </c>
      <c r="N248" s="247">
        <v>26</v>
      </c>
      <c r="O248" s="130">
        <v>797</v>
      </c>
      <c r="P248" s="112">
        <v>637</v>
      </c>
      <c r="Q248" s="247">
        <v>233</v>
      </c>
      <c r="R248" s="342">
        <v>76</v>
      </c>
      <c r="S248" s="376">
        <v>26</v>
      </c>
      <c r="T248" s="342">
        <v>56</v>
      </c>
      <c r="U248" s="376">
        <v>11</v>
      </c>
      <c r="V248" s="342">
        <v>78</v>
      </c>
      <c r="W248" s="376">
        <v>28</v>
      </c>
      <c r="X248" s="342">
        <v>59</v>
      </c>
      <c r="Y248" s="376">
        <v>14</v>
      </c>
      <c r="Z248" s="342">
        <v>80</v>
      </c>
      <c r="AA248" s="344">
        <v>29</v>
      </c>
    </row>
    <row r="249" spans="1:27" x14ac:dyDescent="0.2">
      <c r="A249" s="140" t="s">
        <v>528</v>
      </c>
      <c r="B249" s="141" t="s">
        <v>529</v>
      </c>
      <c r="C249" s="112">
        <v>776</v>
      </c>
      <c r="D249" s="112">
        <v>553</v>
      </c>
      <c r="E249" s="247">
        <v>139</v>
      </c>
      <c r="F249" s="130">
        <v>77</v>
      </c>
      <c r="G249" s="112">
        <v>38</v>
      </c>
      <c r="H249" s="247">
        <v>6</v>
      </c>
      <c r="I249" s="130">
        <v>699</v>
      </c>
      <c r="J249" s="112">
        <v>515</v>
      </c>
      <c r="K249" s="247">
        <v>133</v>
      </c>
      <c r="L249" s="130">
        <v>194</v>
      </c>
      <c r="M249" s="112">
        <v>113</v>
      </c>
      <c r="N249" s="247">
        <v>13</v>
      </c>
      <c r="O249" s="130">
        <v>582</v>
      </c>
      <c r="P249" s="112">
        <v>440</v>
      </c>
      <c r="Q249" s="247">
        <v>126</v>
      </c>
      <c r="R249" s="342">
        <v>71</v>
      </c>
      <c r="S249" s="376">
        <v>18</v>
      </c>
      <c r="T249" s="342">
        <v>49</v>
      </c>
      <c r="U249" s="376">
        <v>8</v>
      </c>
      <c r="V249" s="342">
        <v>74</v>
      </c>
      <c r="W249" s="376">
        <v>19</v>
      </c>
      <c r="X249" s="342">
        <v>58</v>
      </c>
      <c r="Y249" s="376">
        <v>7</v>
      </c>
      <c r="Z249" s="342">
        <v>76</v>
      </c>
      <c r="AA249" s="344">
        <v>22</v>
      </c>
    </row>
    <row r="250" spans="1:27" x14ac:dyDescent="0.2">
      <c r="A250" s="140" t="s">
        <v>532</v>
      </c>
      <c r="B250" s="141" t="s">
        <v>533</v>
      </c>
      <c r="C250" s="112">
        <v>1296</v>
      </c>
      <c r="D250" s="112">
        <v>917</v>
      </c>
      <c r="E250" s="247">
        <v>295</v>
      </c>
      <c r="F250" s="130">
        <v>204</v>
      </c>
      <c r="G250" s="112">
        <v>108</v>
      </c>
      <c r="H250" s="247">
        <v>26</v>
      </c>
      <c r="I250" s="130">
        <v>1092</v>
      </c>
      <c r="J250" s="112">
        <v>809</v>
      </c>
      <c r="K250" s="247">
        <v>269</v>
      </c>
      <c r="L250" s="130">
        <v>425</v>
      </c>
      <c r="M250" s="112">
        <v>231</v>
      </c>
      <c r="N250" s="247">
        <v>51</v>
      </c>
      <c r="O250" s="130">
        <v>871</v>
      </c>
      <c r="P250" s="112">
        <v>686</v>
      </c>
      <c r="Q250" s="247">
        <v>244</v>
      </c>
      <c r="R250" s="342">
        <v>71</v>
      </c>
      <c r="S250" s="376">
        <v>23</v>
      </c>
      <c r="T250" s="342">
        <v>53</v>
      </c>
      <c r="U250" s="376">
        <v>13</v>
      </c>
      <c r="V250" s="342">
        <v>74</v>
      </c>
      <c r="W250" s="376">
        <v>25</v>
      </c>
      <c r="X250" s="342">
        <v>54</v>
      </c>
      <c r="Y250" s="376">
        <v>12</v>
      </c>
      <c r="Z250" s="342">
        <v>79</v>
      </c>
      <c r="AA250" s="344">
        <v>28</v>
      </c>
    </row>
    <row r="251" spans="1:27" x14ac:dyDescent="0.2">
      <c r="A251" s="140" t="s">
        <v>534</v>
      </c>
      <c r="B251" s="141" t="s">
        <v>535</v>
      </c>
      <c r="C251" s="112">
        <v>1163</v>
      </c>
      <c r="D251" s="112">
        <v>863</v>
      </c>
      <c r="E251" s="247">
        <v>293</v>
      </c>
      <c r="F251" s="130">
        <v>122</v>
      </c>
      <c r="G251" s="112">
        <v>63</v>
      </c>
      <c r="H251" s="247">
        <v>18</v>
      </c>
      <c r="I251" s="130">
        <v>1041</v>
      </c>
      <c r="J251" s="112">
        <v>800</v>
      </c>
      <c r="K251" s="247">
        <v>275</v>
      </c>
      <c r="L251" s="130">
        <v>291</v>
      </c>
      <c r="M251" s="112">
        <v>165</v>
      </c>
      <c r="N251" s="247">
        <v>46</v>
      </c>
      <c r="O251" s="130">
        <v>872</v>
      </c>
      <c r="P251" s="112">
        <v>698</v>
      </c>
      <c r="Q251" s="247">
        <v>247</v>
      </c>
      <c r="R251" s="342">
        <v>74</v>
      </c>
      <c r="S251" s="376">
        <v>25</v>
      </c>
      <c r="T251" s="342">
        <v>52</v>
      </c>
      <c r="U251" s="376">
        <v>15</v>
      </c>
      <c r="V251" s="342">
        <v>77</v>
      </c>
      <c r="W251" s="376">
        <v>26</v>
      </c>
      <c r="X251" s="342">
        <v>57</v>
      </c>
      <c r="Y251" s="376">
        <v>16</v>
      </c>
      <c r="Z251" s="342">
        <v>80</v>
      </c>
      <c r="AA251" s="344">
        <v>28</v>
      </c>
    </row>
    <row r="252" spans="1:27" x14ac:dyDescent="0.2">
      <c r="A252" s="140" t="s">
        <v>536</v>
      </c>
      <c r="B252" s="141" t="s">
        <v>537</v>
      </c>
      <c r="C252" s="112">
        <v>1261</v>
      </c>
      <c r="D252" s="112">
        <v>957</v>
      </c>
      <c r="E252" s="247">
        <v>354</v>
      </c>
      <c r="F252" s="130">
        <v>104</v>
      </c>
      <c r="G252" s="112">
        <v>45</v>
      </c>
      <c r="H252" s="247">
        <v>15</v>
      </c>
      <c r="I252" s="130">
        <v>1157</v>
      </c>
      <c r="J252" s="112">
        <v>912</v>
      </c>
      <c r="K252" s="247">
        <v>339</v>
      </c>
      <c r="L252" s="130">
        <v>237</v>
      </c>
      <c r="M252" s="112">
        <v>136</v>
      </c>
      <c r="N252" s="247">
        <v>40</v>
      </c>
      <c r="O252" s="130">
        <v>1024</v>
      </c>
      <c r="P252" s="112">
        <v>821</v>
      </c>
      <c r="Q252" s="247">
        <v>314</v>
      </c>
      <c r="R252" s="342">
        <v>76</v>
      </c>
      <c r="S252" s="376">
        <v>28</v>
      </c>
      <c r="T252" s="342">
        <v>43</v>
      </c>
      <c r="U252" s="376">
        <v>14</v>
      </c>
      <c r="V252" s="342">
        <v>79</v>
      </c>
      <c r="W252" s="376">
        <v>29</v>
      </c>
      <c r="X252" s="342">
        <v>57</v>
      </c>
      <c r="Y252" s="376">
        <v>17</v>
      </c>
      <c r="Z252" s="342">
        <v>80</v>
      </c>
      <c r="AA252" s="344">
        <v>31</v>
      </c>
    </row>
    <row r="253" spans="1:27" x14ac:dyDescent="0.2">
      <c r="A253" s="140" t="s">
        <v>538</v>
      </c>
      <c r="B253" s="141" t="s">
        <v>539</v>
      </c>
      <c r="C253" s="112">
        <v>1334</v>
      </c>
      <c r="D253" s="112">
        <v>1046</v>
      </c>
      <c r="E253" s="247">
        <v>380</v>
      </c>
      <c r="F253" s="130">
        <v>96</v>
      </c>
      <c r="G253" s="112">
        <v>51</v>
      </c>
      <c r="H253" s="247">
        <v>13</v>
      </c>
      <c r="I253" s="130">
        <v>1238</v>
      </c>
      <c r="J253" s="112">
        <v>995</v>
      </c>
      <c r="K253" s="247">
        <v>367</v>
      </c>
      <c r="L253" s="130">
        <v>231</v>
      </c>
      <c r="M253" s="112">
        <v>132</v>
      </c>
      <c r="N253" s="247">
        <v>35</v>
      </c>
      <c r="O253" s="130">
        <v>1103</v>
      </c>
      <c r="P253" s="112">
        <v>914</v>
      </c>
      <c r="Q253" s="247">
        <v>345</v>
      </c>
      <c r="R253" s="342">
        <v>78</v>
      </c>
      <c r="S253" s="376">
        <v>28</v>
      </c>
      <c r="T253" s="342">
        <v>53</v>
      </c>
      <c r="U253" s="376">
        <v>14</v>
      </c>
      <c r="V253" s="342">
        <v>80</v>
      </c>
      <c r="W253" s="376">
        <v>30</v>
      </c>
      <c r="X253" s="342">
        <v>57</v>
      </c>
      <c r="Y253" s="376">
        <v>15</v>
      </c>
      <c r="Z253" s="342">
        <v>83</v>
      </c>
      <c r="AA253" s="344">
        <v>31</v>
      </c>
    </row>
    <row r="254" spans="1:27" x14ac:dyDescent="0.2">
      <c r="A254" s="140" t="s">
        <v>540</v>
      </c>
      <c r="B254" s="141" t="s">
        <v>541</v>
      </c>
      <c r="C254" s="112">
        <v>587</v>
      </c>
      <c r="D254" s="112">
        <v>411</v>
      </c>
      <c r="E254" s="247">
        <v>111</v>
      </c>
      <c r="F254" s="130">
        <v>67</v>
      </c>
      <c r="G254" s="112">
        <v>46</v>
      </c>
      <c r="H254" s="247">
        <v>9</v>
      </c>
      <c r="I254" s="130">
        <v>520</v>
      </c>
      <c r="J254" s="112">
        <v>365</v>
      </c>
      <c r="K254" s="247">
        <v>102</v>
      </c>
      <c r="L254" s="130">
        <v>160</v>
      </c>
      <c r="M254" s="112">
        <v>100</v>
      </c>
      <c r="N254" s="247">
        <v>21</v>
      </c>
      <c r="O254" s="130">
        <v>427</v>
      </c>
      <c r="P254" s="112">
        <v>311</v>
      </c>
      <c r="Q254" s="247">
        <v>90</v>
      </c>
      <c r="R254" s="342">
        <v>70</v>
      </c>
      <c r="S254" s="376">
        <v>19</v>
      </c>
      <c r="T254" s="342">
        <v>69</v>
      </c>
      <c r="U254" s="376">
        <v>13</v>
      </c>
      <c r="V254" s="342">
        <v>70</v>
      </c>
      <c r="W254" s="376">
        <v>20</v>
      </c>
      <c r="X254" s="342">
        <v>63</v>
      </c>
      <c r="Y254" s="376">
        <v>13</v>
      </c>
      <c r="Z254" s="342">
        <v>73</v>
      </c>
      <c r="AA254" s="344">
        <v>21</v>
      </c>
    </row>
    <row r="255" spans="1:27" x14ac:dyDescent="0.2">
      <c r="A255" s="140" t="s">
        <v>544</v>
      </c>
      <c r="B255" s="141" t="s">
        <v>545</v>
      </c>
      <c r="C255" s="112">
        <v>1395</v>
      </c>
      <c r="D255" s="112">
        <v>885</v>
      </c>
      <c r="E255" s="247">
        <v>222</v>
      </c>
      <c r="F255" s="130">
        <v>143</v>
      </c>
      <c r="G255" s="112">
        <v>59</v>
      </c>
      <c r="H255" s="247">
        <v>8</v>
      </c>
      <c r="I255" s="130">
        <v>1252</v>
      </c>
      <c r="J255" s="112">
        <v>826</v>
      </c>
      <c r="K255" s="247">
        <v>214</v>
      </c>
      <c r="L255" s="130">
        <v>323</v>
      </c>
      <c r="M255" s="112">
        <v>152</v>
      </c>
      <c r="N255" s="247">
        <v>26</v>
      </c>
      <c r="O255" s="130">
        <v>1072</v>
      </c>
      <c r="P255" s="112">
        <v>733</v>
      </c>
      <c r="Q255" s="247">
        <v>196</v>
      </c>
      <c r="R255" s="342">
        <v>63</v>
      </c>
      <c r="S255" s="376">
        <v>16</v>
      </c>
      <c r="T255" s="342">
        <v>41</v>
      </c>
      <c r="U255" s="376">
        <v>6</v>
      </c>
      <c r="V255" s="342">
        <v>66</v>
      </c>
      <c r="W255" s="376">
        <v>17</v>
      </c>
      <c r="X255" s="342">
        <v>47</v>
      </c>
      <c r="Y255" s="376">
        <v>8</v>
      </c>
      <c r="Z255" s="342">
        <v>68</v>
      </c>
      <c r="AA255" s="344">
        <v>18</v>
      </c>
    </row>
    <row r="256" spans="1:27" x14ac:dyDescent="0.2">
      <c r="A256" s="140" t="s">
        <v>546</v>
      </c>
      <c r="B256" s="141" t="s">
        <v>547</v>
      </c>
      <c r="C256" s="112">
        <v>1077</v>
      </c>
      <c r="D256" s="112">
        <v>690</v>
      </c>
      <c r="E256" s="247">
        <v>169</v>
      </c>
      <c r="F256" s="130">
        <v>98</v>
      </c>
      <c r="G256" s="112">
        <v>49</v>
      </c>
      <c r="H256" s="247">
        <v>4</v>
      </c>
      <c r="I256" s="130">
        <v>979</v>
      </c>
      <c r="J256" s="112">
        <v>641</v>
      </c>
      <c r="K256" s="247">
        <v>165</v>
      </c>
      <c r="L256" s="130">
        <v>222</v>
      </c>
      <c r="M256" s="112">
        <v>108</v>
      </c>
      <c r="N256" s="247">
        <v>10</v>
      </c>
      <c r="O256" s="130">
        <v>855</v>
      </c>
      <c r="P256" s="112">
        <v>582</v>
      </c>
      <c r="Q256" s="247">
        <v>159</v>
      </c>
      <c r="R256" s="342">
        <v>64</v>
      </c>
      <c r="S256" s="376">
        <v>16</v>
      </c>
      <c r="T256" s="342">
        <v>50</v>
      </c>
      <c r="U256" s="376">
        <v>4</v>
      </c>
      <c r="V256" s="342">
        <v>65</v>
      </c>
      <c r="W256" s="376">
        <v>17</v>
      </c>
      <c r="X256" s="342">
        <v>49</v>
      </c>
      <c r="Y256" s="376">
        <v>5</v>
      </c>
      <c r="Z256" s="342">
        <v>68</v>
      </c>
      <c r="AA256" s="344">
        <v>19</v>
      </c>
    </row>
    <row r="257" spans="1:27" x14ac:dyDescent="0.2">
      <c r="A257" s="140" t="s">
        <v>548</v>
      </c>
      <c r="B257" s="141" t="s">
        <v>549</v>
      </c>
      <c r="C257" s="112">
        <v>1253</v>
      </c>
      <c r="D257" s="112">
        <v>803</v>
      </c>
      <c r="E257" s="247">
        <v>209</v>
      </c>
      <c r="F257" s="130">
        <v>139</v>
      </c>
      <c r="G257" s="112">
        <v>65</v>
      </c>
      <c r="H257" s="247">
        <v>11</v>
      </c>
      <c r="I257" s="130">
        <v>1114</v>
      </c>
      <c r="J257" s="112">
        <v>738</v>
      </c>
      <c r="K257" s="247">
        <v>198</v>
      </c>
      <c r="L257" s="130">
        <v>324</v>
      </c>
      <c r="M257" s="112">
        <v>161</v>
      </c>
      <c r="N257" s="247">
        <v>37</v>
      </c>
      <c r="O257" s="130">
        <v>929</v>
      </c>
      <c r="P257" s="112">
        <v>642</v>
      </c>
      <c r="Q257" s="247">
        <v>172</v>
      </c>
      <c r="R257" s="342">
        <v>64</v>
      </c>
      <c r="S257" s="376">
        <v>17</v>
      </c>
      <c r="T257" s="342">
        <v>47</v>
      </c>
      <c r="U257" s="376">
        <v>8</v>
      </c>
      <c r="V257" s="342">
        <v>66</v>
      </c>
      <c r="W257" s="376">
        <v>18</v>
      </c>
      <c r="X257" s="342">
        <v>50</v>
      </c>
      <c r="Y257" s="376">
        <v>11</v>
      </c>
      <c r="Z257" s="342">
        <v>69</v>
      </c>
      <c r="AA257" s="344">
        <v>19</v>
      </c>
    </row>
    <row r="258" spans="1:27" x14ac:dyDescent="0.2">
      <c r="A258" s="140" t="s">
        <v>550</v>
      </c>
      <c r="B258" s="141" t="s">
        <v>551</v>
      </c>
      <c r="C258" s="112">
        <v>1364</v>
      </c>
      <c r="D258" s="112">
        <v>1007</v>
      </c>
      <c r="E258" s="247">
        <v>327</v>
      </c>
      <c r="F258" s="130">
        <v>69</v>
      </c>
      <c r="G258" s="112">
        <v>33</v>
      </c>
      <c r="H258" s="247">
        <v>5</v>
      </c>
      <c r="I258" s="130">
        <v>1295</v>
      </c>
      <c r="J258" s="112">
        <v>974</v>
      </c>
      <c r="K258" s="247">
        <v>322</v>
      </c>
      <c r="L258" s="130">
        <v>189</v>
      </c>
      <c r="M258" s="112">
        <v>100</v>
      </c>
      <c r="N258" s="247">
        <v>15</v>
      </c>
      <c r="O258" s="130">
        <v>1175</v>
      </c>
      <c r="P258" s="112">
        <v>907</v>
      </c>
      <c r="Q258" s="247">
        <v>312</v>
      </c>
      <c r="R258" s="342">
        <v>74</v>
      </c>
      <c r="S258" s="376">
        <v>24</v>
      </c>
      <c r="T258" s="342">
        <v>48</v>
      </c>
      <c r="U258" s="376">
        <v>7</v>
      </c>
      <c r="V258" s="342">
        <v>75</v>
      </c>
      <c r="W258" s="376">
        <v>25</v>
      </c>
      <c r="X258" s="342">
        <v>53</v>
      </c>
      <c r="Y258" s="376">
        <v>8</v>
      </c>
      <c r="Z258" s="342">
        <v>77</v>
      </c>
      <c r="AA258" s="344">
        <v>27</v>
      </c>
    </row>
    <row r="259" spans="1:27" x14ac:dyDescent="0.2">
      <c r="A259" s="140" t="s">
        <v>552</v>
      </c>
      <c r="B259" s="141" t="s">
        <v>553</v>
      </c>
      <c r="C259" s="112">
        <v>1471</v>
      </c>
      <c r="D259" s="112">
        <v>1084</v>
      </c>
      <c r="E259" s="247">
        <v>355</v>
      </c>
      <c r="F259" s="130">
        <v>88</v>
      </c>
      <c r="G259" s="112">
        <v>46</v>
      </c>
      <c r="H259" s="247">
        <v>10</v>
      </c>
      <c r="I259" s="130">
        <v>1383</v>
      </c>
      <c r="J259" s="112">
        <v>1038</v>
      </c>
      <c r="K259" s="247">
        <v>345</v>
      </c>
      <c r="L259" s="130">
        <v>202</v>
      </c>
      <c r="M259" s="112">
        <v>104</v>
      </c>
      <c r="N259" s="247">
        <v>24</v>
      </c>
      <c r="O259" s="130">
        <v>1269</v>
      </c>
      <c r="P259" s="112">
        <v>980</v>
      </c>
      <c r="Q259" s="247">
        <v>331</v>
      </c>
      <c r="R259" s="342">
        <v>74</v>
      </c>
      <c r="S259" s="376">
        <v>24</v>
      </c>
      <c r="T259" s="342">
        <v>52</v>
      </c>
      <c r="U259" s="376">
        <v>11</v>
      </c>
      <c r="V259" s="342">
        <v>75</v>
      </c>
      <c r="W259" s="376">
        <v>25</v>
      </c>
      <c r="X259" s="342">
        <v>51</v>
      </c>
      <c r="Y259" s="376">
        <v>12</v>
      </c>
      <c r="Z259" s="342">
        <v>77</v>
      </c>
      <c r="AA259" s="344">
        <v>26</v>
      </c>
    </row>
    <row r="260" spans="1:27" x14ac:dyDescent="0.2">
      <c r="A260" s="140" t="s">
        <v>554</v>
      </c>
      <c r="B260" s="141" t="s">
        <v>555</v>
      </c>
      <c r="C260" s="112">
        <v>1092</v>
      </c>
      <c r="D260" s="112">
        <v>708</v>
      </c>
      <c r="E260" s="247">
        <v>184</v>
      </c>
      <c r="F260" s="130">
        <v>109</v>
      </c>
      <c r="G260" s="112">
        <v>45</v>
      </c>
      <c r="H260" s="247">
        <v>8</v>
      </c>
      <c r="I260" s="130">
        <v>983</v>
      </c>
      <c r="J260" s="112">
        <v>663</v>
      </c>
      <c r="K260" s="247">
        <v>176</v>
      </c>
      <c r="L260" s="130">
        <v>254</v>
      </c>
      <c r="M260" s="112">
        <v>113</v>
      </c>
      <c r="N260" s="247">
        <v>19</v>
      </c>
      <c r="O260" s="130">
        <v>838</v>
      </c>
      <c r="P260" s="112">
        <v>595</v>
      </c>
      <c r="Q260" s="247">
        <v>165</v>
      </c>
      <c r="R260" s="342">
        <v>65</v>
      </c>
      <c r="S260" s="376">
        <v>17</v>
      </c>
      <c r="T260" s="342">
        <v>41</v>
      </c>
      <c r="U260" s="376">
        <v>7</v>
      </c>
      <c r="V260" s="342">
        <v>67</v>
      </c>
      <c r="W260" s="376">
        <v>18</v>
      </c>
      <c r="X260" s="342">
        <v>44</v>
      </c>
      <c r="Y260" s="376">
        <v>7</v>
      </c>
      <c r="Z260" s="342">
        <v>71</v>
      </c>
      <c r="AA260" s="344">
        <v>20</v>
      </c>
    </row>
    <row r="261" spans="1:27" x14ac:dyDescent="0.2">
      <c r="A261" s="140" t="s">
        <v>556</v>
      </c>
      <c r="B261" s="141" t="s">
        <v>557</v>
      </c>
      <c r="C261" s="112">
        <v>1028</v>
      </c>
      <c r="D261" s="112">
        <v>762</v>
      </c>
      <c r="E261" s="247">
        <v>255</v>
      </c>
      <c r="F261" s="130">
        <v>71</v>
      </c>
      <c r="G261" s="112">
        <v>35</v>
      </c>
      <c r="H261" s="247">
        <v>6</v>
      </c>
      <c r="I261" s="130">
        <v>957</v>
      </c>
      <c r="J261" s="112">
        <v>727</v>
      </c>
      <c r="K261" s="247">
        <v>249</v>
      </c>
      <c r="L261" s="130">
        <v>169</v>
      </c>
      <c r="M261" s="112">
        <v>93</v>
      </c>
      <c r="N261" s="247">
        <v>20</v>
      </c>
      <c r="O261" s="130">
        <v>859</v>
      </c>
      <c r="P261" s="112">
        <v>669</v>
      </c>
      <c r="Q261" s="247">
        <v>235</v>
      </c>
      <c r="R261" s="342">
        <v>74</v>
      </c>
      <c r="S261" s="376">
        <v>25</v>
      </c>
      <c r="T261" s="342">
        <v>49</v>
      </c>
      <c r="U261" s="376">
        <v>8</v>
      </c>
      <c r="V261" s="342">
        <v>76</v>
      </c>
      <c r="W261" s="376">
        <v>26</v>
      </c>
      <c r="X261" s="342">
        <v>55</v>
      </c>
      <c r="Y261" s="376">
        <v>12</v>
      </c>
      <c r="Z261" s="342">
        <v>78</v>
      </c>
      <c r="AA261" s="344">
        <v>27</v>
      </c>
    </row>
    <row r="262" spans="1:27" x14ac:dyDescent="0.2">
      <c r="A262" s="140" t="s">
        <v>560</v>
      </c>
      <c r="B262" s="141" t="s">
        <v>561</v>
      </c>
      <c r="C262" s="112">
        <v>761</v>
      </c>
      <c r="D262" s="112">
        <v>540</v>
      </c>
      <c r="E262" s="247">
        <v>148</v>
      </c>
      <c r="F262" s="130">
        <v>69</v>
      </c>
      <c r="G262" s="112">
        <v>30</v>
      </c>
      <c r="H262" s="247">
        <v>8</v>
      </c>
      <c r="I262" s="130">
        <v>692</v>
      </c>
      <c r="J262" s="112">
        <v>510</v>
      </c>
      <c r="K262" s="247">
        <v>140</v>
      </c>
      <c r="L262" s="130">
        <v>164</v>
      </c>
      <c r="M262" s="112">
        <v>86</v>
      </c>
      <c r="N262" s="247">
        <v>21</v>
      </c>
      <c r="O262" s="130">
        <v>597</v>
      </c>
      <c r="P262" s="112">
        <v>454</v>
      </c>
      <c r="Q262" s="247">
        <v>127</v>
      </c>
      <c r="R262" s="342">
        <v>71</v>
      </c>
      <c r="S262" s="376">
        <v>19</v>
      </c>
      <c r="T262" s="342">
        <v>43</v>
      </c>
      <c r="U262" s="376">
        <v>12</v>
      </c>
      <c r="V262" s="342">
        <v>74</v>
      </c>
      <c r="W262" s="376">
        <v>20</v>
      </c>
      <c r="X262" s="342">
        <v>52</v>
      </c>
      <c r="Y262" s="376">
        <v>13</v>
      </c>
      <c r="Z262" s="342">
        <v>76</v>
      </c>
      <c r="AA262" s="344">
        <v>21</v>
      </c>
    </row>
    <row r="263" spans="1:27" x14ac:dyDescent="0.2">
      <c r="A263" s="140" t="s">
        <v>562</v>
      </c>
      <c r="B263" s="141" t="s">
        <v>563</v>
      </c>
      <c r="C263" s="112">
        <v>947</v>
      </c>
      <c r="D263" s="112">
        <v>536</v>
      </c>
      <c r="E263" s="247">
        <v>125</v>
      </c>
      <c r="F263" s="130">
        <v>128</v>
      </c>
      <c r="G263" s="112">
        <v>44</v>
      </c>
      <c r="H263" s="247">
        <v>4</v>
      </c>
      <c r="I263" s="130">
        <v>819</v>
      </c>
      <c r="J263" s="112">
        <v>492</v>
      </c>
      <c r="K263" s="247">
        <v>121</v>
      </c>
      <c r="L263" s="130">
        <v>304</v>
      </c>
      <c r="M263" s="112">
        <v>127</v>
      </c>
      <c r="N263" s="247">
        <v>22</v>
      </c>
      <c r="O263" s="130">
        <v>643</v>
      </c>
      <c r="P263" s="112">
        <v>409</v>
      </c>
      <c r="Q263" s="247">
        <v>103</v>
      </c>
      <c r="R263" s="342">
        <v>57</v>
      </c>
      <c r="S263" s="376">
        <v>13</v>
      </c>
      <c r="T263" s="342">
        <v>34</v>
      </c>
      <c r="U263" s="376">
        <v>3</v>
      </c>
      <c r="V263" s="342">
        <v>60</v>
      </c>
      <c r="W263" s="376">
        <v>15</v>
      </c>
      <c r="X263" s="342">
        <v>42</v>
      </c>
      <c r="Y263" s="376">
        <v>7</v>
      </c>
      <c r="Z263" s="342">
        <v>64</v>
      </c>
      <c r="AA263" s="344">
        <v>16</v>
      </c>
    </row>
    <row r="264" spans="1:27" x14ac:dyDescent="0.2">
      <c r="A264" s="140" t="s">
        <v>564</v>
      </c>
      <c r="B264" s="141" t="s">
        <v>565</v>
      </c>
      <c r="C264" s="112">
        <v>1034</v>
      </c>
      <c r="D264" s="112">
        <v>691</v>
      </c>
      <c r="E264" s="247">
        <v>186</v>
      </c>
      <c r="F264" s="130">
        <v>164</v>
      </c>
      <c r="G264" s="112">
        <v>68</v>
      </c>
      <c r="H264" s="247">
        <v>12</v>
      </c>
      <c r="I264" s="130">
        <v>870</v>
      </c>
      <c r="J264" s="112">
        <v>623</v>
      </c>
      <c r="K264" s="247">
        <v>174</v>
      </c>
      <c r="L264" s="130">
        <v>330</v>
      </c>
      <c r="M264" s="112">
        <v>156</v>
      </c>
      <c r="N264" s="247">
        <v>31</v>
      </c>
      <c r="O264" s="130">
        <v>704</v>
      </c>
      <c r="P264" s="112">
        <v>535</v>
      </c>
      <c r="Q264" s="247">
        <v>155</v>
      </c>
      <c r="R264" s="342">
        <v>67</v>
      </c>
      <c r="S264" s="376">
        <v>18</v>
      </c>
      <c r="T264" s="342">
        <v>41</v>
      </c>
      <c r="U264" s="376">
        <v>7</v>
      </c>
      <c r="V264" s="342">
        <v>72</v>
      </c>
      <c r="W264" s="376">
        <v>20</v>
      </c>
      <c r="X264" s="342">
        <v>47</v>
      </c>
      <c r="Y264" s="376">
        <v>9</v>
      </c>
      <c r="Z264" s="342">
        <v>76</v>
      </c>
      <c r="AA264" s="344">
        <v>22</v>
      </c>
    </row>
    <row r="265" spans="1:27" x14ac:dyDescent="0.2">
      <c r="A265" s="140" t="s">
        <v>566</v>
      </c>
      <c r="B265" s="141" t="s">
        <v>567</v>
      </c>
      <c r="C265" s="112">
        <v>1198</v>
      </c>
      <c r="D265" s="112">
        <v>775</v>
      </c>
      <c r="E265" s="247">
        <v>204</v>
      </c>
      <c r="F265" s="130">
        <v>104</v>
      </c>
      <c r="G265" s="112">
        <v>38</v>
      </c>
      <c r="H265" s="247">
        <v>5</v>
      </c>
      <c r="I265" s="130">
        <v>1094</v>
      </c>
      <c r="J265" s="112">
        <v>737</v>
      </c>
      <c r="K265" s="247">
        <v>199</v>
      </c>
      <c r="L265" s="130">
        <v>243</v>
      </c>
      <c r="M265" s="112">
        <v>103</v>
      </c>
      <c r="N265" s="247">
        <v>17</v>
      </c>
      <c r="O265" s="130">
        <v>955</v>
      </c>
      <c r="P265" s="112">
        <v>672</v>
      </c>
      <c r="Q265" s="247">
        <v>187</v>
      </c>
      <c r="R265" s="342">
        <v>65</v>
      </c>
      <c r="S265" s="376">
        <v>17</v>
      </c>
      <c r="T265" s="342">
        <v>37</v>
      </c>
      <c r="U265" s="376">
        <v>5</v>
      </c>
      <c r="V265" s="342">
        <v>67</v>
      </c>
      <c r="W265" s="376">
        <v>18</v>
      </c>
      <c r="X265" s="342">
        <v>42</v>
      </c>
      <c r="Y265" s="376">
        <v>7</v>
      </c>
      <c r="Z265" s="342">
        <v>70</v>
      </c>
      <c r="AA265" s="344">
        <v>20</v>
      </c>
    </row>
    <row r="266" spans="1:27" x14ac:dyDescent="0.2">
      <c r="A266" s="140" t="s">
        <v>568</v>
      </c>
      <c r="B266" s="141" t="s">
        <v>569</v>
      </c>
      <c r="C266" s="112">
        <v>976</v>
      </c>
      <c r="D266" s="112">
        <v>661</v>
      </c>
      <c r="E266" s="247">
        <v>177</v>
      </c>
      <c r="F266" s="130">
        <v>125</v>
      </c>
      <c r="G266" s="112">
        <v>49</v>
      </c>
      <c r="H266" s="247">
        <v>5</v>
      </c>
      <c r="I266" s="130">
        <v>851</v>
      </c>
      <c r="J266" s="112">
        <v>612</v>
      </c>
      <c r="K266" s="247">
        <v>172</v>
      </c>
      <c r="L266" s="130">
        <v>295</v>
      </c>
      <c r="M266" s="112">
        <v>149</v>
      </c>
      <c r="N266" s="247">
        <v>25</v>
      </c>
      <c r="O266" s="130">
        <v>681</v>
      </c>
      <c r="P266" s="112">
        <v>512</v>
      </c>
      <c r="Q266" s="247">
        <v>152</v>
      </c>
      <c r="R266" s="342">
        <v>68</v>
      </c>
      <c r="S266" s="376">
        <v>18</v>
      </c>
      <c r="T266" s="342">
        <v>39</v>
      </c>
      <c r="U266" s="376">
        <v>4</v>
      </c>
      <c r="V266" s="342">
        <v>72</v>
      </c>
      <c r="W266" s="376">
        <v>20</v>
      </c>
      <c r="X266" s="342">
        <v>51</v>
      </c>
      <c r="Y266" s="376">
        <v>8</v>
      </c>
      <c r="Z266" s="342">
        <v>75</v>
      </c>
      <c r="AA266" s="344">
        <v>22</v>
      </c>
    </row>
    <row r="267" spans="1:27" x14ac:dyDescent="0.2">
      <c r="A267" s="140" t="s">
        <v>570</v>
      </c>
      <c r="B267" s="141" t="s">
        <v>571</v>
      </c>
      <c r="C267" s="112">
        <v>1776</v>
      </c>
      <c r="D267" s="112">
        <v>1468</v>
      </c>
      <c r="E267" s="247">
        <v>632</v>
      </c>
      <c r="F267" s="130">
        <v>110</v>
      </c>
      <c r="G267" s="112">
        <v>64</v>
      </c>
      <c r="H267" s="247">
        <v>7</v>
      </c>
      <c r="I267" s="130">
        <v>1666</v>
      </c>
      <c r="J267" s="112">
        <v>1404</v>
      </c>
      <c r="K267" s="247">
        <v>625</v>
      </c>
      <c r="L267" s="130">
        <v>266</v>
      </c>
      <c r="M267" s="112">
        <v>175</v>
      </c>
      <c r="N267" s="247">
        <v>32</v>
      </c>
      <c r="O267" s="130">
        <v>1510</v>
      </c>
      <c r="P267" s="112">
        <v>1293</v>
      </c>
      <c r="Q267" s="247">
        <v>600</v>
      </c>
      <c r="R267" s="342">
        <v>83</v>
      </c>
      <c r="S267" s="376">
        <v>36</v>
      </c>
      <c r="T267" s="342">
        <v>58</v>
      </c>
      <c r="U267" s="376">
        <v>6</v>
      </c>
      <c r="V267" s="342">
        <v>84</v>
      </c>
      <c r="W267" s="376">
        <v>38</v>
      </c>
      <c r="X267" s="342">
        <v>66</v>
      </c>
      <c r="Y267" s="376">
        <v>12</v>
      </c>
      <c r="Z267" s="342">
        <v>86</v>
      </c>
      <c r="AA267" s="344">
        <v>40</v>
      </c>
    </row>
    <row r="268" spans="1:27" x14ac:dyDescent="0.2">
      <c r="A268" s="140" t="s">
        <v>572</v>
      </c>
      <c r="B268" s="141" t="s">
        <v>573</v>
      </c>
      <c r="C268" s="112">
        <v>1207</v>
      </c>
      <c r="D268" s="112">
        <v>914</v>
      </c>
      <c r="E268" s="247">
        <v>303</v>
      </c>
      <c r="F268" s="130">
        <v>135</v>
      </c>
      <c r="G268" s="112">
        <v>78</v>
      </c>
      <c r="H268" s="247">
        <v>18</v>
      </c>
      <c r="I268" s="130">
        <v>1072</v>
      </c>
      <c r="J268" s="112">
        <v>836</v>
      </c>
      <c r="K268" s="247">
        <v>285</v>
      </c>
      <c r="L268" s="130">
        <v>299</v>
      </c>
      <c r="M268" s="112">
        <v>195</v>
      </c>
      <c r="N268" s="247">
        <v>39</v>
      </c>
      <c r="O268" s="130">
        <v>908</v>
      </c>
      <c r="P268" s="112">
        <v>719</v>
      </c>
      <c r="Q268" s="247">
        <v>264</v>
      </c>
      <c r="R268" s="342">
        <v>76</v>
      </c>
      <c r="S268" s="376">
        <v>25</v>
      </c>
      <c r="T268" s="342">
        <v>58</v>
      </c>
      <c r="U268" s="376">
        <v>13</v>
      </c>
      <c r="V268" s="342">
        <v>78</v>
      </c>
      <c r="W268" s="376">
        <v>27</v>
      </c>
      <c r="X268" s="342">
        <v>65</v>
      </c>
      <c r="Y268" s="376">
        <v>13</v>
      </c>
      <c r="Z268" s="342">
        <v>79</v>
      </c>
      <c r="AA268" s="344">
        <v>29</v>
      </c>
    </row>
    <row r="269" spans="1:27" x14ac:dyDescent="0.2">
      <c r="A269" s="140" t="s">
        <v>574</v>
      </c>
      <c r="B269" s="141" t="s">
        <v>575</v>
      </c>
      <c r="C269" s="112">
        <v>1711</v>
      </c>
      <c r="D269" s="112">
        <v>1340</v>
      </c>
      <c r="E269" s="247">
        <v>448</v>
      </c>
      <c r="F269" s="130">
        <v>116</v>
      </c>
      <c r="G269" s="112">
        <v>59</v>
      </c>
      <c r="H269" s="247">
        <v>9</v>
      </c>
      <c r="I269" s="130">
        <v>1595</v>
      </c>
      <c r="J269" s="112">
        <v>1281</v>
      </c>
      <c r="K269" s="247">
        <v>439</v>
      </c>
      <c r="L269" s="130">
        <v>294</v>
      </c>
      <c r="M269" s="112">
        <v>178</v>
      </c>
      <c r="N269" s="247">
        <v>41</v>
      </c>
      <c r="O269" s="130">
        <v>1417</v>
      </c>
      <c r="P269" s="112">
        <v>1162</v>
      </c>
      <c r="Q269" s="247">
        <v>407</v>
      </c>
      <c r="R269" s="342">
        <v>78</v>
      </c>
      <c r="S269" s="376">
        <v>26</v>
      </c>
      <c r="T269" s="342">
        <v>51</v>
      </c>
      <c r="U269" s="376">
        <v>8</v>
      </c>
      <c r="V269" s="342">
        <v>80</v>
      </c>
      <c r="W269" s="376">
        <v>28</v>
      </c>
      <c r="X269" s="342">
        <v>61</v>
      </c>
      <c r="Y269" s="376">
        <v>14</v>
      </c>
      <c r="Z269" s="342">
        <v>82</v>
      </c>
      <c r="AA269" s="344">
        <v>29</v>
      </c>
    </row>
    <row r="270" spans="1:27" x14ac:dyDescent="0.2">
      <c r="A270" s="140" t="s">
        <v>576</v>
      </c>
      <c r="B270" s="141" t="s">
        <v>577</v>
      </c>
      <c r="C270" s="112">
        <v>961</v>
      </c>
      <c r="D270" s="112">
        <v>689</v>
      </c>
      <c r="E270" s="247">
        <v>220</v>
      </c>
      <c r="F270" s="130">
        <v>128</v>
      </c>
      <c r="G270" s="112">
        <v>67</v>
      </c>
      <c r="H270" s="247">
        <v>7</v>
      </c>
      <c r="I270" s="130">
        <v>833</v>
      </c>
      <c r="J270" s="112">
        <v>622</v>
      </c>
      <c r="K270" s="247">
        <v>213</v>
      </c>
      <c r="L270" s="130">
        <v>323</v>
      </c>
      <c r="M270" s="112">
        <v>192</v>
      </c>
      <c r="N270" s="247">
        <v>39</v>
      </c>
      <c r="O270" s="130">
        <v>638</v>
      </c>
      <c r="P270" s="112">
        <v>497</v>
      </c>
      <c r="Q270" s="247">
        <v>181</v>
      </c>
      <c r="R270" s="342">
        <v>72</v>
      </c>
      <c r="S270" s="376">
        <v>23</v>
      </c>
      <c r="T270" s="342">
        <v>52</v>
      </c>
      <c r="U270" s="376">
        <v>5</v>
      </c>
      <c r="V270" s="342">
        <v>75</v>
      </c>
      <c r="W270" s="376">
        <v>26</v>
      </c>
      <c r="X270" s="342">
        <v>59</v>
      </c>
      <c r="Y270" s="376">
        <v>12</v>
      </c>
      <c r="Z270" s="342">
        <v>78</v>
      </c>
      <c r="AA270" s="344">
        <v>28</v>
      </c>
    </row>
    <row r="271" spans="1:27" x14ac:dyDescent="0.2">
      <c r="A271" s="140" t="s">
        <v>578</v>
      </c>
      <c r="B271" s="141" t="s">
        <v>579</v>
      </c>
      <c r="C271" s="112">
        <v>3540</v>
      </c>
      <c r="D271" s="112">
        <v>2684</v>
      </c>
      <c r="E271" s="247">
        <v>877</v>
      </c>
      <c r="F271" s="130">
        <v>581</v>
      </c>
      <c r="G271" s="112">
        <v>336</v>
      </c>
      <c r="H271" s="247">
        <v>69</v>
      </c>
      <c r="I271" s="130">
        <v>2959</v>
      </c>
      <c r="J271" s="112">
        <v>2348</v>
      </c>
      <c r="K271" s="247">
        <v>808</v>
      </c>
      <c r="L271" s="130">
        <v>1266</v>
      </c>
      <c r="M271" s="112">
        <v>821</v>
      </c>
      <c r="N271" s="247">
        <v>198</v>
      </c>
      <c r="O271" s="130">
        <v>2274</v>
      </c>
      <c r="P271" s="112">
        <v>1863</v>
      </c>
      <c r="Q271" s="247">
        <v>679</v>
      </c>
      <c r="R271" s="342">
        <v>76</v>
      </c>
      <c r="S271" s="376">
        <v>25</v>
      </c>
      <c r="T271" s="342">
        <v>58</v>
      </c>
      <c r="U271" s="376">
        <v>12</v>
      </c>
      <c r="V271" s="342">
        <v>79</v>
      </c>
      <c r="W271" s="376">
        <v>27</v>
      </c>
      <c r="X271" s="342">
        <v>65</v>
      </c>
      <c r="Y271" s="376">
        <v>16</v>
      </c>
      <c r="Z271" s="342">
        <v>82</v>
      </c>
      <c r="AA271" s="344">
        <v>30</v>
      </c>
    </row>
    <row r="272" spans="1:27" x14ac:dyDescent="0.2">
      <c r="A272" s="140" t="s">
        <v>580</v>
      </c>
      <c r="B272" s="141" t="s">
        <v>581</v>
      </c>
      <c r="C272" s="112">
        <v>2240</v>
      </c>
      <c r="D272" s="112">
        <v>1667</v>
      </c>
      <c r="E272" s="247">
        <v>448</v>
      </c>
      <c r="F272" s="130">
        <v>348</v>
      </c>
      <c r="G272" s="112">
        <v>203</v>
      </c>
      <c r="H272" s="247">
        <v>26</v>
      </c>
      <c r="I272" s="130">
        <v>1892</v>
      </c>
      <c r="J272" s="112">
        <v>1464</v>
      </c>
      <c r="K272" s="247">
        <v>422</v>
      </c>
      <c r="L272" s="130">
        <v>668</v>
      </c>
      <c r="M272" s="112">
        <v>402</v>
      </c>
      <c r="N272" s="247">
        <v>65</v>
      </c>
      <c r="O272" s="130">
        <v>1572</v>
      </c>
      <c r="P272" s="112">
        <v>1265</v>
      </c>
      <c r="Q272" s="247">
        <v>383</v>
      </c>
      <c r="R272" s="342">
        <v>74</v>
      </c>
      <c r="S272" s="376">
        <v>20</v>
      </c>
      <c r="T272" s="342">
        <v>58</v>
      </c>
      <c r="U272" s="376">
        <v>7</v>
      </c>
      <c r="V272" s="342">
        <v>77</v>
      </c>
      <c r="W272" s="376">
        <v>22</v>
      </c>
      <c r="X272" s="342">
        <v>60</v>
      </c>
      <c r="Y272" s="376">
        <v>10</v>
      </c>
      <c r="Z272" s="342">
        <v>80</v>
      </c>
      <c r="AA272" s="344">
        <v>24</v>
      </c>
    </row>
    <row r="273" spans="1:27" x14ac:dyDescent="0.2">
      <c r="A273" s="140" t="s">
        <v>582</v>
      </c>
      <c r="B273" s="141" t="s">
        <v>583</v>
      </c>
      <c r="C273" s="112">
        <v>5834</v>
      </c>
      <c r="D273" s="112">
        <v>4279</v>
      </c>
      <c r="E273" s="247">
        <v>1269</v>
      </c>
      <c r="F273" s="130">
        <v>1685</v>
      </c>
      <c r="G273" s="112">
        <v>1068</v>
      </c>
      <c r="H273" s="247">
        <v>215</v>
      </c>
      <c r="I273" s="130">
        <v>4149</v>
      </c>
      <c r="J273" s="112">
        <v>3211</v>
      </c>
      <c r="K273" s="247">
        <v>1054</v>
      </c>
      <c r="L273" s="130">
        <v>3154</v>
      </c>
      <c r="M273" s="112">
        <v>2108</v>
      </c>
      <c r="N273" s="247">
        <v>485</v>
      </c>
      <c r="O273" s="130">
        <v>2680</v>
      </c>
      <c r="P273" s="112">
        <v>2171</v>
      </c>
      <c r="Q273" s="247">
        <v>784</v>
      </c>
      <c r="R273" s="342">
        <v>73</v>
      </c>
      <c r="S273" s="376">
        <v>22</v>
      </c>
      <c r="T273" s="342">
        <v>63</v>
      </c>
      <c r="U273" s="376">
        <v>13</v>
      </c>
      <c r="V273" s="342">
        <v>77</v>
      </c>
      <c r="W273" s="376">
        <v>25</v>
      </c>
      <c r="X273" s="342">
        <v>67</v>
      </c>
      <c r="Y273" s="376">
        <v>15</v>
      </c>
      <c r="Z273" s="342">
        <v>81</v>
      </c>
      <c r="AA273" s="344">
        <v>29</v>
      </c>
    </row>
    <row r="274" spans="1:27" x14ac:dyDescent="0.2">
      <c r="A274" s="140" t="s">
        <v>586</v>
      </c>
      <c r="B274" s="141" t="s">
        <v>587</v>
      </c>
      <c r="C274" s="112">
        <v>2680</v>
      </c>
      <c r="D274" s="112">
        <v>1989</v>
      </c>
      <c r="E274" s="247">
        <v>561</v>
      </c>
      <c r="F274" s="130">
        <v>547</v>
      </c>
      <c r="G274" s="112">
        <v>354</v>
      </c>
      <c r="H274" s="247">
        <v>80</v>
      </c>
      <c r="I274" s="130">
        <v>2133</v>
      </c>
      <c r="J274" s="112">
        <v>1635</v>
      </c>
      <c r="K274" s="247">
        <v>481</v>
      </c>
      <c r="L274" s="130">
        <v>1065</v>
      </c>
      <c r="M274" s="112">
        <v>704</v>
      </c>
      <c r="N274" s="247">
        <v>162</v>
      </c>
      <c r="O274" s="130">
        <v>1615</v>
      </c>
      <c r="P274" s="112">
        <v>1285</v>
      </c>
      <c r="Q274" s="247">
        <v>399</v>
      </c>
      <c r="R274" s="342">
        <v>74</v>
      </c>
      <c r="S274" s="376">
        <v>21</v>
      </c>
      <c r="T274" s="342">
        <v>65</v>
      </c>
      <c r="U274" s="376">
        <v>15</v>
      </c>
      <c r="V274" s="342">
        <v>77</v>
      </c>
      <c r="W274" s="376">
        <v>23</v>
      </c>
      <c r="X274" s="342">
        <v>66</v>
      </c>
      <c r="Y274" s="376">
        <v>15</v>
      </c>
      <c r="Z274" s="342">
        <v>80</v>
      </c>
      <c r="AA274" s="344">
        <v>25</v>
      </c>
    </row>
    <row r="275" spans="1:27" x14ac:dyDescent="0.2">
      <c r="A275" s="140" t="s">
        <v>588</v>
      </c>
      <c r="B275" s="141" t="s">
        <v>589</v>
      </c>
      <c r="C275" s="112">
        <v>2638</v>
      </c>
      <c r="D275" s="112">
        <v>2033</v>
      </c>
      <c r="E275" s="247">
        <v>585</v>
      </c>
      <c r="F275" s="130">
        <v>572</v>
      </c>
      <c r="G275" s="112">
        <v>366</v>
      </c>
      <c r="H275" s="247">
        <v>67</v>
      </c>
      <c r="I275" s="130">
        <v>2066</v>
      </c>
      <c r="J275" s="112">
        <v>1667</v>
      </c>
      <c r="K275" s="247">
        <v>518</v>
      </c>
      <c r="L275" s="130">
        <v>1181</v>
      </c>
      <c r="M275" s="112">
        <v>799</v>
      </c>
      <c r="N275" s="247">
        <v>169</v>
      </c>
      <c r="O275" s="130">
        <v>1457</v>
      </c>
      <c r="P275" s="112">
        <v>1234</v>
      </c>
      <c r="Q275" s="247">
        <v>416</v>
      </c>
      <c r="R275" s="342">
        <v>77</v>
      </c>
      <c r="S275" s="376">
        <v>22</v>
      </c>
      <c r="T275" s="342">
        <v>64</v>
      </c>
      <c r="U275" s="376">
        <v>12</v>
      </c>
      <c r="V275" s="342">
        <v>81</v>
      </c>
      <c r="W275" s="376">
        <v>25</v>
      </c>
      <c r="X275" s="342">
        <v>68</v>
      </c>
      <c r="Y275" s="376">
        <v>14</v>
      </c>
      <c r="Z275" s="342">
        <v>85</v>
      </c>
      <c r="AA275" s="344">
        <v>29</v>
      </c>
    </row>
    <row r="276" spans="1:27" x14ac:dyDescent="0.2">
      <c r="A276" s="140" t="s">
        <v>590</v>
      </c>
      <c r="B276" s="141" t="s">
        <v>591</v>
      </c>
      <c r="C276" s="112">
        <v>3197</v>
      </c>
      <c r="D276" s="112">
        <v>2471</v>
      </c>
      <c r="E276" s="247">
        <v>803</v>
      </c>
      <c r="F276" s="130">
        <v>404</v>
      </c>
      <c r="G276" s="112">
        <v>227</v>
      </c>
      <c r="H276" s="247">
        <v>40</v>
      </c>
      <c r="I276" s="130">
        <v>2793</v>
      </c>
      <c r="J276" s="112">
        <v>2244</v>
      </c>
      <c r="K276" s="247">
        <v>763</v>
      </c>
      <c r="L276" s="130">
        <v>849</v>
      </c>
      <c r="M276" s="112">
        <v>524</v>
      </c>
      <c r="N276" s="247">
        <v>101</v>
      </c>
      <c r="O276" s="130">
        <v>2348</v>
      </c>
      <c r="P276" s="112">
        <v>1947</v>
      </c>
      <c r="Q276" s="247">
        <v>702</v>
      </c>
      <c r="R276" s="342">
        <v>77</v>
      </c>
      <c r="S276" s="376">
        <v>25</v>
      </c>
      <c r="T276" s="342">
        <v>56</v>
      </c>
      <c r="U276" s="376">
        <v>10</v>
      </c>
      <c r="V276" s="342">
        <v>80</v>
      </c>
      <c r="W276" s="376">
        <v>27</v>
      </c>
      <c r="X276" s="342">
        <v>62</v>
      </c>
      <c r="Y276" s="376">
        <v>12</v>
      </c>
      <c r="Z276" s="342">
        <v>83</v>
      </c>
      <c r="AA276" s="344">
        <v>30</v>
      </c>
    </row>
    <row r="277" spans="1:27" x14ac:dyDescent="0.2">
      <c r="A277" s="140" t="s">
        <v>592</v>
      </c>
      <c r="B277" s="141" t="s">
        <v>593</v>
      </c>
      <c r="C277" s="112">
        <v>2570</v>
      </c>
      <c r="D277" s="112">
        <v>1900</v>
      </c>
      <c r="E277" s="247">
        <v>554</v>
      </c>
      <c r="F277" s="130">
        <v>509</v>
      </c>
      <c r="G277" s="112">
        <v>304</v>
      </c>
      <c r="H277" s="247">
        <v>67</v>
      </c>
      <c r="I277" s="130">
        <v>2061</v>
      </c>
      <c r="J277" s="112">
        <v>1596</v>
      </c>
      <c r="K277" s="247">
        <v>487</v>
      </c>
      <c r="L277" s="130">
        <v>949</v>
      </c>
      <c r="M277" s="112">
        <v>599</v>
      </c>
      <c r="N277" s="247">
        <v>138</v>
      </c>
      <c r="O277" s="130">
        <v>1621</v>
      </c>
      <c r="P277" s="112">
        <v>1301</v>
      </c>
      <c r="Q277" s="247">
        <v>416</v>
      </c>
      <c r="R277" s="342">
        <v>74</v>
      </c>
      <c r="S277" s="376">
        <v>22</v>
      </c>
      <c r="T277" s="342">
        <v>60</v>
      </c>
      <c r="U277" s="376">
        <v>13</v>
      </c>
      <c r="V277" s="342">
        <v>77</v>
      </c>
      <c r="W277" s="376">
        <v>24</v>
      </c>
      <c r="X277" s="342">
        <v>63</v>
      </c>
      <c r="Y277" s="376">
        <v>15</v>
      </c>
      <c r="Z277" s="342">
        <v>80</v>
      </c>
      <c r="AA277" s="344">
        <v>26</v>
      </c>
    </row>
    <row r="278" spans="1:27" x14ac:dyDescent="0.2">
      <c r="A278" s="140" t="s">
        <v>594</v>
      </c>
      <c r="B278" s="141" t="s">
        <v>595</v>
      </c>
      <c r="C278" s="112">
        <v>2701</v>
      </c>
      <c r="D278" s="112">
        <v>2263</v>
      </c>
      <c r="E278" s="247">
        <v>918</v>
      </c>
      <c r="F278" s="130">
        <v>306</v>
      </c>
      <c r="G278" s="112">
        <v>203</v>
      </c>
      <c r="H278" s="247">
        <v>41</v>
      </c>
      <c r="I278" s="130">
        <v>2395</v>
      </c>
      <c r="J278" s="112">
        <v>2060</v>
      </c>
      <c r="K278" s="247">
        <v>877</v>
      </c>
      <c r="L278" s="130">
        <v>630</v>
      </c>
      <c r="M278" s="112">
        <v>436</v>
      </c>
      <c r="N278" s="247">
        <v>97</v>
      </c>
      <c r="O278" s="130">
        <v>2071</v>
      </c>
      <c r="P278" s="112">
        <v>1827</v>
      </c>
      <c r="Q278" s="247">
        <v>821</v>
      </c>
      <c r="R278" s="342">
        <v>84</v>
      </c>
      <c r="S278" s="376">
        <v>34</v>
      </c>
      <c r="T278" s="342">
        <v>66</v>
      </c>
      <c r="U278" s="376">
        <v>13</v>
      </c>
      <c r="V278" s="342">
        <v>86</v>
      </c>
      <c r="W278" s="376">
        <v>37</v>
      </c>
      <c r="X278" s="342">
        <v>69</v>
      </c>
      <c r="Y278" s="376">
        <v>15</v>
      </c>
      <c r="Z278" s="342">
        <v>88</v>
      </c>
      <c r="AA278" s="344">
        <v>40</v>
      </c>
    </row>
    <row r="279" spans="1:27" x14ac:dyDescent="0.2">
      <c r="A279" s="140" t="s">
        <v>596</v>
      </c>
      <c r="B279" s="141" t="s">
        <v>597</v>
      </c>
      <c r="C279" s="112">
        <v>3575</v>
      </c>
      <c r="D279" s="112">
        <v>2686</v>
      </c>
      <c r="E279" s="247">
        <v>828</v>
      </c>
      <c r="F279" s="130">
        <v>527</v>
      </c>
      <c r="G279" s="112">
        <v>306</v>
      </c>
      <c r="H279" s="247">
        <v>57</v>
      </c>
      <c r="I279" s="130">
        <v>3048</v>
      </c>
      <c r="J279" s="112">
        <v>2380</v>
      </c>
      <c r="K279" s="247">
        <v>771</v>
      </c>
      <c r="L279" s="130">
        <v>1185</v>
      </c>
      <c r="M279" s="112">
        <v>745</v>
      </c>
      <c r="N279" s="247">
        <v>162</v>
      </c>
      <c r="O279" s="130">
        <v>2390</v>
      </c>
      <c r="P279" s="112">
        <v>1941</v>
      </c>
      <c r="Q279" s="247">
        <v>666</v>
      </c>
      <c r="R279" s="342">
        <v>75</v>
      </c>
      <c r="S279" s="376">
        <v>23</v>
      </c>
      <c r="T279" s="342">
        <v>58</v>
      </c>
      <c r="U279" s="376">
        <v>11</v>
      </c>
      <c r="V279" s="342">
        <v>78</v>
      </c>
      <c r="W279" s="376">
        <v>25</v>
      </c>
      <c r="X279" s="342">
        <v>63</v>
      </c>
      <c r="Y279" s="376">
        <v>14</v>
      </c>
      <c r="Z279" s="342">
        <v>81</v>
      </c>
      <c r="AA279" s="344">
        <v>28</v>
      </c>
    </row>
    <row r="280" spans="1:27" x14ac:dyDescent="0.2">
      <c r="A280" s="140" t="s">
        <v>598</v>
      </c>
      <c r="B280" s="141" t="s">
        <v>599</v>
      </c>
      <c r="C280" s="112">
        <v>1762</v>
      </c>
      <c r="D280" s="112">
        <v>1231</v>
      </c>
      <c r="E280" s="247">
        <v>327</v>
      </c>
      <c r="F280" s="130">
        <v>541</v>
      </c>
      <c r="G280" s="112">
        <v>314</v>
      </c>
      <c r="H280" s="247">
        <v>65</v>
      </c>
      <c r="I280" s="130">
        <v>1221</v>
      </c>
      <c r="J280" s="112">
        <v>917</v>
      </c>
      <c r="K280" s="247">
        <v>262</v>
      </c>
      <c r="L280" s="130">
        <v>834</v>
      </c>
      <c r="M280" s="112">
        <v>511</v>
      </c>
      <c r="N280" s="247">
        <v>101</v>
      </c>
      <c r="O280" s="130">
        <v>928</v>
      </c>
      <c r="P280" s="112">
        <v>720</v>
      </c>
      <c r="Q280" s="247">
        <v>226</v>
      </c>
      <c r="R280" s="342">
        <v>70</v>
      </c>
      <c r="S280" s="376">
        <v>19</v>
      </c>
      <c r="T280" s="342">
        <v>58</v>
      </c>
      <c r="U280" s="376">
        <v>12</v>
      </c>
      <c r="V280" s="342">
        <v>75</v>
      </c>
      <c r="W280" s="376">
        <v>21</v>
      </c>
      <c r="X280" s="342">
        <v>61</v>
      </c>
      <c r="Y280" s="376">
        <v>12</v>
      </c>
      <c r="Z280" s="342">
        <v>78</v>
      </c>
      <c r="AA280" s="344">
        <v>24</v>
      </c>
    </row>
    <row r="281" spans="1:27" x14ac:dyDescent="0.2">
      <c r="A281" s="140" t="s">
        <v>600</v>
      </c>
      <c r="B281" s="141" t="s">
        <v>601</v>
      </c>
      <c r="C281" s="112">
        <v>4683</v>
      </c>
      <c r="D281" s="112">
        <v>3174</v>
      </c>
      <c r="E281" s="247">
        <v>875</v>
      </c>
      <c r="F281" s="130">
        <v>1303</v>
      </c>
      <c r="G281" s="112">
        <v>700</v>
      </c>
      <c r="H281" s="247">
        <v>129</v>
      </c>
      <c r="I281" s="130">
        <v>3380</v>
      </c>
      <c r="J281" s="112">
        <v>2474</v>
      </c>
      <c r="K281" s="247">
        <v>746</v>
      </c>
      <c r="L281" s="130">
        <v>2169</v>
      </c>
      <c r="M281" s="112">
        <v>1226</v>
      </c>
      <c r="N281" s="247">
        <v>248</v>
      </c>
      <c r="O281" s="130">
        <v>2514</v>
      </c>
      <c r="P281" s="112">
        <v>1948</v>
      </c>
      <c r="Q281" s="247">
        <v>627</v>
      </c>
      <c r="R281" s="342">
        <v>68</v>
      </c>
      <c r="S281" s="376">
        <v>19</v>
      </c>
      <c r="T281" s="342">
        <v>54</v>
      </c>
      <c r="U281" s="376">
        <v>10</v>
      </c>
      <c r="V281" s="342">
        <v>73</v>
      </c>
      <c r="W281" s="376">
        <v>22</v>
      </c>
      <c r="X281" s="342">
        <v>57</v>
      </c>
      <c r="Y281" s="376">
        <v>11</v>
      </c>
      <c r="Z281" s="342">
        <v>77</v>
      </c>
      <c r="AA281" s="344">
        <v>25</v>
      </c>
    </row>
    <row r="282" spans="1:27" x14ac:dyDescent="0.2">
      <c r="A282" s="140" t="s">
        <v>602</v>
      </c>
      <c r="B282" s="141" t="s">
        <v>603</v>
      </c>
      <c r="C282" s="112">
        <v>1960</v>
      </c>
      <c r="D282" s="112">
        <v>1471</v>
      </c>
      <c r="E282" s="247">
        <v>453</v>
      </c>
      <c r="F282" s="130">
        <v>375</v>
      </c>
      <c r="G282" s="112">
        <v>216</v>
      </c>
      <c r="H282" s="247">
        <v>49</v>
      </c>
      <c r="I282" s="130">
        <v>1585</v>
      </c>
      <c r="J282" s="112">
        <v>1255</v>
      </c>
      <c r="K282" s="247">
        <v>404</v>
      </c>
      <c r="L282" s="130">
        <v>730</v>
      </c>
      <c r="M282" s="112">
        <v>466</v>
      </c>
      <c r="N282" s="247">
        <v>107</v>
      </c>
      <c r="O282" s="130">
        <v>1230</v>
      </c>
      <c r="P282" s="112">
        <v>1005</v>
      </c>
      <c r="Q282" s="247">
        <v>346</v>
      </c>
      <c r="R282" s="342">
        <v>75</v>
      </c>
      <c r="S282" s="376">
        <v>23</v>
      </c>
      <c r="T282" s="342">
        <v>58</v>
      </c>
      <c r="U282" s="376">
        <v>13</v>
      </c>
      <c r="V282" s="342">
        <v>79</v>
      </c>
      <c r="W282" s="376">
        <v>25</v>
      </c>
      <c r="X282" s="342">
        <v>64</v>
      </c>
      <c r="Y282" s="376">
        <v>15</v>
      </c>
      <c r="Z282" s="342">
        <v>82</v>
      </c>
      <c r="AA282" s="344">
        <v>28</v>
      </c>
    </row>
    <row r="283" spans="1:27" x14ac:dyDescent="0.2">
      <c r="A283" s="140" t="s">
        <v>604</v>
      </c>
      <c r="B283" s="141" t="s">
        <v>605</v>
      </c>
      <c r="C283" s="112">
        <v>2769</v>
      </c>
      <c r="D283" s="112">
        <v>2150</v>
      </c>
      <c r="E283" s="247">
        <v>656</v>
      </c>
      <c r="F283" s="130">
        <v>426</v>
      </c>
      <c r="G283" s="112">
        <v>261</v>
      </c>
      <c r="H283" s="247">
        <v>56</v>
      </c>
      <c r="I283" s="130">
        <v>2343</v>
      </c>
      <c r="J283" s="112">
        <v>1889</v>
      </c>
      <c r="K283" s="247">
        <v>600</v>
      </c>
      <c r="L283" s="130">
        <v>818</v>
      </c>
      <c r="M283" s="112">
        <v>534</v>
      </c>
      <c r="N283" s="247">
        <v>115</v>
      </c>
      <c r="O283" s="130">
        <v>1951</v>
      </c>
      <c r="P283" s="112">
        <v>1616</v>
      </c>
      <c r="Q283" s="247">
        <v>541</v>
      </c>
      <c r="R283" s="342">
        <v>78</v>
      </c>
      <c r="S283" s="376">
        <v>24</v>
      </c>
      <c r="T283" s="342">
        <v>61</v>
      </c>
      <c r="U283" s="376">
        <v>13</v>
      </c>
      <c r="V283" s="342">
        <v>81</v>
      </c>
      <c r="W283" s="376">
        <v>26</v>
      </c>
      <c r="X283" s="342">
        <v>65</v>
      </c>
      <c r="Y283" s="376">
        <v>14</v>
      </c>
      <c r="Z283" s="342">
        <v>83</v>
      </c>
      <c r="AA283" s="344">
        <v>28</v>
      </c>
    </row>
    <row r="284" spans="1:27" x14ac:dyDescent="0.2">
      <c r="A284" s="140" t="s">
        <v>606</v>
      </c>
      <c r="B284" s="141" t="s">
        <v>607</v>
      </c>
      <c r="C284" s="112">
        <v>3599</v>
      </c>
      <c r="D284" s="112">
        <v>2512</v>
      </c>
      <c r="E284" s="247">
        <v>662</v>
      </c>
      <c r="F284" s="130">
        <v>638</v>
      </c>
      <c r="G284" s="112">
        <v>336</v>
      </c>
      <c r="H284" s="247">
        <v>51</v>
      </c>
      <c r="I284" s="130">
        <v>2961</v>
      </c>
      <c r="J284" s="112">
        <v>2176</v>
      </c>
      <c r="K284" s="247">
        <v>611</v>
      </c>
      <c r="L284" s="130">
        <v>1310</v>
      </c>
      <c r="M284" s="112">
        <v>737</v>
      </c>
      <c r="N284" s="247">
        <v>117</v>
      </c>
      <c r="O284" s="130">
        <v>2289</v>
      </c>
      <c r="P284" s="112">
        <v>1775</v>
      </c>
      <c r="Q284" s="247">
        <v>545</v>
      </c>
      <c r="R284" s="342">
        <v>70</v>
      </c>
      <c r="S284" s="376">
        <v>18</v>
      </c>
      <c r="T284" s="342">
        <v>53</v>
      </c>
      <c r="U284" s="376">
        <v>8</v>
      </c>
      <c r="V284" s="342">
        <v>73</v>
      </c>
      <c r="W284" s="376">
        <v>21</v>
      </c>
      <c r="X284" s="342">
        <v>56</v>
      </c>
      <c r="Y284" s="376">
        <v>9</v>
      </c>
      <c r="Z284" s="342">
        <v>78</v>
      </c>
      <c r="AA284" s="344">
        <v>24</v>
      </c>
    </row>
    <row r="285" spans="1:27" x14ac:dyDescent="0.2">
      <c r="A285" s="140" t="s">
        <v>608</v>
      </c>
      <c r="B285" s="141" t="s">
        <v>609</v>
      </c>
      <c r="C285" s="112">
        <v>2581</v>
      </c>
      <c r="D285" s="112">
        <v>1859</v>
      </c>
      <c r="E285" s="247">
        <v>554</v>
      </c>
      <c r="F285" s="130">
        <v>528</v>
      </c>
      <c r="G285" s="112">
        <v>300</v>
      </c>
      <c r="H285" s="247">
        <v>71</v>
      </c>
      <c r="I285" s="130">
        <v>2053</v>
      </c>
      <c r="J285" s="112">
        <v>1559</v>
      </c>
      <c r="K285" s="247">
        <v>483</v>
      </c>
      <c r="L285" s="130">
        <v>975</v>
      </c>
      <c r="M285" s="112">
        <v>594</v>
      </c>
      <c r="N285" s="247">
        <v>128</v>
      </c>
      <c r="O285" s="130">
        <v>1606</v>
      </c>
      <c r="P285" s="112">
        <v>1265</v>
      </c>
      <c r="Q285" s="247">
        <v>426</v>
      </c>
      <c r="R285" s="342">
        <v>72</v>
      </c>
      <c r="S285" s="376">
        <v>21</v>
      </c>
      <c r="T285" s="342">
        <v>57</v>
      </c>
      <c r="U285" s="376">
        <v>13</v>
      </c>
      <c r="V285" s="342">
        <v>76</v>
      </c>
      <c r="W285" s="376">
        <v>24</v>
      </c>
      <c r="X285" s="342">
        <v>61</v>
      </c>
      <c r="Y285" s="376">
        <v>13</v>
      </c>
      <c r="Z285" s="342">
        <v>79</v>
      </c>
      <c r="AA285" s="344">
        <v>27</v>
      </c>
    </row>
    <row r="286" spans="1:27" x14ac:dyDescent="0.2">
      <c r="A286" s="140" t="s">
        <v>612</v>
      </c>
      <c r="B286" s="141" t="s">
        <v>613</v>
      </c>
      <c r="C286" s="112">
        <v>3057</v>
      </c>
      <c r="D286" s="112">
        <v>2172</v>
      </c>
      <c r="E286" s="247">
        <v>613</v>
      </c>
      <c r="F286" s="130">
        <v>530</v>
      </c>
      <c r="G286" s="112">
        <v>277</v>
      </c>
      <c r="H286" s="247">
        <v>51</v>
      </c>
      <c r="I286" s="130">
        <v>2527</v>
      </c>
      <c r="J286" s="112">
        <v>1895</v>
      </c>
      <c r="K286" s="247">
        <v>562</v>
      </c>
      <c r="L286" s="130">
        <v>1111</v>
      </c>
      <c r="M286" s="112">
        <v>641</v>
      </c>
      <c r="N286" s="247">
        <v>127</v>
      </c>
      <c r="O286" s="130">
        <v>1946</v>
      </c>
      <c r="P286" s="112">
        <v>1531</v>
      </c>
      <c r="Q286" s="247">
        <v>486</v>
      </c>
      <c r="R286" s="342">
        <v>71</v>
      </c>
      <c r="S286" s="376">
        <v>20</v>
      </c>
      <c r="T286" s="342">
        <v>52</v>
      </c>
      <c r="U286" s="376">
        <v>10</v>
      </c>
      <c r="V286" s="342">
        <v>75</v>
      </c>
      <c r="W286" s="376">
        <v>22</v>
      </c>
      <c r="X286" s="342">
        <v>58</v>
      </c>
      <c r="Y286" s="376">
        <v>11</v>
      </c>
      <c r="Z286" s="342">
        <v>79</v>
      </c>
      <c r="AA286" s="344">
        <v>25</v>
      </c>
    </row>
    <row r="287" spans="1:27" x14ac:dyDescent="0.2">
      <c r="A287" s="140" t="s">
        <v>614</v>
      </c>
      <c r="B287" s="141" t="s">
        <v>615</v>
      </c>
      <c r="C287" s="112">
        <v>5827</v>
      </c>
      <c r="D287" s="112">
        <v>4084</v>
      </c>
      <c r="E287" s="247">
        <v>1189</v>
      </c>
      <c r="F287" s="130">
        <v>1174</v>
      </c>
      <c r="G287" s="112">
        <v>610</v>
      </c>
      <c r="H287" s="247">
        <v>118</v>
      </c>
      <c r="I287" s="130">
        <v>4653</v>
      </c>
      <c r="J287" s="112">
        <v>3474</v>
      </c>
      <c r="K287" s="247">
        <v>1071</v>
      </c>
      <c r="L287" s="130">
        <v>2115</v>
      </c>
      <c r="M287" s="112">
        <v>1202</v>
      </c>
      <c r="N287" s="247">
        <v>245</v>
      </c>
      <c r="O287" s="130">
        <v>3712</v>
      </c>
      <c r="P287" s="112">
        <v>2882</v>
      </c>
      <c r="Q287" s="247">
        <v>944</v>
      </c>
      <c r="R287" s="342">
        <v>70</v>
      </c>
      <c r="S287" s="376">
        <v>20</v>
      </c>
      <c r="T287" s="342">
        <v>52</v>
      </c>
      <c r="U287" s="376">
        <v>10</v>
      </c>
      <c r="V287" s="342">
        <v>75</v>
      </c>
      <c r="W287" s="376">
        <v>23</v>
      </c>
      <c r="X287" s="342">
        <v>57</v>
      </c>
      <c r="Y287" s="376">
        <v>12</v>
      </c>
      <c r="Z287" s="342">
        <v>78</v>
      </c>
      <c r="AA287" s="344">
        <v>25</v>
      </c>
    </row>
    <row r="288" spans="1:27" x14ac:dyDescent="0.2">
      <c r="A288" s="140" t="s">
        <v>616</v>
      </c>
      <c r="B288" s="141" t="s">
        <v>617</v>
      </c>
      <c r="C288" s="112">
        <v>2589</v>
      </c>
      <c r="D288" s="112">
        <v>1885</v>
      </c>
      <c r="E288" s="247">
        <v>584</v>
      </c>
      <c r="F288" s="130">
        <v>629</v>
      </c>
      <c r="G288" s="112">
        <v>369</v>
      </c>
      <c r="H288" s="247">
        <v>72</v>
      </c>
      <c r="I288" s="130">
        <v>1960</v>
      </c>
      <c r="J288" s="112">
        <v>1516</v>
      </c>
      <c r="K288" s="247">
        <v>512</v>
      </c>
      <c r="L288" s="130">
        <v>1142</v>
      </c>
      <c r="M288" s="112">
        <v>709</v>
      </c>
      <c r="N288" s="247">
        <v>134</v>
      </c>
      <c r="O288" s="130">
        <v>1447</v>
      </c>
      <c r="P288" s="112">
        <v>1176</v>
      </c>
      <c r="Q288" s="247">
        <v>450</v>
      </c>
      <c r="R288" s="342">
        <v>73</v>
      </c>
      <c r="S288" s="376">
        <v>23</v>
      </c>
      <c r="T288" s="342">
        <v>59</v>
      </c>
      <c r="U288" s="376">
        <v>11</v>
      </c>
      <c r="V288" s="342">
        <v>77</v>
      </c>
      <c r="W288" s="376">
        <v>26</v>
      </c>
      <c r="X288" s="342">
        <v>62</v>
      </c>
      <c r="Y288" s="376">
        <v>12</v>
      </c>
      <c r="Z288" s="342">
        <v>81</v>
      </c>
      <c r="AA288" s="344">
        <v>31</v>
      </c>
    </row>
    <row r="289" spans="1:27" x14ac:dyDescent="0.2">
      <c r="A289" s="140" t="s">
        <v>618</v>
      </c>
      <c r="B289" s="141" t="s">
        <v>619</v>
      </c>
      <c r="C289" s="112">
        <v>2241</v>
      </c>
      <c r="D289" s="112">
        <v>1651</v>
      </c>
      <c r="E289" s="247">
        <v>486</v>
      </c>
      <c r="F289" s="130">
        <v>324</v>
      </c>
      <c r="G289" s="112">
        <v>176</v>
      </c>
      <c r="H289" s="247">
        <v>28</v>
      </c>
      <c r="I289" s="130">
        <v>1917</v>
      </c>
      <c r="J289" s="112">
        <v>1475</v>
      </c>
      <c r="K289" s="247">
        <v>458</v>
      </c>
      <c r="L289" s="130">
        <v>731</v>
      </c>
      <c r="M289" s="112">
        <v>451</v>
      </c>
      <c r="N289" s="247">
        <v>69</v>
      </c>
      <c r="O289" s="130">
        <v>1510</v>
      </c>
      <c r="P289" s="112">
        <v>1200</v>
      </c>
      <c r="Q289" s="247">
        <v>417</v>
      </c>
      <c r="R289" s="342">
        <v>74</v>
      </c>
      <c r="S289" s="376">
        <v>22</v>
      </c>
      <c r="T289" s="342">
        <v>54</v>
      </c>
      <c r="U289" s="376">
        <v>9</v>
      </c>
      <c r="V289" s="342">
        <v>77</v>
      </c>
      <c r="W289" s="376">
        <v>24</v>
      </c>
      <c r="X289" s="342">
        <v>62</v>
      </c>
      <c r="Y289" s="376">
        <v>9</v>
      </c>
      <c r="Z289" s="342">
        <v>79</v>
      </c>
      <c r="AA289" s="344">
        <v>28</v>
      </c>
    </row>
    <row r="290" spans="1:27" x14ac:dyDescent="0.2">
      <c r="A290" s="140" t="s">
        <v>620</v>
      </c>
      <c r="B290" s="141" t="s">
        <v>621</v>
      </c>
      <c r="C290" s="112">
        <v>1534</v>
      </c>
      <c r="D290" s="112">
        <v>1143</v>
      </c>
      <c r="E290" s="247">
        <v>316</v>
      </c>
      <c r="F290" s="130">
        <v>329</v>
      </c>
      <c r="G290" s="112">
        <v>188</v>
      </c>
      <c r="H290" s="247">
        <v>42</v>
      </c>
      <c r="I290" s="130">
        <v>1205</v>
      </c>
      <c r="J290" s="112">
        <v>955</v>
      </c>
      <c r="K290" s="247">
        <v>274</v>
      </c>
      <c r="L290" s="130">
        <v>677</v>
      </c>
      <c r="M290" s="112">
        <v>436</v>
      </c>
      <c r="N290" s="247">
        <v>98</v>
      </c>
      <c r="O290" s="130">
        <v>857</v>
      </c>
      <c r="P290" s="112">
        <v>707</v>
      </c>
      <c r="Q290" s="247">
        <v>218</v>
      </c>
      <c r="R290" s="342">
        <v>75</v>
      </c>
      <c r="S290" s="376">
        <v>21</v>
      </c>
      <c r="T290" s="342">
        <v>57</v>
      </c>
      <c r="U290" s="376">
        <v>13</v>
      </c>
      <c r="V290" s="342">
        <v>79</v>
      </c>
      <c r="W290" s="376">
        <v>23</v>
      </c>
      <c r="X290" s="342">
        <v>64</v>
      </c>
      <c r="Y290" s="376">
        <v>14</v>
      </c>
      <c r="Z290" s="342">
        <v>82</v>
      </c>
      <c r="AA290" s="344">
        <v>25</v>
      </c>
    </row>
    <row r="291" spans="1:27" x14ac:dyDescent="0.2">
      <c r="A291" s="140" t="s">
        <v>622</v>
      </c>
      <c r="B291" s="141" t="s">
        <v>623</v>
      </c>
      <c r="C291" s="112">
        <v>2977</v>
      </c>
      <c r="D291" s="112">
        <v>2230</v>
      </c>
      <c r="E291" s="247">
        <v>740</v>
      </c>
      <c r="F291" s="130">
        <v>657</v>
      </c>
      <c r="G291" s="112">
        <v>381</v>
      </c>
      <c r="H291" s="247">
        <v>93</v>
      </c>
      <c r="I291" s="130">
        <v>2320</v>
      </c>
      <c r="J291" s="112">
        <v>1849</v>
      </c>
      <c r="K291" s="247">
        <v>647</v>
      </c>
      <c r="L291" s="130">
        <v>1165</v>
      </c>
      <c r="M291" s="112">
        <v>736</v>
      </c>
      <c r="N291" s="247">
        <v>179</v>
      </c>
      <c r="O291" s="130">
        <v>1812</v>
      </c>
      <c r="P291" s="112">
        <v>1494</v>
      </c>
      <c r="Q291" s="247">
        <v>561</v>
      </c>
      <c r="R291" s="342">
        <v>75</v>
      </c>
      <c r="S291" s="376">
        <v>25</v>
      </c>
      <c r="T291" s="342">
        <v>58</v>
      </c>
      <c r="U291" s="376">
        <v>14</v>
      </c>
      <c r="V291" s="342">
        <v>80</v>
      </c>
      <c r="W291" s="376">
        <v>28</v>
      </c>
      <c r="X291" s="342">
        <v>63</v>
      </c>
      <c r="Y291" s="376">
        <v>15</v>
      </c>
      <c r="Z291" s="342">
        <v>82</v>
      </c>
      <c r="AA291" s="344">
        <v>31</v>
      </c>
    </row>
    <row r="292" spans="1:27" x14ac:dyDescent="0.2">
      <c r="A292" s="140" t="s">
        <v>624</v>
      </c>
      <c r="B292" s="141" t="s">
        <v>625</v>
      </c>
      <c r="C292" s="112">
        <v>14522</v>
      </c>
      <c r="D292" s="112">
        <v>10411</v>
      </c>
      <c r="E292" s="247">
        <v>3252</v>
      </c>
      <c r="F292" s="130">
        <v>4028</v>
      </c>
      <c r="G292" s="112">
        <v>2457</v>
      </c>
      <c r="H292" s="247">
        <v>539</v>
      </c>
      <c r="I292" s="130">
        <v>10494</v>
      </c>
      <c r="J292" s="112">
        <v>7954</v>
      </c>
      <c r="K292" s="247">
        <v>2713</v>
      </c>
      <c r="L292" s="130">
        <v>7150</v>
      </c>
      <c r="M292" s="112">
        <v>4605</v>
      </c>
      <c r="N292" s="247">
        <v>1084</v>
      </c>
      <c r="O292" s="130">
        <v>7372</v>
      </c>
      <c r="P292" s="112">
        <v>5806</v>
      </c>
      <c r="Q292" s="247">
        <v>2168</v>
      </c>
      <c r="R292" s="342">
        <v>72</v>
      </c>
      <c r="S292" s="376">
        <v>22</v>
      </c>
      <c r="T292" s="342">
        <v>61</v>
      </c>
      <c r="U292" s="376">
        <v>13</v>
      </c>
      <c r="V292" s="342">
        <v>76</v>
      </c>
      <c r="W292" s="376">
        <v>26</v>
      </c>
      <c r="X292" s="342">
        <v>64</v>
      </c>
      <c r="Y292" s="376">
        <v>15</v>
      </c>
      <c r="Z292" s="342">
        <v>79</v>
      </c>
      <c r="AA292" s="344">
        <v>29</v>
      </c>
    </row>
    <row r="293" spans="1:27" x14ac:dyDescent="0.2">
      <c r="A293" s="140" t="s">
        <v>626</v>
      </c>
      <c r="B293" s="141" t="s">
        <v>627</v>
      </c>
      <c r="C293" s="112">
        <v>3793</v>
      </c>
      <c r="D293" s="112">
        <v>2806</v>
      </c>
      <c r="E293" s="247">
        <v>897</v>
      </c>
      <c r="F293" s="130">
        <v>777</v>
      </c>
      <c r="G293" s="112">
        <v>471</v>
      </c>
      <c r="H293" s="247">
        <v>119</v>
      </c>
      <c r="I293" s="130">
        <v>3016</v>
      </c>
      <c r="J293" s="112">
        <v>2335</v>
      </c>
      <c r="K293" s="247">
        <v>778</v>
      </c>
      <c r="L293" s="130">
        <v>1483</v>
      </c>
      <c r="M293" s="112">
        <v>950</v>
      </c>
      <c r="N293" s="247">
        <v>240</v>
      </c>
      <c r="O293" s="130">
        <v>2310</v>
      </c>
      <c r="P293" s="112">
        <v>1856</v>
      </c>
      <c r="Q293" s="247">
        <v>657</v>
      </c>
      <c r="R293" s="342">
        <v>74</v>
      </c>
      <c r="S293" s="376">
        <v>24</v>
      </c>
      <c r="T293" s="342">
        <v>61</v>
      </c>
      <c r="U293" s="376">
        <v>15</v>
      </c>
      <c r="V293" s="342">
        <v>77</v>
      </c>
      <c r="W293" s="376">
        <v>26</v>
      </c>
      <c r="X293" s="342">
        <v>64</v>
      </c>
      <c r="Y293" s="376">
        <v>16</v>
      </c>
      <c r="Z293" s="342">
        <v>80</v>
      </c>
      <c r="AA293" s="344">
        <v>28</v>
      </c>
    </row>
    <row r="294" spans="1:27" x14ac:dyDescent="0.2">
      <c r="A294" s="140" t="s">
        <v>628</v>
      </c>
      <c r="B294" s="141" t="s">
        <v>629</v>
      </c>
      <c r="C294" s="112">
        <v>3678</v>
      </c>
      <c r="D294" s="112">
        <v>2545</v>
      </c>
      <c r="E294" s="247">
        <v>655</v>
      </c>
      <c r="F294" s="130">
        <v>637</v>
      </c>
      <c r="G294" s="112">
        <v>320</v>
      </c>
      <c r="H294" s="247">
        <v>51</v>
      </c>
      <c r="I294" s="130">
        <v>3041</v>
      </c>
      <c r="J294" s="112">
        <v>2225</v>
      </c>
      <c r="K294" s="247">
        <v>604</v>
      </c>
      <c r="L294" s="130">
        <v>1173</v>
      </c>
      <c r="M294" s="112">
        <v>647</v>
      </c>
      <c r="N294" s="247">
        <v>121</v>
      </c>
      <c r="O294" s="130">
        <v>2505</v>
      </c>
      <c r="P294" s="112">
        <v>1898</v>
      </c>
      <c r="Q294" s="247">
        <v>534</v>
      </c>
      <c r="R294" s="342">
        <v>69</v>
      </c>
      <c r="S294" s="376">
        <v>18</v>
      </c>
      <c r="T294" s="342">
        <v>50</v>
      </c>
      <c r="U294" s="376">
        <v>8</v>
      </c>
      <c r="V294" s="342">
        <v>73</v>
      </c>
      <c r="W294" s="376">
        <v>20</v>
      </c>
      <c r="X294" s="342">
        <v>55</v>
      </c>
      <c r="Y294" s="376">
        <v>10</v>
      </c>
      <c r="Z294" s="342">
        <v>76</v>
      </c>
      <c r="AA294" s="344">
        <v>21</v>
      </c>
    </row>
    <row r="295" spans="1:27" x14ac:dyDescent="0.2">
      <c r="A295" s="140" t="s">
        <v>630</v>
      </c>
      <c r="B295" s="141" t="s">
        <v>631</v>
      </c>
      <c r="C295" s="112">
        <v>4072</v>
      </c>
      <c r="D295" s="112">
        <v>2990</v>
      </c>
      <c r="E295" s="247">
        <v>925</v>
      </c>
      <c r="F295" s="130">
        <v>974</v>
      </c>
      <c r="G295" s="112">
        <v>605</v>
      </c>
      <c r="H295" s="247">
        <v>143</v>
      </c>
      <c r="I295" s="130">
        <v>3098</v>
      </c>
      <c r="J295" s="112">
        <v>2385</v>
      </c>
      <c r="K295" s="247">
        <v>782</v>
      </c>
      <c r="L295" s="130">
        <v>1775</v>
      </c>
      <c r="M295" s="112">
        <v>1146</v>
      </c>
      <c r="N295" s="247">
        <v>278</v>
      </c>
      <c r="O295" s="130">
        <v>2297</v>
      </c>
      <c r="P295" s="112">
        <v>1844</v>
      </c>
      <c r="Q295" s="247">
        <v>647</v>
      </c>
      <c r="R295" s="342">
        <v>73</v>
      </c>
      <c r="S295" s="376">
        <v>23</v>
      </c>
      <c r="T295" s="342">
        <v>62</v>
      </c>
      <c r="U295" s="376">
        <v>15</v>
      </c>
      <c r="V295" s="342">
        <v>77</v>
      </c>
      <c r="W295" s="376">
        <v>25</v>
      </c>
      <c r="X295" s="342">
        <v>65</v>
      </c>
      <c r="Y295" s="376">
        <v>16</v>
      </c>
      <c r="Z295" s="342">
        <v>80</v>
      </c>
      <c r="AA295" s="344">
        <v>28</v>
      </c>
    </row>
    <row r="296" spans="1:27" x14ac:dyDescent="0.2">
      <c r="A296" s="140" t="s">
        <v>632</v>
      </c>
      <c r="B296" s="141" t="s">
        <v>633</v>
      </c>
      <c r="C296" s="112">
        <v>2571</v>
      </c>
      <c r="D296" s="112">
        <v>1971</v>
      </c>
      <c r="E296" s="247">
        <v>645</v>
      </c>
      <c r="F296" s="130">
        <v>370</v>
      </c>
      <c r="G296" s="112">
        <v>230</v>
      </c>
      <c r="H296" s="247">
        <v>46</v>
      </c>
      <c r="I296" s="130">
        <v>2201</v>
      </c>
      <c r="J296" s="112">
        <v>1741</v>
      </c>
      <c r="K296" s="247">
        <v>599</v>
      </c>
      <c r="L296" s="130">
        <v>681</v>
      </c>
      <c r="M296" s="112">
        <v>425</v>
      </c>
      <c r="N296" s="247">
        <v>87</v>
      </c>
      <c r="O296" s="130">
        <v>1890</v>
      </c>
      <c r="P296" s="112">
        <v>1546</v>
      </c>
      <c r="Q296" s="247">
        <v>558</v>
      </c>
      <c r="R296" s="342">
        <v>77</v>
      </c>
      <c r="S296" s="376">
        <v>25</v>
      </c>
      <c r="T296" s="342">
        <v>62</v>
      </c>
      <c r="U296" s="376">
        <v>12</v>
      </c>
      <c r="V296" s="342">
        <v>79</v>
      </c>
      <c r="W296" s="376">
        <v>27</v>
      </c>
      <c r="X296" s="342">
        <v>62</v>
      </c>
      <c r="Y296" s="376">
        <v>13</v>
      </c>
      <c r="Z296" s="342">
        <v>82</v>
      </c>
      <c r="AA296" s="344">
        <v>30</v>
      </c>
    </row>
    <row r="297" spans="1:27" x14ac:dyDescent="0.2">
      <c r="A297" s="140" t="s">
        <v>634</v>
      </c>
      <c r="B297" s="141" t="s">
        <v>635</v>
      </c>
      <c r="C297" s="112">
        <v>3413</v>
      </c>
      <c r="D297" s="112">
        <v>2386</v>
      </c>
      <c r="E297" s="247">
        <v>682</v>
      </c>
      <c r="F297" s="130">
        <v>763</v>
      </c>
      <c r="G297" s="112">
        <v>402</v>
      </c>
      <c r="H297" s="247">
        <v>71</v>
      </c>
      <c r="I297" s="130">
        <v>2650</v>
      </c>
      <c r="J297" s="112">
        <v>1984</v>
      </c>
      <c r="K297" s="247">
        <v>611</v>
      </c>
      <c r="L297" s="130">
        <v>1434</v>
      </c>
      <c r="M297" s="112">
        <v>832</v>
      </c>
      <c r="N297" s="247">
        <v>173</v>
      </c>
      <c r="O297" s="130">
        <v>1979</v>
      </c>
      <c r="P297" s="112">
        <v>1554</v>
      </c>
      <c r="Q297" s="247">
        <v>509</v>
      </c>
      <c r="R297" s="342">
        <v>70</v>
      </c>
      <c r="S297" s="376">
        <v>20</v>
      </c>
      <c r="T297" s="342">
        <v>53</v>
      </c>
      <c r="U297" s="376">
        <v>9</v>
      </c>
      <c r="V297" s="342">
        <v>75</v>
      </c>
      <c r="W297" s="376">
        <v>23</v>
      </c>
      <c r="X297" s="342">
        <v>58</v>
      </c>
      <c r="Y297" s="376">
        <v>12</v>
      </c>
      <c r="Z297" s="342">
        <v>79</v>
      </c>
      <c r="AA297" s="344">
        <v>26</v>
      </c>
    </row>
    <row r="298" spans="1:27" x14ac:dyDescent="0.2">
      <c r="A298" s="140" t="s">
        <v>636</v>
      </c>
      <c r="B298" s="141" t="s">
        <v>637</v>
      </c>
      <c r="C298" s="112">
        <v>2867</v>
      </c>
      <c r="D298" s="112">
        <v>2108</v>
      </c>
      <c r="E298" s="247">
        <v>601</v>
      </c>
      <c r="F298" s="130">
        <v>698</v>
      </c>
      <c r="G298" s="112">
        <v>428</v>
      </c>
      <c r="H298" s="247">
        <v>75</v>
      </c>
      <c r="I298" s="130">
        <v>2169</v>
      </c>
      <c r="J298" s="112">
        <v>1680</v>
      </c>
      <c r="K298" s="247">
        <v>526</v>
      </c>
      <c r="L298" s="130">
        <v>1312</v>
      </c>
      <c r="M298" s="112">
        <v>860</v>
      </c>
      <c r="N298" s="247">
        <v>177</v>
      </c>
      <c r="O298" s="130">
        <v>1555</v>
      </c>
      <c r="P298" s="112">
        <v>1248</v>
      </c>
      <c r="Q298" s="247">
        <v>424</v>
      </c>
      <c r="R298" s="342">
        <v>74</v>
      </c>
      <c r="S298" s="376">
        <v>21</v>
      </c>
      <c r="T298" s="342">
        <v>61</v>
      </c>
      <c r="U298" s="376">
        <v>11</v>
      </c>
      <c r="V298" s="342">
        <v>77</v>
      </c>
      <c r="W298" s="376">
        <v>24</v>
      </c>
      <c r="X298" s="342">
        <v>66</v>
      </c>
      <c r="Y298" s="376">
        <v>13</v>
      </c>
      <c r="Z298" s="342">
        <v>80</v>
      </c>
      <c r="AA298" s="344">
        <v>27</v>
      </c>
    </row>
    <row r="299" spans="1:27" x14ac:dyDescent="0.2">
      <c r="A299" s="140" t="s">
        <v>640</v>
      </c>
      <c r="B299" s="141" t="s">
        <v>641</v>
      </c>
      <c r="C299" s="112">
        <v>2642</v>
      </c>
      <c r="D299" s="112">
        <v>1828</v>
      </c>
      <c r="E299" s="247">
        <v>505</v>
      </c>
      <c r="F299" s="130">
        <v>397</v>
      </c>
      <c r="G299" s="112">
        <v>210</v>
      </c>
      <c r="H299" s="247">
        <v>41</v>
      </c>
      <c r="I299" s="130">
        <v>2245</v>
      </c>
      <c r="J299" s="112">
        <v>1618</v>
      </c>
      <c r="K299" s="247">
        <v>464</v>
      </c>
      <c r="L299" s="130">
        <v>859</v>
      </c>
      <c r="M299" s="112">
        <v>490</v>
      </c>
      <c r="N299" s="247">
        <v>93</v>
      </c>
      <c r="O299" s="130">
        <v>1783</v>
      </c>
      <c r="P299" s="112">
        <v>1338</v>
      </c>
      <c r="Q299" s="247">
        <v>412</v>
      </c>
      <c r="R299" s="342">
        <v>69</v>
      </c>
      <c r="S299" s="376">
        <v>19</v>
      </c>
      <c r="T299" s="342">
        <v>53</v>
      </c>
      <c r="U299" s="376">
        <v>10</v>
      </c>
      <c r="V299" s="342">
        <v>72</v>
      </c>
      <c r="W299" s="376">
        <v>21</v>
      </c>
      <c r="X299" s="342">
        <v>57</v>
      </c>
      <c r="Y299" s="376">
        <v>11</v>
      </c>
      <c r="Z299" s="342">
        <v>75</v>
      </c>
      <c r="AA299" s="344">
        <v>23</v>
      </c>
    </row>
    <row r="300" spans="1:27" x14ac:dyDescent="0.2">
      <c r="A300" s="140" t="s">
        <v>642</v>
      </c>
      <c r="B300" s="141" t="s">
        <v>643</v>
      </c>
      <c r="C300" s="112">
        <v>5101</v>
      </c>
      <c r="D300" s="112">
        <v>3525</v>
      </c>
      <c r="E300" s="247">
        <v>1000</v>
      </c>
      <c r="F300" s="130">
        <v>1079</v>
      </c>
      <c r="G300" s="112">
        <v>563</v>
      </c>
      <c r="H300" s="247">
        <v>117</v>
      </c>
      <c r="I300" s="130">
        <v>4022</v>
      </c>
      <c r="J300" s="112">
        <v>2962</v>
      </c>
      <c r="K300" s="247">
        <v>883</v>
      </c>
      <c r="L300" s="130">
        <v>1606</v>
      </c>
      <c r="M300" s="112">
        <v>904</v>
      </c>
      <c r="N300" s="247">
        <v>194</v>
      </c>
      <c r="O300" s="130">
        <v>3495</v>
      </c>
      <c r="P300" s="112">
        <v>2621</v>
      </c>
      <c r="Q300" s="247">
        <v>806</v>
      </c>
      <c r="R300" s="342">
        <v>69</v>
      </c>
      <c r="S300" s="376">
        <v>20</v>
      </c>
      <c r="T300" s="342">
        <v>52</v>
      </c>
      <c r="U300" s="376">
        <v>11</v>
      </c>
      <c r="V300" s="342">
        <v>74</v>
      </c>
      <c r="W300" s="376">
        <v>22</v>
      </c>
      <c r="X300" s="342">
        <v>56</v>
      </c>
      <c r="Y300" s="376">
        <v>12</v>
      </c>
      <c r="Z300" s="342">
        <v>75</v>
      </c>
      <c r="AA300" s="344">
        <v>23</v>
      </c>
    </row>
    <row r="301" spans="1:27" x14ac:dyDescent="0.2">
      <c r="A301" s="140" t="s">
        <v>644</v>
      </c>
      <c r="B301" s="141" t="s">
        <v>645</v>
      </c>
      <c r="C301" s="112">
        <v>8305</v>
      </c>
      <c r="D301" s="112">
        <v>5814</v>
      </c>
      <c r="E301" s="247">
        <v>1700</v>
      </c>
      <c r="F301" s="130">
        <v>1482</v>
      </c>
      <c r="G301" s="112">
        <v>733</v>
      </c>
      <c r="H301" s="247">
        <v>121</v>
      </c>
      <c r="I301" s="130">
        <v>6823</v>
      </c>
      <c r="J301" s="112">
        <v>5081</v>
      </c>
      <c r="K301" s="247">
        <v>1579</v>
      </c>
      <c r="L301" s="130">
        <v>3128</v>
      </c>
      <c r="M301" s="112">
        <v>1719</v>
      </c>
      <c r="N301" s="247">
        <v>335</v>
      </c>
      <c r="O301" s="130">
        <v>5177</v>
      </c>
      <c r="P301" s="112">
        <v>4095</v>
      </c>
      <c r="Q301" s="247">
        <v>1365</v>
      </c>
      <c r="R301" s="342">
        <v>70</v>
      </c>
      <c r="S301" s="376">
        <v>20</v>
      </c>
      <c r="T301" s="342">
        <v>49</v>
      </c>
      <c r="U301" s="376">
        <v>8</v>
      </c>
      <c r="V301" s="342">
        <v>74</v>
      </c>
      <c r="W301" s="376">
        <v>23</v>
      </c>
      <c r="X301" s="342">
        <v>55</v>
      </c>
      <c r="Y301" s="376">
        <v>11</v>
      </c>
      <c r="Z301" s="342">
        <v>79</v>
      </c>
      <c r="AA301" s="344">
        <v>26</v>
      </c>
    </row>
    <row r="302" spans="1:27" x14ac:dyDescent="0.2">
      <c r="A302" s="140" t="s">
        <v>646</v>
      </c>
      <c r="B302" s="141" t="s">
        <v>647</v>
      </c>
      <c r="C302" s="112">
        <v>3604</v>
      </c>
      <c r="D302" s="112">
        <v>2480</v>
      </c>
      <c r="E302" s="247">
        <v>692</v>
      </c>
      <c r="F302" s="130">
        <v>538</v>
      </c>
      <c r="G302" s="112">
        <v>262</v>
      </c>
      <c r="H302" s="247">
        <v>40</v>
      </c>
      <c r="I302" s="130">
        <v>3066</v>
      </c>
      <c r="J302" s="112">
        <v>2218</v>
      </c>
      <c r="K302" s="247">
        <v>652</v>
      </c>
      <c r="L302" s="130">
        <v>1186</v>
      </c>
      <c r="M302" s="112">
        <v>636</v>
      </c>
      <c r="N302" s="247">
        <v>104</v>
      </c>
      <c r="O302" s="130">
        <v>2418</v>
      </c>
      <c r="P302" s="112">
        <v>1844</v>
      </c>
      <c r="Q302" s="247">
        <v>588</v>
      </c>
      <c r="R302" s="342">
        <v>69</v>
      </c>
      <c r="S302" s="376">
        <v>19</v>
      </c>
      <c r="T302" s="342">
        <v>49</v>
      </c>
      <c r="U302" s="376">
        <v>7</v>
      </c>
      <c r="V302" s="342">
        <v>72</v>
      </c>
      <c r="W302" s="376">
        <v>21</v>
      </c>
      <c r="X302" s="342">
        <v>54</v>
      </c>
      <c r="Y302" s="376">
        <v>9</v>
      </c>
      <c r="Z302" s="342">
        <v>76</v>
      </c>
      <c r="AA302" s="344">
        <v>24</v>
      </c>
    </row>
    <row r="303" spans="1:27" x14ac:dyDescent="0.2">
      <c r="A303" s="140" t="s">
        <v>648</v>
      </c>
      <c r="B303" s="141" t="s">
        <v>649</v>
      </c>
      <c r="C303" s="112">
        <v>1976</v>
      </c>
      <c r="D303" s="112">
        <v>1533</v>
      </c>
      <c r="E303" s="247">
        <v>502</v>
      </c>
      <c r="F303" s="130">
        <v>373</v>
      </c>
      <c r="G303" s="112">
        <v>227</v>
      </c>
      <c r="H303" s="247">
        <v>44</v>
      </c>
      <c r="I303" s="130">
        <v>1603</v>
      </c>
      <c r="J303" s="112">
        <v>1306</v>
      </c>
      <c r="K303" s="247">
        <v>458</v>
      </c>
      <c r="L303" s="130">
        <v>712</v>
      </c>
      <c r="M303" s="112">
        <v>477</v>
      </c>
      <c r="N303" s="247">
        <v>100</v>
      </c>
      <c r="O303" s="130">
        <v>1264</v>
      </c>
      <c r="P303" s="112">
        <v>1056</v>
      </c>
      <c r="Q303" s="247">
        <v>402</v>
      </c>
      <c r="R303" s="342">
        <v>78</v>
      </c>
      <c r="S303" s="376">
        <v>25</v>
      </c>
      <c r="T303" s="342">
        <v>61</v>
      </c>
      <c r="U303" s="376">
        <v>12</v>
      </c>
      <c r="V303" s="342">
        <v>81</v>
      </c>
      <c r="W303" s="376">
        <v>29</v>
      </c>
      <c r="X303" s="342">
        <v>67</v>
      </c>
      <c r="Y303" s="376">
        <v>14</v>
      </c>
      <c r="Z303" s="342">
        <v>84</v>
      </c>
      <c r="AA303" s="344">
        <v>32</v>
      </c>
    </row>
    <row r="304" spans="1:27" x14ac:dyDescent="0.2">
      <c r="A304" s="140" t="s">
        <v>650</v>
      </c>
      <c r="B304" s="141" t="s">
        <v>651</v>
      </c>
      <c r="C304" s="112">
        <v>28</v>
      </c>
      <c r="D304" s="112">
        <v>27</v>
      </c>
      <c r="E304" s="247">
        <v>5</v>
      </c>
      <c r="F304" s="130">
        <v>7</v>
      </c>
      <c r="G304" s="112">
        <v>7</v>
      </c>
      <c r="H304" s="247">
        <v>0</v>
      </c>
      <c r="I304" s="130">
        <v>21</v>
      </c>
      <c r="J304" s="112">
        <v>20</v>
      </c>
      <c r="K304" s="247">
        <v>5</v>
      </c>
      <c r="L304" s="130">
        <v>12</v>
      </c>
      <c r="M304" s="112">
        <v>12</v>
      </c>
      <c r="N304" s="247">
        <v>0</v>
      </c>
      <c r="O304" s="130">
        <v>16</v>
      </c>
      <c r="P304" s="112">
        <v>15</v>
      </c>
      <c r="Q304" s="247">
        <v>5</v>
      </c>
      <c r="R304" s="342">
        <v>96</v>
      </c>
      <c r="S304" s="376">
        <v>18</v>
      </c>
      <c r="T304" s="342">
        <v>100</v>
      </c>
      <c r="U304" s="376">
        <v>0</v>
      </c>
      <c r="V304" s="342">
        <v>95</v>
      </c>
      <c r="W304" s="376">
        <v>24</v>
      </c>
      <c r="X304" s="342">
        <v>100</v>
      </c>
      <c r="Y304" s="376">
        <v>0</v>
      </c>
      <c r="Z304" s="342">
        <v>94</v>
      </c>
      <c r="AA304" s="344">
        <v>31</v>
      </c>
    </row>
    <row r="305" spans="1:27" x14ac:dyDescent="0.2">
      <c r="A305" s="140" t="s">
        <v>652</v>
      </c>
      <c r="B305" s="141" t="s">
        <v>653</v>
      </c>
      <c r="C305" s="112">
        <v>3046</v>
      </c>
      <c r="D305" s="112">
        <v>2383</v>
      </c>
      <c r="E305" s="247">
        <v>905</v>
      </c>
      <c r="F305" s="130">
        <v>674</v>
      </c>
      <c r="G305" s="112">
        <v>436</v>
      </c>
      <c r="H305" s="247">
        <v>120</v>
      </c>
      <c r="I305" s="130">
        <v>2372</v>
      </c>
      <c r="J305" s="112">
        <v>1947</v>
      </c>
      <c r="K305" s="247">
        <v>785</v>
      </c>
      <c r="L305" s="130">
        <v>1357</v>
      </c>
      <c r="M305" s="112">
        <v>965</v>
      </c>
      <c r="N305" s="247">
        <v>283</v>
      </c>
      <c r="O305" s="130">
        <v>1689</v>
      </c>
      <c r="P305" s="112">
        <v>1418</v>
      </c>
      <c r="Q305" s="247">
        <v>622</v>
      </c>
      <c r="R305" s="342">
        <v>78</v>
      </c>
      <c r="S305" s="376">
        <v>30</v>
      </c>
      <c r="T305" s="342">
        <v>65</v>
      </c>
      <c r="U305" s="376">
        <v>18</v>
      </c>
      <c r="V305" s="342">
        <v>82</v>
      </c>
      <c r="W305" s="376">
        <v>33</v>
      </c>
      <c r="X305" s="342">
        <v>71</v>
      </c>
      <c r="Y305" s="376">
        <v>21</v>
      </c>
      <c r="Z305" s="342">
        <v>84</v>
      </c>
      <c r="AA305" s="344">
        <v>37</v>
      </c>
    </row>
    <row r="306" spans="1:27" x14ac:dyDescent="0.2">
      <c r="A306" s="140" t="s">
        <v>654</v>
      </c>
      <c r="B306" s="141" t="s">
        <v>655</v>
      </c>
      <c r="C306" s="112">
        <v>3612</v>
      </c>
      <c r="D306" s="112">
        <v>2906</v>
      </c>
      <c r="E306" s="247">
        <v>1167</v>
      </c>
      <c r="F306" s="130">
        <v>666</v>
      </c>
      <c r="G306" s="112">
        <v>474</v>
      </c>
      <c r="H306" s="247">
        <v>140</v>
      </c>
      <c r="I306" s="130">
        <v>2946</v>
      </c>
      <c r="J306" s="112">
        <v>2432</v>
      </c>
      <c r="K306" s="247">
        <v>1027</v>
      </c>
      <c r="L306" s="130">
        <v>1282</v>
      </c>
      <c r="M306" s="112">
        <v>923</v>
      </c>
      <c r="N306" s="247">
        <v>271</v>
      </c>
      <c r="O306" s="130">
        <v>2330</v>
      </c>
      <c r="P306" s="112">
        <v>1983</v>
      </c>
      <c r="Q306" s="247">
        <v>896</v>
      </c>
      <c r="R306" s="342">
        <v>80</v>
      </c>
      <c r="S306" s="376">
        <v>32</v>
      </c>
      <c r="T306" s="342">
        <v>71</v>
      </c>
      <c r="U306" s="376">
        <v>21</v>
      </c>
      <c r="V306" s="342">
        <v>83</v>
      </c>
      <c r="W306" s="376">
        <v>35</v>
      </c>
      <c r="X306" s="342">
        <v>72</v>
      </c>
      <c r="Y306" s="376">
        <v>21</v>
      </c>
      <c r="Z306" s="342">
        <v>85</v>
      </c>
      <c r="AA306" s="344">
        <v>38</v>
      </c>
    </row>
    <row r="307" spans="1:27" x14ac:dyDescent="0.2">
      <c r="A307" s="140" t="s">
        <v>656</v>
      </c>
      <c r="B307" s="141" t="s">
        <v>657</v>
      </c>
      <c r="C307" s="112">
        <v>2972</v>
      </c>
      <c r="D307" s="112">
        <v>2305</v>
      </c>
      <c r="E307" s="247">
        <v>799</v>
      </c>
      <c r="F307" s="130">
        <v>353</v>
      </c>
      <c r="G307" s="112">
        <v>210</v>
      </c>
      <c r="H307" s="247">
        <v>45</v>
      </c>
      <c r="I307" s="130">
        <v>2619</v>
      </c>
      <c r="J307" s="112">
        <v>2095</v>
      </c>
      <c r="K307" s="247">
        <v>754</v>
      </c>
      <c r="L307" s="130">
        <v>767</v>
      </c>
      <c r="M307" s="112">
        <v>490</v>
      </c>
      <c r="N307" s="247">
        <v>111</v>
      </c>
      <c r="O307" s="130">
        <v>2205</v>
      </c>
      <c r="P307" s="112">
        <v>1815</v>
      </c>
      <c r="Q307" s="247">
        <v>688</v>
      </c>
      <c r="R307" s="342">
        <v>78</v>
      </c>
      <c r="S307" s="376">
        <v>27</v>
      </c>
      <c r="T307" s="342">
        <v>59</v>
      </c>
      <c r="U307" s="376">
        <v>13</v>
      </c>
      <c r="V307" s="342">
        <v>80</v>
      </c>
      <c r="W307" s="376">
        <v>29</v>
      </c>
      <c r="X307" s="342">
        <v>64</v>
      </c>
      <c r="Y307" s="376">
        <v>14</v>
      </c>
      <c r="Z307" s="342">
        <v>82</v>
      </c>
      <c r="AA307" s="344">
        <v>31</v>
      </c>
    </row>
    <row r="308" spans="1:27" x14ac:dyDescent="0.2">
      <c r="A308" s="140" t="s">
        <v>658</v>
      </c>
      <c r="B308" s="141" t="s">
        <v>659</v>
      </c>
      <c r="C308" s="112">
        <v>3494</v>
      </c>
      <c r="D308" s="112">
        <v>2678</v>
      </c>
      <c r="E308" s="247">
        <v>1035</v>
      </c>
      <c r="F308" s="130">
        <v>563</v>
      </c>
      <c r="G308" s="112">
        <v>379</v>
      </c>
      <c r="H308" s="247">
        <v>121</v>
      </c>
      <c r="I308" s="130">
        <v>2931</v>
      </c>
      <c r="J308" s="112">
        <v>2299</v>
      </c>
      <c r="K308" s="247">
        <v>914</v>
      </c>
      <c r="L308" s="130">
        <v>1322</v>
      </c>
      <c r="M308" s="112">
        <v>944</v>
      </c>
      <c r="N308" s="247">
        <v>301</v>
      </c>
      <c r="O308" s="130">
        <v>2172</v>
      </c>
      <c r="P308" s="112">
        <v>1734</v>
      </c>
      <c r="Q308" s="247">
        <v>734</v>
      </c>
      <c r="R308" s="342">
        <v>77</v>
      </c>
      <c r="S308" s="376">
        <v>30</v>
      </c>
      <c r="T308" s="342">
        <v>67</v>
      </c>
      <c r="U308" s="376">
        <v>21</v>
      </c>
      <c r="V308" s="342">
        <v>78</v>
      </c>
      <c r="W308" s="376">
        <v>31</v>
      </c>
      <c r="X308" s="342">
        <v>71</v>
      </c>
      <c r="Y308" s="376">
        <v>23</v>
      </c>
      <c r="Z308" s="342">
        <v>80</v>
      </c>
      <c r="AA308" s="344">
        <v>34</v>
      </c>
    </row>
    <row r="309" spans="1:27" x14ac:dyDescent="0.2">
      <c r="A309" s="140" t="s">
        <v>660</v>
      </c>
      <c r="B309" s="141" t="s">
        <v>661</v>
      </c>
      <c r="C309" s="112">
        <v>3402</v>
      </c>
      <c r="D309" s="112">
        <v>2763</v>
      </c>
      <c r="E309" s="247">
        <v>1057</v>
      </c>
      <c r="F309" s="130">
        <v>359</v>
      </c>
      <c r="G309" s="112">
        <v>241</v>
      </c>
      <c r="H309" s="247">
        <v>52</v>
      </c>
      <c r="I309" s="130">
        <v>3043</v>
      </c>
      <c r="J309" s="112">
        <v>2522</v>
      </c>
      <c r="K309" s="247">
        <v>1005</v>
      </c>
      <c r="L309" s="130">
        <v>853</v>
      </c>
      <c r="M309" s="112">
        <v>582</v>
      </c>
      <c r="N309" s="247">
        <v>149</v>
      </c>
      <c r="O309" s="130">
        <v>2549</v>
      </c>
      <c r="P309" s="112">
        <v>2181</v>
      </c>
      <c r="Q309" s="247">
        <v>908</v>
      </c>
      <c r="R309" s="342">
        <v>81</v>
      </c>
      <c r="S309" s="376">
        <v>31</v>
      </c>
      <c r="T309" s="342">
        <v>67</v>
      </c>
      <c r="U309" s="376">
        <v>14</v>
      </c>
      <c r="V309" s="342">
        <v>83</v>
      </c>
      <c r="W309" s="376">
        <v>33</v>
      </c>
      <c r="X309" s="342">
        <v>68</v>
      </c>
      <c r="Y309" s="376">
        <v>17</v>
      </c>
      <c r="Z309" s="342">
        <v>86</v>
      </c>
      <c r="AA309" s="344">
        <v>36</v>
      </c>
    </row>
    <row r="310" spans="1:27" x14ac:dyDescent="0.2">
      <c r="A310" s="140" t="s">
        <v>662</v>
      </c>
      <c r="B310" s="141" t="s">
        <v>663</v>
      </c>
      <c r="C310" s="112">
        <v>1509</v>
      </c>
      <c r="D310" s="112">
        <v>1195</v>
      </c>
      <c r="E310" s="247">
        <v>467</v>
      </c>
      <c r="F310" s="130">
        <v>432</v>
      </c>
      <c r="G310" s="112">
        <v>289</v>
      </c>
      <c r="H310" s="247">
        <v>80</v>
      </c>
      <c r="I310" s="130">
        <v>1077</v>
      </c>
      <c r="J310" s="112">
        <v>906</v>
      </c>
      <c r="K310" s="247">
        <v>387</v>
      </c>
      <c r="L310" s="130">
        <v>861</v>
      </c>
      <c r="M310" s="112">
        <v>638</v>
      </c>
      <c r="N310" s="247">
        <v>202</v>
      </c>
      <c r="O310" s="130">
        <v>648</v>
      </c>
      <c r="P310" s="112">
        <v>557</v>
      </c>
      <c r="Q310" s="247">
        <v>265</v>
      </c>
      <c r="R310" s="342">
        <v>79</v>
      </c>
      <c r="S310" s="376">
        <v>31</v>
      </c>
      <c r="T310" s="342">
        <v>67</v>
      </c>
      <c r="U310" s="376">
        <v>19</v>
      </c>
      <c r="V310" s="342">
        <v>84</v>
      </c>
      <c r="W310" s="376">
        <v>36</v>
      </c>
      <c r="X310" s="342">
        <v>74</v>
      </c>
      <c r="Y310" s="376">
        <v>23</v>
      </c>
      <c r="Z310" s="342">
        <v>86</v>
      </c>
      <c r="AA310" s="344">
        <v>41</v>
      </c>
    </row>
    <row r="311" spans="1:27" x14ac:dyDescent="0.2">
      <c r="A311" s="140" t="s">
        <v>664</v>
      </c>
      <c r="B311" s="141" t="s">
        <v>665</v>
      </c>
      <c r="C311" s="112">
        <v>4161</v>
      </c>
      <c r="D311" s="112">
        <v>3113</v>
      </c>
      <c r="E311" s="247">
        <v>1070</v>
      </c>
      <c r="F311" s="130">
        <v>921</v>
      </c>
      <c r="G311" s="112">
        <v>566</v>
      </c>
      <c r="H311" s="247">
        <v>123</v>
      </c>
      <c r="I311" s="130">
        <v>3240</v>
      </c>
      <c r="J311" s="112">
        <v>2547</v>
      </c>
      <c r="K311" s="247">
        <v>947</v>
      </c>
      <c r="L311" s="130">
        <v>1601</v>
      </c>
      <c r="M311" s="112">
        <v>1015</v>
      </c>
      <c r="N311" s="247">
        <v>243</v>
      </c>
      <c r="O311" s="130">
        <v>2560</v>
      </c>
      <c r="P311" s="112">
        <v>2098</v>
      </c>
      <c r="Q311" s="247">
        <v>827</v>
      </c>
      <c r="R311" s="342">
        <v>75</v>
      </c>
      <c r="S311" s="376">
        <v>26</v>
      </c>
      <c r="T311" s="342">
        <v>61</v>
      </c>
      <c r="U311" s="376">
        <v>13</v>
      </c>
      <c r="V311" s="342">
        <v>79</v>
      </c>
      <c r="W311" s="376">
        <v>29</v>
      </c>
      <c r="X311" s="342">
        <v>63</v>
      </c>
      <c r="Y311" s="376">
        <v>15</v>
      </c>
      <c r="Z311" s="342">
        <v>82</v>
      </c>
      <c r="AA311" s="344">
        <v>32</v>
      </c>
    </row>
    <row r="312" spans="1:27" x14ac:dyDescent="0.2">
      <c r="A312" s="140" t="s">
        <v>666</v>
      </c>
      <c r="B312" s="141" t="s">
        <v>667</v>
      </c>
      <c r="C312" s="112">
        <v>3849</v>
      </c>
      <c r="D312" s="112">
        <v>2996</v>
      </c>
      <c r="E312" s="247">
        <v>1050</v>
      </c>
      <c r="F312" s="130">
        <v>643</v>
      </c>
      <c r="G312" s="112">
        <v>439</v>
      </c>
      <c r="H312" s="247">
        <v>123</v>
      </c>
      <c r="I312" s="130">
        <v>3206</v>
      </c>
      <c r="J312" s="112">
        <v>2557</v>
      </c>
      <c r="K312" s="247">
        <v>927</v>
      </c>
      <c r="L312" s="130">
        <v>1393</v>
      </c>
      <c r="M312" s="112">
        <v>1003</v>
      </c>
      <c r="N312" s="247">
        <v>295</v>
      </c>
      <c r="O312" s="130">
        <v>2456</v>
      </c>
      <c r="P312" s="112">
        <v>1993</v>
      </c>
      <c r="Q312" s="247">
        <v>755</v>
      </c>
      <c r="R312" s="342">
        <v>78</v>
      </c>
      <c r="S312" s="376">
        <v>27</v>
      </c>
      <c r="T312" s="342">
        <v>68</v>
      </c>
      <c r="U312" s="376">
        <v>19</v>
      </c>
      <c r="V312" s="342">
        <v>80</v>
      </c>
      <c r="W312" s="376">
        <v>29</v>
      </c>
      <c r="X312" s="342">
        <v>72</v>
      </c>
      <c r="Y312" s="376">
        <v>21</v>
      </c>
      <c r="Z312" s="342">
        <v>81</v>
      </c>
      <c r="AA312" s="344">
        <v>31</v>
      </c>
    </row>
    <row r="313" spans="1:27" x14ac:dyDescent="0.2">
      <c r="A313" s="140" t="s">
        <v>668</v>
      </c>
      <c r="B313" s="141" t="s">
        <v>669</v>
      </c>
      <c r="C313" s="112">
        <v>4152</v>
      </c>
      <c r="D313" s="112">
        <v>3123</v>
      </c>
      <c r="E313" s="247">
        <v>1027</v>
      </c>
      <c r="F313" s="130">
        <v>795</v>
      </c>
      <c r="G313" s="112">
        <v>497</v>
      </c>
      <c r="H313" s="247">
        <v>124</v>
      </c>
      <c r="I313" s="130">
        <v>3357</v>
      </c>
      <c r="J313" s="112">
        <v>2626</v>
      </c>
      <c r="K313" s="247">
        <v>903</v>
      </c>
      <c r="L313" s="130">
        <v>1830</v>
      </c>
      <c r="M313" s="112">
        <v>1247</v>
      </c>
      <c r="N313" s="247">
        <v>289</v>
      </c>
      <c r="O313" s="130">
        <v>2322</v>
      </c>
      <c r="P313" s="112">
        <v>1876</v>
      </c>
      <c r="Q313" s="247">
        <v>738</v>
      </c>
      <c r="R313" s="342">
        <v>75</v>
      </c>
      <c r="S313" s="376">
        <v>25</v>
      </c>
      <c r="T313" s="342">
        <v>63</v>
      </c>
      <c r="U313" s="376">
        <v>16</v>
      </c>
      <c r="V313" s="342">
        <v>78</v>
      </c>
      <c r="W313" s="376">
        <v>27</v>
      </c>
      <c r="X313" s="342">
        <v>68</v>
      </c>
      <c r="Y313" s="376">
        <v>16</v>
      </c>
      <c r="Z313" s="342">
        <v>81</v>
      </c>
      <c r="AA313" s="344">
        <v>32</v>
      </c>
    </row>
    <row r="314" spans="1:27" x14ac:dyDescent="0.2">
      <c r="A314" s="140" t="s">
        <v>670</v>
      </c>
      <c r="B314" s="141" t="s">
        <v>671</v>
      </c>
      <c r="C314" s="112">
        <v>2931</v>
      </c>
      <c r="D314" s="112">
        <v>2277</v>
      </c>
      <c r="E314" s="247">
        <v>808</v>
      </c>
      <c r="F314" s="130">
        <v>628</v>
      </c>
      <c r="G314" s="112">
        <v>395</v>
      </c>
      <c r="H314" s="247">
        <v>116</v>
      </c>
      <c r="I314" s="130">
        <v>2303</v>
      </c>
      <c r="J314" s="112">
        <v>1882</v>
      </c>
      <c r="K314" s="247">
        <v>692</v>
      </c>
      <c r="L314" s="130">
        <v>1314</v>
      </c>
      <c r="M314" s="112">
        <v>901</v>
      </c>
      <c r="N314" s="247">
        <v>265</v>
      </c>
      <c r="O314" s="130">
        <v>1617</v>
      </c>
      <c r="P314" s="112">
        <v>1376</v>
      </c>
      <c r="Q314" s="247">
        <v>543</v>
      </c>
      <c r="R314" s="342">
        <v>78</v>
      </c>
      <c r="S314" s="376">
        <v>28</v>
      </c>
      <c r="T314" s="342">
        <v>63</v>
      </c>
      <c r="U314" s="376">
        <v>18</v>
      </c>
      <c r="V314" s="342">
        <v>82</v>
      </c>
      <c r="W314" s="376">
        <v>30</v>
      </c>
      <c r="X314" s="342">
        <v>69</v>
      </c>
      <c r="Y314" s="376">
        <v>20</v>
      </c>
      <c r="Z314" s="342">
        <v>85</v>
      </c>
      <c r="AA314" s="344">
        <v>34</v>
      </c>
    </row>
    <row r="315" spans="1:27" x14ac:dyDescent="0.2">
      <c r="A315" s="140" t="s">
        <v>672</v>
      </c>
      <c r="B315" s="141" t="s">
        <v>673</v>
      </c>
      <c r="C315" s="112">
        <v>2429</v>
      </c>
      <c r="D315" s="112">
        <v>1881</v>
      </c>
      <c r="E315" s="247">
        <v>606</v>
      </c>
      <c r="F315" s="130">
        <v>785</v>
      </c>
      <c r="G315" s="112">
        <v>547</v>
      </c>
      <c r="H315" s="247">
        <v>129</v>
      </c>
      <c r="I315" s="130">
        <v>1644</v>
      </c>
      <c r="J315" s="112">
        <v>1334</v>
      </c>
      <c r="K315" s="247">
        <v>477</v>
      </c>
      <c r="L315" s="130">
        <v>1333</v>
      </c>
      <c r="M315" s="112">
        <v>954</v>
      </c>
      <c r="N315" s="247">
        <v>238</v>
      </c>
      <c r="O315" s="130">
        <v>1096</v>
      </c>
      <c r="P315" s="112">
        <v>927</v>
      </c>
      <c r="Q315" s="247">
        <v>368</v>
      </c>
      <c r="R315" s="342">
        <v>77</v>
      </c>
      <c r="S315" s="376">
        <v>25</v>
      </c>
      <c r="T315" s="342">
        <v>70</v>
      </c>
      <c r="U315" s="376">
        <v>16</v>
      </c>
      <c r="V315" s="342">
        <v>81</v>
      </c>
      <c r="W315" s="376">
        <v>29</v>
      </c>
      <c r="X315" s="342">
        <v>72</v>
      </c>
      <c r="Y315" s="376">
        <v>18</v>
      </c>
      <c r="Z315" s="342">
        <v>85</v>
      </c>
      <c r="AA315" s="344">
        <v>34</v>
      </c>
    </row>
    <row r="316" spans="1:27" x14ac:dyDescent="0.2">
      <c r="A316" s="140" t="s">
        <v>674</v>
      </c>
      <c r="B316" s="141" t="s">
        <v>675</v>
      </c>
      <c r="C316" s="112">
        <v>1270</v>
      </c>
      <c r="D316" s="112">
        <v>1041</v>
      </c>
      <c r="E316" s="247">
        <v>379</v>
      </c>
      <c r="F316" s="130">
        <v>326</v>
      </c>
      <c r="G316" s="112">
        <v>233</v>
      </c>
      <c r="H316" s="247">
        <v>58</v>
      </c>
      <c r="I316" s="130">
        <v>944</v>
      </c>
      <c r="J316" s="112">
        <v>808</v>
      </c>
      <c r="K316" s="247">
        <v>321</v>
      </c>
      <c r="L316" s="130">
        <v>685</v>
      </c>
      <c r="M316" s="112">
        <v>528</v>
      </c>
      <c r="N316" s="247">
        <v>154</v>
      </c>
      <c r="O316" s="130">
        <v>585</v>
      </c>
      <c r="P316" s="112">
        <v>513</v>
      </c>
      <c r="Q316" s="247">
        <v>225</v>
      </c>
      <c r="R316" s="342">
        <v>82</v>
      </c>
      <c r="S316" s="376">
        <v>30</v>
      </c>
      <c r="T316" s="342">
        <v>71</v>
      </c>
      <c r="U316" s="376">
        <v>18</v>
      </c>
      <c r="V316" s="342">
        <v>86</v>
      </c>
      <c r="W316" s="376">
        <v>34</v>
      </c>
      <c r="X316" s="342">
        <v>77</v>
      </c>
      <c r="Y316" s="376">
        <v>22</v>
      </c>
      <c r="Z316" s="342">
        <v>88</v>
      </c>
      <c r="AA316" s="344">
        <v>38</v>
      </c>
    </row>
    <row r="317" spans="1:27" x14ac:dyDescent="0.2">
      <c r="A317" s="140" t="s">
        <v>676</v>
      </c>
      <c r="B317" s="141" t="s">
        <v>677</v>
      </c>
      <c r="C317" s="112">
        <v>2852</v>
      </c>
      <c r="D317" s="112">
        <v>2157</v>
      </c>
      <c r="E317" s="247">
        <v>741</v>
      </c>
      <c r="F317" s="130">
        <v>576</v>
      </c>
      <c r="G317" s="112">
        <v>357</v>
      </c>
      <c r="H317" s="247">
        <v>84</v>
      </c>
      <c r="I317" s="130">
        <v>2276</v>
      </c>
      <c r="J317" s="112">
        <v>1800</v>
      </c>
      <c r="K317" s="247">
        <v>657</v>
      </c>
      <c r="L317" s="130">
        <v>1279</v>
      </c>
      <c r="M317" s="112">
        <v>872</v>
      </c>
      <c r="N317" s="247">
        <v>215</v>
      </c>
      <c r="O317" s="130">
        <v>1573</v>
      </c>
      <c r="P317" s="112">
        <v>1285</v>
      </c>
      <c r="Q317" s="247">
        <v>526</v>
      </c>
      <c r="R317" s="342">
        <v>76</v>
      </c>
      <c r="S317" s="376">
        <v>26</v>
      </c>
      <c r="T317" s="342">
        <v>62</v>
      </c>
      <c r="U317" s="376">
        <v>15</v>
      </c>
      <c r="V317" s="342">
        <v>79</v>
      </c>
      <c r="W317" s="376">
        <v>29</v>
      </c>
      <c r="X317" s="342">
        <v>68</v>
      </c>
      <c r="Y317" s="376">
        <v>17</v>
      </c>
      <c r="Z317" s="342">
        <v>82</v>
      </c>
      <c r="AA317" s="344">
        <v>33</v>
      </c>
    </row>
    <row r="318" spans="1:27" x14ac:dyDescent="0.2">
      <c r="A318" s="140" t="s">
        <v>678</v>
      </c>
      <c r="B318" s="141" t="s">
        <v>679</v>
      </c>
      <c r="C318" s="112">
        <v>2668</v>
      </c>
      <c r="D318" s="112">
        <v>2198</v>
      </c>
      <c r="E318" s="247">
        <v>974</v>
      </c>
      <c r="F318" s="130">
        <v>307</v>
      </c>
      <c r="G318" s="112">
        <v>207</v>
      </c>
      <c r="H318" s="247">
        <v>73</v>
      </c>
      <c r="I318" s="130">
        <v>2361</v>
      </c>
      <c r="J318" s="112">
        <v>1991</v>
      </c>
      <c r="K318" s="247">
        <v>901</v>
      </c>
      <c r="L318" s="130">
        <v>698</v>
      </c>
      <c r="M318" s="112">
        <v>525</v>
      </c>
      <c r="N318" s="247">
        <v>182</v>
      </c>
      <c r="O318" s="130">
        <v>1970</v>
      </c>
      <c r="P318" s="112">
        <v>1673</v>
      </c>
      <c r="Q318" s="247">
        <v>792</v>
      </c>
      <c r="R318" s="342">
        <v>82</v>
      </c>
      <c r="S318" s="376">
        <v>37</v>
      </c>
      <c r="T318" s="342">
        <v>67</v>
      </c>
      <c r="U318" s="376">
        <v>24</v>
      </c>
      <c r="V318" s="342">
        <v>84</v>
      </c>
      <c r="W318" s="376">
        <v>38</v>
      </c>
      <c r="X318" s="342">
        <v>75</v>
      </c>
      <c r="Y318" s="376">
        <v>26</v>
      </c>
      <c r="Z318" s="342">
        <v>85</v>
      </c>
      <c r="AA318" s="344">
        <v>40</v>
      </c>
    </row>
    <row r="319" spans="1:27" x14ac:dyDescent="0.2">
      <c r="A319" s="140" t="s">
        <v>680</v>
      </c>
      <c r="B319" s="141" t="s">
        <v>681</v>
      </c>
      <c r="C319" s="112">
        <v>2856</v>
      </c>
      <c r="D319" s="112">
        <v>2277</v>
      </c>
      <c r="E319" s="247">
        <v>779</v>
      </c>
      <c r="F319" s="130">
        <v>355</v>
      </c>
      <c r="G319" s="112">
        <v>244</v>
      </c>
      <c r="H319" s="247">
        <v>56</v>
      </c>
      <c r="I319" s="130">
        <v>2501</v>
      </c>
      <c r="J319" s="112">
        <v>2033</v>
      </c>
      <c r="K319" s="247">
        <v>723</v>
      </c>
      <c r="L319" s="130">
        <v>841</v>
      </c>
      <c r="M319" s="112">
        <v>604</v>
      </c>
      <c r="N319" s="247">
        <v>162</v>
      </c>
      <c r="O319" s="130">
        <v>2015</v>
      </c>
      <c r="P319" s="112">
        <v>1673</v>
      </c>
      <c r="Q319" s="247">
        <v>617</v>
      </c>
      <c r="R319" s="342">
        <v>80</v>
      </c>
      <c r="S319" s="376">
        <v>27</v>
      </c>
      <c r="T319" s="342">
        <v>69</v>
      </c>
      <c r="U319" s="376">
        <v>16</v>
      </c>
      <c r="V319" s="342">
        <v>81</v>
      </c>
      <c r="W319" s="376">
        <v>29</v>
      </c>
      <c r="X319" s="342">
        <v>72</v>
      </c>
      <c r="Y319" s="376">
        <v>19</v>
      </c>
      <c r="Z319" s="342">
        <v>83</v>
      </c>
      <c r="AA319" s="344">
        <v>31</v>
      </c>
    </row>
    <row r="320" spans="1:27" x14ac:dyDescent="0.2">
      <c r="A320" s="140" t="s">
        <v>682</v>
      </c>
      <c r="B320" s="141" t="s">
        <v>683</v>
      </c>
      <c r="C320" s="112">
        <v>3472</v>
      </c>
      <c r="D320" s="112">
        <v>2766</v>
      </c>
      <c r="E320" s="247">
        <v>1065</v>
      </c>
      <c r="F320" s="130">
        <v>516</v>
      </c>
      <c r="G320" s="112">
        <v>339</v>
      </c>
      <c r="H320" s="247">
        <v>87</v>
      </c>
      <c r="I320" s="130">
        <v>2956</v>
      </c>
      <c r="J320" s="112">
        <v>2427</v>
      </c>
      <c r="K320" s="247">
        <v>978</v>
      </c>
      <c r="L320" s="130">
        <v>1044</v>
      </c>
      <c r="M320" s="112">
        <v>749</v>
      </c>
      <c r="N320" s="247">
        <v>211</v>
      </c>
      <c r="O320" s="130">
        <v>2428</v>
      </c>
      <c r="P320" s="112">
        <v>2017</v>
      </c>
      <c r="Q320" s="247">
        <v>854</v>
      </c>
      <c r="R320" s="342">
        <v>80</v>
      </c>
      <c r="S320" s="376">
        <v>31</v>
      </c>
      <c r="T320" s="342">
        <v>66</v>
      </c>
      <c r="U320" s="376">
        <v>17</v>
      </c>
      <c r="V320" s="342">
        <v>82</v>
      </c>
      <c r="W320" s="376">
        <v>33</v>
      </c>
      <c r="X320" s="342">
        <v>72</v>
      </c>
      <c r="Y320" s="376">
        <v>20</v>
      </c>
      <c r="Z320" s="342">
        <v>83</v>
      </c>
      <c r="AA320" s="344">
        <v>35</v>
      </c>
    </row>
    <row r="321" spans="1:27" x14ac:dyDescent="0.2">
      <c r="A321" s="140" t="s">
        <v>684</v>
      </c>
      <c r="B321" s="141" t="s">
        <v>685</v>
      </c>
      <c r="C321" s="112">
        <v>2677</v>
      </c>
      <c r="D321" s="112">
        <v>2134</v>
      </c>
      <c r="E321" s="247">
        <v>868</v>
      </c>
      <c r="F321" s="130">
        <v>455</v>
      </c>
      <c r="G321" s="112">
        <v>301</v>
      </c>
      <c r="H321" s="247">
        <v>92</v>
      </c>
      <c r="I321" s="130">
        <v>2222</v>
      </c>
      <c r="J321" s="112">
        <v>1833</v>
      </c>
      <c r="K321" s="247">
        <v>776</v>
      </c>
      <c r="L321" s="130">
        <v>934</v>
      </c>
      <c r="M321" s="112">
        <v>668</v>
      </c>
      <c r="N321" s="247">
        <v>201</v>
      </c>
      <c r="O321" s="130">
        <v>1743</v>
      </c>
      <c r="P321" s="112">
        <v>1466</v>
      </c>
      <c r="Q321" s="247">
        <v>667</v>
      </c>
      <c r="R321" s="342">
        <v>80</v>
      </c>
      <c r="S321" s="376">
        <v>32</v>
      </c>
      <c r="T321" s="342">
        <v>66</v>
      </c>
      <c r="U321" s="376">
        <v>20</v>
      </c>
      <c r="V321" s="342">
        <v>82</v>
      </c>
      <c r="W321" s="376">
        <v>35</v>
      </c>
      <c r="X321" s="342">
        <v>72</v>
      </c>
      <c r="Y321" s="376">
        <v>22</v>
      </c>
      <c r="Z321" s="342">
        <v>84</v>
      </c>
      <c r="AA321" s="344">
        <v>38</v>
      </c>
    </row>
    <row r="322" spans="1:27" x14ac:dyDescent="0.2">
      <c r="A322" s="140" t="s">
        <v>686</v>
      </c>
      <c r="B322" s="141" t="s">
        <v>687</v>
      </c>
      <c r="C322" s="112">
        <v>1761</v>
      </c>
      <c r="D322" s="112">
        <v>1358</v>
      </c>
      <c r="E322" s="247">
        <v>491</v>
      </c>
      <c r="F322" s="130">
        <v>531</v>
      </c>
      <c r="G322" s="112">
        <v>363</v>
      </c>
      <c r="H322" s="247">
        <v>100</v>
      </c>
      <c r="I322" s="130">
        <v>1230</v>
      </c>
      <c r="J322" s="112">
        <v>995</v>
      </c>
      <c r="K322" s="247">
        <v>391</v>
      </c>
      <c r="L322" s="130">
        <v>1164</v>
      </c>
      <c r="M322" s="112">
        <v>857</v>
      </c>
      <c r="N322" s="247">
        <v>256</v>
      </c>
      <c r="O322" s="130">
        <v>597</v>
      </c>
      <c r="P322" s="112">
        <v>501</v>
      </c>
      <c r="Q322" s="247">
        <v>235</v>
      </c>
      <c r="R322" s="342">
        <v>77</v>
      </c>
      <c r="S322" s="376">
        <v>28</v>
      </c>
      <c r="T322" s="342">
        <v>68</v>
      </c>
      <c r="U322" s="376">
        <v>19</v>
      </c>
      <c r="V322" s="342">
        <v>81</v>
      </c>
      <c r="W322" s="376">
        <v>32</v>
      </c>
      <c r="X322" s="342">
        <v>74</v>
      </c>
      <c r="Y322" s="376">
        <v>22</v>
      </c>
      <c r="Z322" s="342">
        <v>84</v>
      </c>
      <c r="AA322" s="344">
        <v>39</v>
      </c>
    </row>
    <row r="323" spans="1:27" x14ac:dyDescent="0.2">
      <c r="A323" s="140" t="s">
        <v>688</v>
      </c>
      <c r="B323" s="141" t="s">
        <v>689</v>
      </c>
      <c r="C323" s="112">
        <v>912</v>
      </c>
      <c r="D323" s="112">
        <v>797</v>
      </c>
      <c r="E323" s="247">
        <v>386</v>
      </c>
      <c r="F323" s="130">
        <v>196</v>
      </c>
      <c r="G323" s="112">
        <v>158</v>
      </c>
      <c r="H323" s="247">
        <v>65</v>
      </c>
      <c r="I323" s="130">
        <v>716</v>
      </c>
      <c r="J323" s="112">
        <v>639</v>
      </c>
      <c r="K323" s="247">
        <v>321</v>
      </c>
      <c r="L323" s="130">
        <v>448</v>
      </c>
      <c r="M323" s="112">
        <v>371</v>
      </c>
      <c r="N323" s="247">
        <v>144</v>
      </c>
      <c r="O323" s="130">
        <v>464</v>
      </c>
      <c r="P323" s="112">
        <v>426</v>
      </c>
      <c r="Q323" s="247">
        <v>242</v>
      </c>
      <c r="R323" s="342">
        <v>87</v>
      </c>
      <c r="S323" s="376">
        <v>42</v>
      </c>
      <c r="T323" s="342">
        <v>81</v>
      </c>
      <c r="U323" s="376">
        <v>33</v>
      </c>
      <c r="V323" s="342">
        <v>89</v>
      </c>
      <c r="W323" s="376">
        <v>45</v>
      </c>
      <c r="X323" s="342">
        <v>83</v>
      </c>
      <c r="Y323" s="376">
        <v>32</v>
      </c>
      <c r="Z323" s="342">
        <v>92</v>
      </c>
      <c r="AA323" s="344">
        <v>52</v>
      </c>
    </row>
    <row r="324" spans="1:27" x14ac:dyDescent="0.2">
      <c r="A324" s="140" t="s">
        <v>690</v>
      </c>
      <c r="B324" s="141" t="s">
        <v>691</v>
      </c>
      <c r="C324" s="112">
        <v>1656</v>
      </c>
      <c r="D324" s="112">
        <v>1322</v>
      </c>
      <c r="E324" s="247">
        <v>534</v>
      </c>
      <c r="F324" s="130">
        <v>156</v>
      </c>
      <c r="G324" s="112">
        <v>99</v>
      </c>
      <c r="H324" s="247">
        <v>21</v>
      </c>
      <c r="I324" s="130">
        <v>1500</v>
      </c>
      <c r="J324" s="112">
        <v>1223</v>
      </c>
      <c r="K324" s="247">
        <v>513</v>
      </c>
      <c r="L324" s="130">
        <v>324</v>
      </c>
      <c r="M324" s="112">
        <v>210</v>
      </c>
      <c r="N324" s="247">
        <v>59</v>
      </c>
      <c r="O324" s="130">
        <v>1332</v>
      </c>
      <c r="P324" s="112">
        <v>1112</v>
      </c>
      <c r="Q324" s="247">
        <v>475</v>
      </c>
      <c r="R324" s="342">
        <v>80</v>
      </c>
      <c r="S324" s="376">
        <v>32</v>
      </c>
      <c r="T324" s="342">
        <v>63</v>
      </c>
      <c r="U324" s="376">
        <v>13</v>
      </c>
      <c r="V324" s="342">
        <v>82</v>
      </c>
      <c r="W324" s="376">
        <v>34</v>
      </c>
      <c r="X324" s="342">
        <v>65</v>
      </c>
      <c r="Y324" s="376">
        <v>18</v>
      </c>
      <c r="Z324" s="342">
        <v>83</v>
      </c>
      <c r="AA324" s="344">
        <v>36</v>
      </c>
    </row>
    <row r="325" spans="1:27" x14ac:dyDescent="0.2">
      <c r="A325" s="140" t="s">
        <v>692</v>
      </c>
      <c r="B325" s="141" t="s">
        <v>693</v>
      </c>
      <c r="C325" s="112">
        <v>2720</v>
      </c>
      <c r="D325" s="112">
        <v>2153</v>
      </c>
      <c r="E325" s="247">
        <v>768</v>
      </c>
      <c r="F325" s="130">
        <v>692</v>
      </c>
      <c r="G325" s="112">
        <v>486</v>
      </c>
      <c r="H325" s="247">
        <v>132</v>
      </c>
      <c r="I325" s="130">
        <v>2028</v>
      </c>
      <c r="J325" s="112">
        <v>1667</v>
      </c>
      <c r="K325" s="247">
        <v>636</v>
      </c>
      <c r="L325" s="130">
        <v>1405</v>
      </c>
      <c r="M325" s="112">
        <v>1047</v>
      </c>
      <c r="N325" s="247">
        <v>300</v>
      </c>
      <c r="O325" s="130">
        <v>1315</v>
      </c>
      <c r="P325" s="112">
        <v>1106</v>
      </c>
      <c r="Q325" s="247">
        <v>468</v>
      </c>
      <c r="R325" s="342">
        <v>79</v>
      </c>
      <c r="S325" s="376">
        <v>28</v>
      </c>
      <c r="T325" s="342">
        <v>70</v>
      </c>
      <c r="U325" s="376">
        <v>19</v>
      </c>
      <c r="V325" s="342">
        <v>82</v>
      </c>
      <c r="W325" s="376">
        <v>31</v>
      </c>
      <c r="X325" s="342">
        <v>75</v>
      </c>
      <c r="Y325" s="376">
        <v>21</v>
      </c>
      <c r="Z325" s="342">
        <v>84</v>
      </c>
      <c r="AA325" s="344">
        <v>36</v>
      </c>
    </row>
    <row r="326" spans="1:27" x14ac:dyDescent="0.2">
      <c r="A326" s="140" t="s">
        <v>694</v>
      </c>
      <c r="B326" s="141" t="s">
        <v>695</v>
      </c>
      <c r="C326" s="112">
        <v>3185</v>
      </c>
      <c r="D326" s="112">
        <v>2376</v>
      </c>
      <c r="E326" s="247">
        <v>758</v>
      </c>
      <c r="F326" s="130">
        <v>681</v>
      </c>
      <c r="G326" s="112">
        <v>389</v>
      </c>
      <c r="H326" s="247">
        <v>85</v>
      </c>
      <c r="I326" s="130">
        <v>2504</v>
      </c>
      <c r="J326" s="112">
        <v>1987</v>
      </c>
      <c r="K326" s="247">
        <v>673</v>
      </c>
      <c r="L326" s="130">
        <v>1485</v>
      </c>
      <c r="M326" s="112">
        <v>968</v>
      </c>
      <c r="N326" s="247">
        <v>221</v>
      </c>
      <c r="O326" s="130">
        <v>1700</v>
      </c>
      <c r="P326" s="112">
        <v>1408</v>
      </c>
      <c r="Q326" s="247">
        <v>537</v>
      </c>
      <c r="R326" s="342">
        <v>75</v>
      </c>
      <c r="S326" s="376">
        <v>24</v>
      </c>
      <c r="T326" s="342">
        <v>57</v>
      </c>
      <c r="U326" s="376">
        <v>12</v>
      </c>
      <c r="V326" s="342">
        <v>79</v>
      </c>
      <c r="W326" s="376">
        <v>27</v>
      </c>
      <c r="X326" s="342">
        <v>65</v>
      </c>
      <c r="Y326" s="376">
        <v>15</v>
      </c>
      <c r="Z326" s="342">
        <v>83</v>
      </c>
      <c r="AA326" s="344">
        <v>32</v>
      </c>
    </row>
    <row r="327" spans="1:27" x14ac:dyDescent="0.2">
      <c r="A327" s="140" t="s">
        <v>696</v>
      </c>
      <c r="B327" s="141" t="s">
        <v>697</v>
      </c>
      <c r="C327" s="112">
        <v>2013</v>
      </c>
      <c r="D327" s="112">
        <v>1564</v>
      </c>
      <c r="E327" s="247">
        <v>611</v>
      </c>
      <c r="F327" s="130">
        <v>289</v>
      </c>
      <c r="G327" s="112">
        <v>176</v>
      </c>
      <c r="H327" s="247">
        <v>55</v>
      </c>
      <c r="I327" s="130">
        <v>1724</v>
      </c>
      <c r="J327" s="112">
        <v>1388</v>
      </c>
      <c r="K327" s="247">
        <v>556</v>
      </c>
      <c r="L327" s="130">
        <v>528</v>
      </c>
      <c r="M327" s="112">
        <v>341</v>
      </c>
      <c r="N327" s="247">
        <v>100</v>
      </c>
      <c r="O327" s="130">
        <v>1485</v>
      </c>
      <c r="P327" s="112">
        <v>1223</v>
      </c>
      <c r="Q327" s="247">
        <v>511</v>
      </c>
      <c r="R327" s="342">
        <v>78</v>
      </c>
      <c r="S327" s="376">
        <v>30</v>
      </c>
      <c r="T327" s="342">
        <v>61</v>
      </c>
      <c r="U327" s="376">
        <v>19</v>
      </c>
      <c r="V327" s="342">
        <v>81</v>
      </c>
      <c r="W327" s="376">
        <v>32</v>
      </c>
      <c r="X327" s="342">
        <v>65</v>
      </c>
      <c r="Y327" s="376">
        <v>19</v>
      </c>
      <c r="Z327" s="342">
        <v>82</v>
      </c>
      <c r="AA327" s="344">
        <v>34</v>
      </c>
    </row>
    <row r="328" spans="1:27" x14ac:dyDescent="0.2">
      <c r="A328" s="140" t="s">
        <v>698</v>
      </c>
      <c r="B328" s="141" t="s">
        <v>699</v>
      </c>
      <c r="C328" s="112">
        <v>4396</v>
      </c>
      <c r="D328" s="112">
        <v>3594</v>
      </c>
      <c r="E328" s="247">
        <v>1408</v>
      </c>
      <c r="F328" s="130">
        <v>873</v>
      </c>
      <c r="G328" s="112">
        <v>664</v>
      </c>
      <c r="H328" s="247">
        <v>233</v>
      </c>
      <c r="I328" s="130">
        <v>3523</v>
      </c>
      <c r="J328" s="112">
        <v>2930</v>
      </c>
      <c r="K328" s="247">
        <v>1175</v>
      </c>
      <c r="L328" s="130">
        <v>2242</v>
      </c>
      <c r="M328" s="112">
        <v>1774</v>
      </c>
      <c r="N328" s="247">
        <v>625</v>
      </c>
      <c r="O328" s="130">
        <v>2154</v>
      </c>
      <c r="P328" s="112">
        <v>1820</v>
      </c>
      <c r="Q328" s="247">
        <v>783</v>
      </c>
      <c r="R328" s="342">
        <v>82</v>
      </c>
      <c r="S328" s="376">
        <v>32</v>
      </c>
      <c r="T328" s="342">
        <v>76</v>
      </c>
      <c r="U328" s="376">
        <v>27</v>
      </c>
      <c r="V328" s="342">
        <v>83</v>
      </c>
      <c r="W328" s="376">
        <v>33</v>
      </c>
      <c r="X328" s="342">
        <v>79</v>
      </c>
      <c r="Y328" s="376">
        <v>28</v>
      </c>
      <c r="Z328" s="342">
        <v>84</v>
      </c>
      <c r="AA328" s="344">
        <v>36</v>
      </c>
    </row>
    <row r="329" spans="1:27" x14ac:dyDescent="0.2">
      <c r="A329" s="140" t="s">
        <v>700</v>
      </c>
      <c r="B329" s="141" t="s">
        <v>701</v>
      </c>
      <c r="C329" s="112">
        <v>3692</v>
      </c>
      <c r="D329" s="112">
        <v>2868</v>
      </c>
      <c r="E329" s="247">
        <v>1084</v>
      </c>
      <c r="F329" s="130">
        <v>735</v>
      </c>
      <c r="G329" s="112">
        <v>487</v>
      </c>
      <c r="H329" s="247">
        <v>118</v>
      </c>
      <c r="I329" s="130">
        <v>2957</v>
      </c>
      <c r="J329" s="112">
        <v>2381</v>
      </c>
      <c r="K329" s="247">
        <v>966</v>
      </c>
      <c r="L329" s="130">
        <v>1114</v>
      </c>
      <c r="M329" s="112">
        <v>759</v>
      </c>
      <c r="N329" s="247">
        <v>205</v>
      </c>
      <c r="O329" s="130">
        <v>2578</v>
      </c>
      <c r="P329" s="112">
        <v>2109</v>
      </c>
      <c r="Q329" s="247">
        <v>879</v>
      </c>
      <c r="R329" s="342">
        <v>78</v>
      </c>
      <c r="S329" s="376">
        <v>29</v>
      </c>
      <c r="T329" s="342">
        <v>66</v>
      </c>
      <c r="U329" s="376">
        <v>16</v>
      </c>
      <c r="V329" s="342">
        <v>81</v>
      </c>
      <c r="W329" s="376">
        <v>33</v>
      </c>
      <c r="X329" s="342">
        <v>68</v>
      </c>
      <c r="Y329" s="376">
        <v>18</v>
      </c>
      <c r="Z329" s="342">
        <v>82</v>
      </c>
      <c r="AA329" s="344">
        <v>34</v>
      </c>
    </row>
    <row r="330" spans="1:27" x14ac:dyDescent="0.2">
      <c r="A330" s="140" t="s">
        <v>702</v>
      </c>
      <c r="B330" s="141" t="s">
        <v>703</v>
      </c>
      <c r="C330" s="112">
        <v>1989</v>
      </c>
      <c r="D330" s="112">
        <v>1697</v>
      </c>
      <c r="E330" s="247">
        <v>793</v>
      </c>
      <c r="F330" s="130">
        <v>174</v>
      </c>
      <c r="G330" s="112">
        <v>110</v>
      </c>
      <c r="H330" s="247">
        <v>31</v>
      </c>
      <c r="I330" s="130">
        <v>1815</v>
      </c>
      <c r="J330" s="112">
        <v>1587</v>
      </c>
      <c r="K330" s="247">
        <v>762</v>
      </c>
      <c r="L330" s="130">
        <v>355</v>
      </c>
      <c r="M330" s="112">
        <v>241</v>
      </c>
      <c r="N330" s="247">
        <v>72</v>
      </c>
      <c r="O330" s="130">
        <v>1634</v>
      </c>
      <c r="P330" s="112">
        <v>1456</v>
      </c>
      <c r="Q330" s="247">
        <v>721</v>
      </c>
      <c r="R330" s="342">
        <v>85</v>
      </c>
      <c r="S330" s="376">
        <v>40</v>
      </c>
      <c r="T330" s="342">
        <v>63</v>
      </c>
      <c r="U330" s="376">
        <v>18</v>
      </c>
      <c r="V330" s="342">
        <v>87</v>
      </c>
      <c r="W330" s="376">
        <v>42</v>
      </c>
      <c r="X330" s="342">
        <v>68</v>
      </c>
      <c r="Y330" s="376">
        <v>20</v>
      </c>
      <c r="Z330" s="342">
        <v>89</v>
      </c>
      <c r="AA330" s="344">
        <v>44</v>
      </c>
    </row>
    <row r="331" spans="1:27" x14ac:dyDescent="0.2">
      <c r="A331" s="140" t="s">
        <v>704</v>
      </c>
      <c r="B331" s="141" t="s">
        <v>705</v>
      </c>
      <c r="C331" s="112">
        <v>3115</v>
      </c>
      <c r="D331" s="112">
        <v>2384</v>
      </c>
      <c r="E331" s="247">
        <v>790</v>
      </c>
      <c r="F331" s="130">
        <v>650</v>
      </c>
      <c r="G331" s="112">
        <v>462</v>
      </c>
      <c r="H331" s="247">
        <v>98</v>
      </c>
      <c r="I331" s="130">
        <v>2465</v>
      </c>
      <c r="J331" s="112">
        <v>1922</v>
      </c>
      <c r="K331" s="247">
        <v>692</v>
      </c>
      <c r="L331" s="130">
        <v>1597</v>
      </c>
      <c r="M331" s="112">
        <v>1152</v>
      </c>
      <c r="N331" s="247">
        <v>310</v>
      </c>
      <c r="O331" s="130">
        <v>1518</v>
      </c>
      <c r="P331" s="112">
        <v>1232</v>
      </c>
      <c r="Q331" s="247">
        <v>480</v>
      </c>
      <c r="R331" s="342">
        <v>77</v>
      </c>
      <c r="S331" s="376">
        <v>25</v>
      </c>
      <c r="T331" s="342">
        <v>71</v>
      </c>
      <c r="U331" s="376">
        <v>15</v>
      </c>
      <c r="V331" s="342">
        <v>78</v>
      </c>
      <c r="W331" s="376">
        <v>28</v>
      </c>
      <c r="X331" s="342">
        <v>72</v>
      </c>
      <c r="Y331" s="376">
        <v>19</v>
      </c>
      <c r="Z331" s="342">
        <v>81</v>
      </c>
      <c r="AA331" s="344">
        <v>32</v>
      </c>
    </row>
    <row r="332" spans="1:27" x14ac:dyDescent="0.2">
      <c r="A332" s="140" t="s">
        <v>706</v>
      </c>
      <c r="B332" s="141" t="s">
        <v>707</v>
      </c>
      <c r="C332" s="112">
        <v>2093</v>
      </c>
      <c r="D332" s="112">
        <v>1684</v>
      </c>
      <c r="E332" s="247">
        <v>767</v>
      </c>
      <c r="F332" s="130">
        <v>255</v>
      </c>
      <c r="G332" s="112">
        <v>171</v>
      </c>
      <c r="H332" s="247">
        <v>48</v>
      </c>
      <c r="I332" s="130">
        <v>1838</v>
      </c>
      <c r="J332" s="112">
        <v>1513</v>
      </c>
      <c r="K332" s="247">
        <v>719</v>
      </c>
      <c r="L332" s="130">
        <v>519</v>
      </c>
      <c r="M332" s="112">
        <v>354</v>
      </c>
      <c r="N332" s="247">
        <v>109</v>
      </c>
      <c r="O332" s="130">
        <v>1574</v>
      </c>
      <c r="P332" s="112">
        <v>1330</v>
      </c>
      <c r="Q332" s="247">
        <v>658</v>
      </c>
      <c r="R332" s="342">
        <v>80</v>
      </c>
      <c r="S332" s="376">
        <v>37</v>
      </c>
      <c r="T332" s="342">
        <v>67</v>
      </c>
      <c r="U332" s="376">
        <v>19</v>
      </c>
      <c r="V332" s="342">
        <v>82</v>
      </c>
      <c r="W332" s="376">
        <v>39</v>
      </c>
      <c r="X332" s="342">
        <v>68</v>
      </c>
      <c r="Y332" s="376">
        <v>21</v>
      </c>
      <c r="Z332" s="342">
        <v>84</v>
      </c>
      <c r="AA332" s="344">
        <v>42</v>
      </c>
    </row>
    <row r="333" spans="1:27" x14ac:dyDescent="0.2">
      <c r="A333" s="140" t="s">
        <v>708</v>
      </c>
      <c r="B333" s="141" t="s">
        <v>709</v>
      </c>
      <c r="C333" s="112">
        <v>3008</v>
      </c>
      <c r="D333" s="112">
        <v>2458</v>
      </c>
      <c r="E333" s="247">
        <v>797</v>
      </c>
      <c r="F333" s="130">
        <v>1147</v>
      </c>
      <c r="G333" s="112">
        <v>875</v>
      </c>
      <c r="H333" s="247">
        <v>249</v>
      </c>
      <c r="I333" s="130">
        <v>1861</v>
      </c>
      <c r="J333" s="112">
        <v>1583</v>
      </c>
      <c r="K333" s="247">
        <v>548</v>
      </c>
      <c r="L333" s="130">
        <v>1897</v>
      </c>
      <c r="M333" s="112">
        <v>1484</v>
      </c>
      <c r="N333" s="247">
        <v>436</v>
      </c>
      <c r="O333" s="130">
        <v>1111</v>
      </c>
      <c r="P333" s="112">
        <v>974</v>
      </c>
      <c r="Q333" s="247">
        <v>361</v>
      </c>
      <c r="R333" s="342">
        <v>82</v>
      </c>
      <c r="S333" s="376">
        <v>26</v>
      </c>
      <c r="T333" s="342">
        <v>76</v>
      </c>
      <c r="U333" s="376">
        <v>22</v>
      </c>
      <c r="V333" s="342">
        <v>85</v>
      </c>
      <c r="W333" s="376">
        <v>29</v>
      </c>
      <c r="X333" s="342">
        <v>78</v>
      </c>
      <c r="Y333" s="376">
        <v>23</v>
      </c>
      <c r="Z333" s="342">
        <v>88</v>
      </c>
      <c r="AA333" s="344">
        <v>32</v>
      </c>
    </row>
    <row r="334" spans="1:27" x14ac:dyDescent="0.2">
      <c r="A334" s="140" t="s">
        <v>710</v>
      </c>
      <c r="B334" s="141" t="s">
        <v>711</v>
      </c>
      <c r="C334" s="112">
        <v>2966</v>
      </c>
      <c r="D334" s="112">
        <v>2233</v>
      </c>
      <c r="E334" s="247">
        <v>703</v>
      </c>
      <c r="F334" s="130">
        <v>604</v>
      </c>
      <c r="G334" s="112">
        <v>399</v>
      </c>
      <c r="H334" s="247">
        <v>108</v>
      </c>
      <c r="I334" s="130">
        <v>2362</v>
      </c>
      <c r="J334" s="112">
        <v>1834</v>
      </c>
      <c r="K334" s="247">
        <v>595</v>
      </c>
      <c r="L334" s="130">
        <v>1241</v>
      </c>
      <c r="M334" s="112">
        <v>876</v>
      </c>
      <c r="N334" s="247">
        <v>227</v>
      </c>
      <c r="O334" s="130">
        <v>1725</v>
      </c>
      <c r="P334" s="112">
        <v>1357</v>
      </c>
      <c r="Q334" s="247">
        <v>476</v>
      </c>
      <c r="R334" s="342">
        <v>75</v>
      </c>
      <c r="S334" s="376">
        <v>24</v>
      </c>
      <c r="T334" s="342">
        <v>66</v>
      </c>
      <c r="U334" s="376">
        <v>18</v>
      </c>
      <c r="V334" s="342">
        <v>78</v>
      </c>
      <c r="W334" s="376">
        <v>25</v>
      </c>
      <c r="X334" s="342">
        <v>71</v>
      </c>
      <c r="Y334" s="376">
        <v>18</v>
      </c>
      <c r="Z334" s="342">
        <v>79</v>
      </c>
      <c r="AA334" s="344">
        <v>28</v>
      </c>
    </row>
    <row r="335" spans="1:27" x14ac:dyDescent="0.2">
      <c r="A335" s="140" t="s">
        <v>712</v>
      </c>
      <c r="B335" s="141" t="s">
        <v>713</v>
      </c>
      <c r="C335" s="112">
        <v>2194</v>
      </c>
      <c r="D335" s="112">
        <v>1714</v>
      </c>
      <c r="E335" s="247">
        <v>683</v>
      </c>
      <c r="F335" s="130">
        <v>421</v>
      </c>
      <c r="G335" s="112">
        <v>276</v>
      </c>
      <c r="H335" s="247">
        <v>81</v>
      </c>
      <c r="I335" s="130">
        <v>1773</v>
      </c>
      <c r="J335" s="112">
        <v>1438</v>
      </c>
      <c r="K335" s="247">
        <v>602</v>
      </c>
      <c r="L335" s="130">
        <v>912</v>
      </c>
      <c r="M335" s="112">
        <v>622</v>
      </c>
      <c r="N335" s="247">
        <v>193</v>
      </c>
      <c r="O335" s="130">
        <v>1282</v>
      </c>
      <c r="P335" s="112">
        <v>1092</v>
      </c>
      <c r="Q335" s="247">
        <v>490</v>
      </c>
      <c r="R335" s="342">
        <v>78</v>
      </c>
      <c r="S335" s="376">
        <v>31</v>
      </c>
      <c r="T335" s="342">
        <v>66</v>
      </c>
      <c r="U335" s="376">
        <v>19</v>
      </c>
      <c r="V335" s="342">
        <v>81</v>
      </c>
      <c r="W335" s="376">
        <v>34</v>
      </c>
      <c r="X335" s="342">
        <v>68</v>
      </c>
      <c r="Y335" s="376">
        <v>21</v>
      </c>
      <c r="Z335" s="342">
        <v>85</v>
      </c>
      <c r="AA335" s="344">
        <v>38</v>
      </c>
    </row>
    <row r="336" spans="1:27" x14ac:dyDescent="0.2">
      <c r="A336" s="140" t="s">
        <v>714</v>
      </c>
      <c r="B336" s="141" t="s">
        <v>715</v>
      </c>
      <c r="C336" s="112">
        <v>1420</v>
      </c>
      <c r="D336" s="112">
        <v>1136</v>
      </c>
      <c r="E336" s="247">
        <v>429</v>
      </c>
      <c r="F336" s="130">
        <v>430</v>
      </c>
      <c r="G336" s="112">
        <v>314</v>
      </c>
      <c r="H336" s="247">
        <v>95</v>
      </c>
      <c r="I336" s="130">
        <v>990</v>
      </c>
      <c r="J336" s="112">
        <v>822</v>
      </c>
      <c r="K336" s="247">
        <v>334</v>
      </c>
      <c r="L336" s="130">
        <v>799</v>
      </c>
      <c r="M336" s="112">
        <v>612</v>
      </c>
      <c r="N336" s="247">
        <v>190</v>
      </c>
      <c r="O336" s="130">
        <v>621</v>
      </c>
      <c r="P336" s="112">
        <v>524</v>
      </c>
      <c r="Q336" s="247">
        <v>239</v>
      </c>
      <c r="R336" s="342">
        <v>80</v>
      </c>
      <c r="S336" s="376">
        <v>30</v>
      </c>
      <c r="T336" s="342">
        <v>73</v>
      </c>
      <c r="U336" s="376">
        <v>22</v>
      </c>
      <c r="V336" s="342">
        <v>83</v>
      </c>
      <c r="W336" s="376">
        <v>34</v>
      </c>
      <c r="X336" s="342">
        <v>77</v>
      </c>
      <c r="Y336" s="376">
        <v>24</v>
      </c>
      <c r="Z336" s="342">
        <v>84</v>
      </c>
      <c r="AA336" s="344">
        <v>38</v>
      </c>
    </row>
    <row r="337" spans="1:27" s="160" customFormat="1" x14ac:dyDescent="0.2">
      <c r="A337" s="154" t="s">
        <v>124</v>
      </c>
      <c r="B337" s="155" t="s">
        <v>125</v>
      </c>
      <c r="C337" s="171">
        <v>5720</v>
      </c>
      <c r="D337" s="171">
        <v>4386</v>
      </c>
      <c r="E337" s="249">
        <v>1596</v>
      </c>
      <c r="F337" s="230">
        <v>393</v>
      </c>
      <c r="G337" s="171">
        <v>216</v>
      </c>
      <c r="H337" s="249">
        <v>60</v>
      </c>
      <c r="I337" s="230">
        <v>5327</v>
      </c>
      <c r="J337" s="171">
        <v>4170</v>
      </c>
      <c r="K337" s="249">
        <v>1536</v>
      </c>
      <c r="L337" s="230">
        <v>921</v>
      </c>
      <c r="M337" s="171">
        <v>544</v>
      </c>
      <c r="N337" s="249">
        <v>129</v>
      </c>
      <c r="O337" s="230">
        <v>4799</v>
      </c>
      <c r="P337" s="171">
        <v>3842</v>
      </c>
      <c r="Q337" s="249">
        <v>1467</v>
      </c>
      <c r="R337" s="385">
        <v>77</v>
      </c>
      <c r="S337" s="386">
        <v>28</v>
      </c>
      <c r="T337" s="385">
        <v>55</v>
      </c>
      <c r="U337" s="386">
        <v>15</v>
      </c>
      <c r="V337" s="385">
        <v>78</v>
      </c>
      <c r="W337" s="386">
        <v>29</v>
      </c>
      <c r="X337" s="385">
        <v>59</v>
      </c>
      <c r="Y337" s="386">
        <v>14</v>
      </c>
      <c r="Z337" s="385">
        <v>80</v>
      </c>
      <c r="AA337" s="387">
        <v>31</v>
      </c>
    </row>
    <row r="338" spans="1:27" s="160" customFormat="1" x14ac:dyDescent="0.2">
      <c r="A338" s="154" t="s">
        <v>134</v>
      </c>
      <c r="B338" s="155" t="s">
        <v>135</v>
      </c>
      <c r="C338" s="171">
        <v>6319</v>
      </c>
      <c r="D338" s="171">
        <v>4435</v>
      </c>
      <c r="E338" s="249">
        <v>1459</v>
      </c>
      <c r="F338" s="230">
        <v>640</v>
      </c>
      <c r="G338" s="171">
        <v>281</v>
      </c>
      <c r="H338" s="249">
        <v>49</v>
      </c>
      <c r="I338" s="230">
        <v>5679</v>
      </c>
      <c r="J338" s="171">
        <v>4154</v>
      </c>
      <c r="K338" s="249">
        <v>1410</v>
      </c>
      <c r="L338" s="230">
        <v>1379</v>
      </c>
      <c r="M338" s="171">
        <v>686</v>
      </c>
      <c r="N338" s="249">
        <v>128</v>
      </c>
      <c r="O338" s="230">
        <v>4940</v>
      </c>
      <c r="P338" s="171">
        <v>3749</v>
      </c>
      <c r="Q338" s="249">
        <v>1331</v>
      </c>
      <c r="R338" s="385">
        <v>70</v>
      </c>
      <c r="S338" s="386">
        <v>23</v>
      </c>
      <c r="T338" s="385">
        <v>44</v>
      </c>
      <c r="U338" s="386">
        <v>8</v>
      </c>
      <c r="V338" s="385">
        <v>73</v>
      </c>
      <c r="W338" s="386">
        <v>25</v>
      </c>
      <c r="X338" s="385">
        <v>50</v>
      </c>
      <c r="Y338" s="386">
        <v>9</v>
      </c>
      <c r="Z338" s="385">
        <v>76</v>
      </c>
      <c r="AA338" s="387">
        <v>27</v>
      </c>
    </row>
    <row r="339" spans="1:27" s="160" customFormat="1" x14ac:dyDescent="0.2">
      <c r="A339" s="154" t="s">
        <v>146</v>
      </c>
      <c r="B339" s="155" t="s">
        <v>147</v>
      </c>
      <c r="C339" s="171">
        <v>4959</v>
      </c>
      <c r="D339" s="171">
        <v>3481</v>
      </c>
      <c r="E339" s="249">
        <v>897</v>
      </c>
      <c r="F339" s="230">
        <v>553</v>
      </c>
      <c r="G339" s="171">
        <v>288</v>
      </c>
      <c r="H339" s="249">
        <v>50</v>
      </c>
      <c r="I339" s="230">
        <v>4406</v>
      </c>
      <c r="J339" s="171">
        <v>3193</v>
      </c>
      <c r="K339" s="249">
        <v>847</v>
      </c>
      <c r="L339" s="230">
        <v>1201</v>
      </c>
      <c r="M339" s="171">
        <v>683</v>
      </c>
      <c r="N339" s="249">
        <v>128</v>
      </c>
      <c r="O339" s="230">
        <v>3758</v>
      </c>
      <c r="P339" s="171">
        <v>2798</v>
      </c>
      <c r="Q339" s="249">
        <v>769</v>
      </c>
      <c r="R339" s="385">
        <v>70</v>
      </c>
      <c r="S339" s="386">
        <v>18</v>
      </c>
      <c r="T339" s="385">
        <v>52</v>
      </c>
      <c r="U339" s="386">
        <v>9</v>
      </c>
      <c r="V339" s="385">
        <v>72</v>
      </c>
      <c r="W339" s="386">
        <v>19</v>
      </c>
      <c r="X339" s="385">
        <v>57</v>
      </c>
      <c r="Y339" s="386">
        <v>11</v>
      </c>
      <c r="Z339" s="385">
        <v>74</v>
      </c>
      <c r="AA339" s="387">
        <v>20</v>
      </c>
    </row>
    <row r="340" spans="1:27" s="160" customFormat="1" x14ac:dyDescent="0.2">
      <c r="A340" s="154" t="s">
        <v>160</v>
      </c>
      <c r="B340" s="155" t="s">
        <v>161</v>
      </c>
      <c r="C340" s="171">
        <v>8074</v>
      </c>
      <c r="D340" s="171">
        <v>5835</v>
      </c>
      <c r="E340" s="249">
        <v>1714</v>
      </c>
      <c r="F340" s="230">
        <v>1051</v>
      </c>
      <c r="G340" s="171">
        <v>584</v>
      </c>
      <c r="H340" s="249">
        <v>103</v>
      </c>
      <c r="I340" s="230">
        <v>7023</v>
      </c>
      <c r="J340" s="171">
        <v>5251</v>
      </c>
      <c r="K340" s="249">
        <v>1611</v>
      </c>
      <c r="L340" s="230">
        <v>2263</v>
      </c>
      <c r="M340" s="171">
        <v>1343</v>
      </c>
      <c r="N340" s="249">
        <v>288</v>
      </c>
      <c r="O340" s="230">
        <v>5811</v>
      </c>
      <c r="P340" s="171">
        <v>4492</v>
      </c>
      <c r="Q340" s="249">
        <v>1426</v>
      </c>
      <c r="R340" s="385">
        <v>72</v>
      </c>
      <c r="S340" s="386">
        <v>21</v>
      </c>
      <c r="T340" s="385">
        <v>56</v>
      </c>
      <c r="U340" s="386">
        <v>10</v>
      </c>
      <c r="V340" s="385">
        <v>75</v>
      </c>
      <c r="W340" s="386">
        <v>23</v>
      </c>
      <c r="X340" s="385">
        <v>59</v>
      </c>
      <c r="Y340" s="386">
        <v>13</v>
      </c>
      <c r="Z340" s="385">
        <v>77</v>
      </c>
      <c r="AA340" s="387">
        <v>25</v>
      </c>
    </row>
    <row r="341" spans="1:27" s="160" customFormat="1" x14ac:dyDescent="0.2">
      <c r="A341" s="154" t="s">
        <v>178</v>
      </c>
      <c r="B341" s="155" t="s">
        <v>179</v>
      </c>
      <c r="C341" s="171">
        <v>7472</v>
      </c>
      <c r="D341" s="171">
        <v>5324</v>
      </c>
      <c r="E341" s="249">
        <v>1452</v>
      </c>
      <c r="F341" s="230">
        <v>981</v>
      </c>
      <c r="G341" s="171">
        <v>526</v>
      </c>
      <c r="H341" s="249">
        <v>82</v>
      </c>
      <c r="I341" s="230">
        <v>6491</v>
      </c>
      <c r="J341" s="171">
        <v>4798</v>
      </c>
      <c r="K341" s="249">
        <v>1370</v>
      </c>
      <c r="L341" s="230">
        <v>1814</v>
      </c>
      <c r="M341" s="171">
        <v>1027</v>
      </c>
      <c r="N341" s="249">
        <v>179</v>
      </c>
      <c r="O341" s="230">
        <v>5658</v>
      </c>
      <c r="P341" s="171">
        <v>4297</v>
      </c>
      <c r="Q341" s="249">
        <v>1273</v>
      </c>
      <c r="R341" s="385">
        <v>71</v>
      </c>
      <c r="S341" s="386">
        <v>19</v>
      </c>
      <c r="T341" s="385">
        <v>54</v>
      </c>
      <c r="U341" s="386">
        <v>8</v>
      </c>
      <c r="V341" s="385">
        <v>74</v>
      </c>
      <c r="W341" s="386">
        <v>21</v>
      </c>
      <c r="X341" s="385">
        <v>57</v>
      </c>
      <c r="Y341" s="386">
        <v>10</v>
      </c>
      <c r="Z341" s="385">
        <v>76</v>
      </c>
      <c r="AA341" s="387">
        <v>22</v>
      </c>
    </row>
    <row r="342" spans="1:27" s="160" customFormat="1" x14ac:dyDescent="0.2">
      <c r="A342" s="154" t="s">
        <v>196</v>
      </c>
      <c r="B342" s="155" t="s">
        <v>197</v>
      </c>
      <c r="C342" s="171">
        <v>4053</v>
      </c>
      <c r="D342" s="171">
        <v>2719</v>
      </c>
      <c r="E342" s="249">
        <v>724</v>
      </c>
      <c r="F342" s="230">
        <v>560</v>
      </c>
      <c r="G342" s="171">
        <v>269</v>
      </c>
      <c r="H342" s="249">
        <v>40</v>
      </c>
      <c r="I342" s="230">
        <v>3493</v>
      </c>
      <c r="J342" s="171">
        <v>2450</v>
      </c>
      <c r="K342" s="249">
        <v>684</v>
      </c>
      <c r="L342" s="230">
        <v>921</v>
      </c>
      <c r="M342" s="171">
        <v>464</v>
      </c>
      <c r="N342" s="249">
        <v>79</v>
      </c>
      <c r="O342" s="230">
        <v>3132</v>
      </c>
      <c r="P342" s="171">
        <v>2255</v>
      </c>
      <c r="Q342" s="249">
        <v>645</v>
      </c>
      <c r="R342" s="385">
        <v>67</v>
      </c>
      <c r="S342" s="386">
        <v>18</v>
      </c>
      <c r="T342" s="385">
        <v>48</v>
      </c>
      <c r="U342" s="386">
        <v>7</v>
      </c>
      <c r="V342" s="385">
        <v>70</v>
      </c>
      <c r="W342" s="386">
        <v>20</v>
      </c>
      <c r="X342" s="385">
        <v>50</v>
      </c>
      <c r="Y342" s="386">
        <v>9</v>
      </c>
      <c r="Z342" s="385">
        <v>72</v>
      </c>
      <c r="AA342" s="387">
        <v>21</v>
      </c>
    </row>
    <row r="343" spans="1:27" s="160" customFormat="1" x14ac:dyDescent="0.2">
      <c r="A343" s="154" t="s">
        <v>210</v>
      </c>
      <c r="B343" s="155" t="s">
        <v>211</v>
      </c>
      <c r="C343" s="171">
        <v>5035</v>
      </c>
      <c r="D343" s="171">
        <v>3395</v>
      </c>
      <c r="E343" s="249">
        <v>896</v>
      </c>
      <c r="F343" s="230">
        <v>717</v>
      </c>
      <c r="G343" s="171">
        <v>329</v>
      </c>
      <c r="H343" s="249">
        <v>54</v>
      </c>
      <c r="I343" s="230">
        <v>4318</v>
      </c>
      <c r="J343" s="171">
        <v>3066</v>
      </c>
      <c r="K343" s="249">
        <v>842</v>
      </c>
      <c r="L343" s="230">
        <v>1482</v>
      </c>
      <c r="M343" s="171">
        <v>769</v>
      </c>
      <c r="N343" s="249">
        <v>132</v>
      </c>
      <c r="O343" s="230">
        <v>3553</v>
      </c>
      <c r="P343" s="171">
        <v>2626</v>
      </c>
      <c r="Q343" s="249">
        <v>764</v>
      </c>
      <c r="R343" s="385">
        <v>67</v>
      </c>
      <c r="S343" s="386">
        <v>18</v>
      </c>
      <c r="T343" s="385">
        <v>46</v>
      </c>
      <c r="U343" s="386">
        <v>8</v>
      </c>
      <c r="V343" s="385">
        <v>71</v>
      </c>
      <c r="W343" s="386">
        <v>19</v>
      </c>
      <c r="X343" s="385">
        <v>52</v>
      </c>
      <c r="Y343" s="386">
        <v>9</v>
      </c>
      <c r="Z343" s="385">
        <v>74</v>
      </c>
      <c r="AA343" s="387">
        <v>22</v>
      </c>
    </row>
    <row r="344" spans="1:27" s="160" customFormat="1" x14ac:dyDescent="0.2">
      <c r="A344" s="154" t="s">
        <v>222</v>
      </c>
      <c r="B344" s="155" t="s">
        <v>223</v>
      </c>
      <c r="C344" s="171">
        <v>15217</v>
      </c>
      <c r="D344" s="171">
        <v>11257</v>
      </c>
      <c r="E344" s="249">
        <v>3563</v>
      </c>
      <c r="F344" s="230">
        <v>1707</v>
      </c>
      <c r="G344" s="171">
        <v>895</v>
      </c>
      <c r="H344" s="249">
        <v>192</v>
      </c>
      <c r="I344" s="230">
        <v>13510</v>
      </c>
      <c r="J344" s="171">
        <v>10362</v>
      </c>
      <c r="K344" s="249">
        <v>3371</v>
      </c>
      <c r="L344" s="230">
        <v>3907</v>
      </c>
      <c r="M344" s="171">
        <v>2337</v>
      </c>
      <c r="N344" s="249">
        <v>504</v>
      </c>
      <c r="O344" s="230">
        <v>11310</v>
      </c>
      <c r="P344" s="171">
        <v>8920</v>
      </c>
      <c r="Q344" s="249">
        <v>3059</v>
      </c>
      <c r="R344" s="385">
        <v>74</v>
      </c>
      <c r="S344" s="386">
        <v>23</v>
      </c>
      <c r="T344" s="385">
        <v>52</v>
      </c>
      <c r="U344" s="386">
        <v>11</v>
      </c>
      <c r="V344" s="385">
        <v>77</v>
      </c>
      <c r="W344" s="386">
        <v>25</v>
      </c>
      <c r="X344" s="385">
        <v>60</v>
      </c>
      <c r="Y344" s="386">
        <v>13</v>
      </c>
      <c r="Z344" s="385">
        <v>79</v>
      </c>
      <c r="AA344" s="387">
        <v>27</v>
      </c>
    </row>
    <row r="345" spans="1:27" s="160" customFormat="1" x14ac:dyDescent="0.2">
      <c r="A345" s="154" t="s">
        <v>248</v>
      </c>
      <c r="B345" s="155" t="s">
        <v>249</v>
      </c>
      <c r="C345" s="171">
        <v>6107</v>
      </c>
      <c r="D345" s="171">
        <v>4463</v>
      </c>
      <c r="E345" s="249">
        <v>1436</v>
      </c>
      <c r="F345" s="230">
        <v>691</v>
      </c>
      <c r="G345" s="171">
        <v>365</v>
      </c>
      <c r="H345" s="249">
        <v>57</v>
      </c>
      <c r="I345" s="230">
        <v>5416</v>
      </c>
      <c r="J345" s="171">
        <v>4098</v>
      </c>
      <c r="K345" s="249">
        <v>1379</v>
      </c>
      <c r="L345" s="230">
        <v>1476</v>
      </c>
      <c r="M345" s="171">
        <v>851</v>
      </c>
      <c r="N345" s="249">
        <v>161</v>
      </c>
      <c r="O345" s="230">
        <v>4631</v>
      </c>
      <c r="P345" s="171">
        <v>3612</v>
      </c>
      <c r="Q345" s="249">
        <v>1275</v>
      </c>
      <c r="R345" s="385">
        <v>73</v>
      </c>
      <c r="S345" s="386">
        <v>24</v>
      </c>
      <c r="T345" s="385">
        <v>53</v>
      </c>
      <c r="U345" s="386">
        <v>8</v>
      </c>
      <c r="V345" s="385">
        <v>76</v>
      </c>
      <c r="W345" s="386">
        <v>25</v>
      </c>
      <c r="X345" s="385">
        <v>58</v>
      </c>
      <c r="Y345" s="386">
        <v>11</v>
      </c>
      <c r="Z345" s="385">
        <v>78</v>
      </c>
      <c r="AA345" s="387">
        <v>28</v>
      </c>
    </row>
    <row r="346" spans="1:27" s="160" customFormat="1" x14ac:dyDescent="0.2">
      <c r="A346" s="154" t="s">
        <v>262</v>
      </c>
      <c r="B346" s="155" t="s">
        <v>263</v>
      </c>
      <c r="C346" s="171">
        <v>14117</v>
      </c>
      <c r="D346" s="171">
        <v>10466</v>
      </c>
      <c r="E346" s="249">
        <v>3215</v>
      </c>
      <c r="F346" s="230">
        <v>1258</v>
      </c>
      <c r="G346" s="171">
        <v>645</v>
      </c>
      <c r="H346" s="249">
        <v>120</v>
      </c>
      <c r="I346" s="230">
        <v>12859</v>
      </c>
      <c r="J346" s="171">
        <v>9821</v>
      </c>
      <c r="K346" s="249">
        <v>3095</v>
      </c>
      <c r="L346" s="230">
        <v>3202</v>
      </c>
      <c r="M346" s="171">
        <v>1852</v>
      </c>
      <c r="N346" s="249">
        <v>332</v>
      </c>
      <c r="O346" s="230">
        <v>10915</v>
      </c>
      <c r="P346" s="171">
        <v>8614</v>
      </c>
      <c r="Q346" s="249">
        <v>2883</v>
      </c>
      <c r="R346" s="385">
        <v>74</v>
      </c>
      <c r="S346" s="386">
        <v>23</v>
      </c>
      <c r="T346" s="385">
        <v>51</v>
      </c>
      <c r="U346" s="386">
        <v>10</v>
      </c>
      <c r="V346" s="385">
        <v>76</v>
      </c>
      <c r="W346" s="386">
        <v>24</v>
      </c>
      <c r="X346" s="385">
        <v>58</v>
      </c>
      <c r="Y346" s="386">
        <v>10</v>
      </c>
      <c r="Z346" s="385">
        <v>79</v>
      </c>
      <c r="AA346" s="387">
        <v>26</v>
      </c>
    </row>
    <row r="347" spans="1:27" s="160" customFormat="1" x14ac:dyDescent="0.2">
      <c r="A347" s="154" t="s">
        <v>286</v>
      </c>
      <c r="B347" s="155" t="s">
        <v>287</v>
      </c>
      <c r="C347" s="171">
        <v>12706</v>
      </c>
      <c r="D347" s="171">
        <v>9769</v>
      </c>
      <c r="E347" s="249">
        <v>3398</v>
      </c>
      <c r="F347" s="230">
        <v>1194</v>
      </c>
      <c r="G347" s="171">
        <v>667</v>
      </c>
      <c r="H347" s="249">
        <v>120</v>
      </c>
      <c r="I347" s="230">
        <v>11512</v>
      </c>
      <c r="J347" s="171">
        <v>9102</v>
      </c>
      <c r="K347" s="249">
        <v>3278</v>
      </c>
      <c r="L347" s="230">
        <v>2916</v>
      </c>
      <c r="M347" s="171">
        <v>1800</v>
      </c>
      <c r="N347" s="249">
        <v>371</v>
      </c>
      <c r="O347" s="230">
        <v>9790</v>
      </c>
      <c r="P347" s="171">
        <v>7969</v>
      </c>
      <c r="Q347" s="249">
        <v>3027</v>
      </c>
      <c r="R347" s="385">
        <v>77</v>
      </c>
      <c r="S347" s="386">
        <v>27</v>
      </c>
      <c r="T347" s="385">
        <v>56</v>
      </c>
      <c r="U347" s="386">
        <v>10</v>
      </c>
      <c r="V347" s="385">
        <v>79</v>
      </c>
      <c r="W347" s="386">
        <v>28</v>
      </c>
      <c r="X347" s="385">
        <v>62</v>
      </c>
      <c r="Y347" s="386">
        <v>13</v>
      </c>
      <c r="Z347" s="385">
        <v>81</v>
      </c>
      <c r="AA347" s="387">
        <v>31</v>
      </c>
    </row>
    <row r="348" spans="1:27" s="160" customFormat="1" x14ac:dyDescent="0.2">
      <c r="A348" s="154" t="s">
        <v>300</v>
      </c>
      <c r="B348" s="155" t="s">
        <v>301</v>
      </c>
      <c r="C348" s="171">
        <v>16082</v>
      </c>
      <c r="D348" s="171">
        <v>11722</v>
      </c>
      <c r="E348" s="249">
        <v>3581</v>
      </c>
      <c r="F348" s="230">
        <v>2060</v>
      </c>
      <c r="G348" s="171">
        <v>1083</v>
      </c>
      <c r="H348" s="249">
        <v>195</v>
      </c>
      <c r="I348" s="230">
        <v>14022</v>
      </c>
      <c r="J348" s="171">
        <v>10639</v>
      </c>
      <c r="K348" s="249">
        <v>3386</v>
      </c>
      <c r="L348" s="230">
        <v>4526</v>
      </c>
      <c r="M348" s="171">
        <v>2596</v>
      </c>
      <c r="N348" s="249">
        <v>509</v>
      </c>
      <c r="O348" s="230">
        <v>11556</v>
      </c>
      <c r="P348" s="171">
        <v>9126</v>
      </c>
      <c r="Q348" s="249">
        <v>3072</v>
      </c>
      <c r="R348" s="385">
        <v>73</v>
      </c>
      <c r="S348" s="386">
        <v>22</v>
      </c>
      <c r="T348" s="385">
        <v>53</v>
      </c>
      <c r="U348" s="386">
        <v>9</v>
      </c>
      <c r="V348" s="385">
        <v>76</v>
      </c>
      <c r="W348" s="386">
        <v>24</v>
      </c>
      <c r="X348" s="385">
        <v>57</v>
      </c>
      <c r="Y348" s="386">
        <v>11</v>
      </c>
      <c r="Z348" s="385">
        <v>79</v>
      </c>
      <c r="AA348" s="387">
        <v>27</v>
      </c>
    </row>
    <row r="349" spans="1:27" s="160" customFormat="1" x14ac:dyDescent="0.2">
      <c r="A349" s="154" t="s">
        <v>326</v>
      </c>
      <c r="B349" s="155" t="s">
        <v>327</v>
      </c>
      <c r="C349" s="171">
        <v>13209</v>
      </c>
      <c r="D349" s="171">
        <v>9651</v>
      </c>
      <c r="E349" s="249">
        <v>2689</v>
      </c>
      <c r="F349" s="230">
        <v>1918</v>
      </c>
      <c r="G349" s="171">
        <v>999</v>
      </c>
      <c r="H349" s="249">
        <v>168</v>
      </c>
      <c r="I349" s="230">
        <v>11291</v>
      </c>
      <c r="J349" s="171">
        <v>8652</v>
      </c>
      <c r="K349" s="249">
        <v>2521</v>
      </c>
      <c r="L349" s="230">
        <v>3861</v>
      </c>
      <c r="M349" s="171">
        <v>2265</v>
      </c>
      <c r="N349" s="249">
        <v>431</v>
      </c>
      <c r="O349" s="230">
        <v>9348</v>
      </c>
      <c r="P349" s="171">
        <v>7386</v>
      </c>
      <c r="Q349" s="249">
        <v>2258</v>
      </c>
      <c r="R349" s="385">
        <v>73</v>
      </c>
      <c r="S349" s="386">
        <v>20</v>
      </c>
      <c r="T349" s="385">
        <v>52</v>
      </c>
      <c r="U349" s="386">
        <v>9</v>
      </c>
      <c r="V349" s="385">
        <v>77</v>
      </c>
      <c r="W349" s="386">
        <v>22</v>
      </c>
      <c r="X349" s="385">
        <v>59</v>
      </c>
      <c r="Y349" s="386">
        <v>11</v>
      </c>
      <c r="Z349" s="385">
        <v>79</v>
      </c>
      <c r="AA349" s="387">
        <v>24</v>
      </c>
    </row>
    <row r="350" spans="1:27" s="160" customFormat="1" x14ac:dyDescent="0.2">
      <c r="A350" s="154" t="s">
        <v>352</v>
      </c>
      <c r="B350" s="155" t="s">
        <v>353</v>
      </c>
      <c r="C350" s="171">
        <v>7158</v>
      </c>
      <c r="D350" s="171">
        <v>5153</v>
      </c>
      <c r="E350" s="249">
        <v>1475</v>
      </c>
      <c r="F350" s="230">
        <v>619</v>
      </c>
      <c r="G350" s="171">
        <v>299</v>
      </c>
      <c r="H350" s="249">
        <v>57</v>
      </c>
      <c r="I350" s="230">
        <v>6539</v>
      </c>
      <c r="J350" s="171">
        <v>4854</v>
      </c>
      <c r="K350" s="249">
        <v>1418</v>
      </c>
      <c r="L350" s="230">
        <v>1528</v>
      </c>
      <c r="M350" s="171">
        <v>854</v>
      </c>
      <c r="N350" s="249">
        <v>174</v>
      </c>
      <c r="O350" s="230">
        <v>5630</v>
      </c>
      <c r="P350" s="171">
        <v>4299</v>
      </c>
      <c r="Q350" s="249">
        <v>1301</v>
      </c>
      <c r="R350" s="385">
        <v>72</v>
      </c>
      <c r="S350" s="386">
        <v>21</v>
      </c>
      <c r="T350" s="385">
        <v>48</v>
      </c>
      <c r="U350" s="386">
        <v>9</v>
      </c>
      <c r="V350" s="385">
        <v>74</v>
      </c>
      <c r="W350" s="386">
        <v>22</v>
      </c>
      <c r="X350" s="385">
        <v>56</v>
      </c>
      <c r="Y350" s="386">
        <v>11</v>
      </c>
      <c r="Z350" s="385">
        <v>76</v>
      </c>
      <c r="AA350" s="387">
        <v>23</v>
      </c>
    </row>
    <row r="351" spans="1:27" s="160" customFormat="1" x14ac:dyDescent="0.2">
      <c r="A351" s="154" t="s">
        <v>368</v>
      </c>
      <c r="B351" s="155" t="s">
        <v>369</v>
      </c>
      <c r="C351" s="171">
        <v>7349</v>
      </c>
      <c r="D351" s="171">
        <v>5206</v>
      </c>
      <c r="E351" s="249">
        <v>1511</v>
      </c>
      <c r="F351" s="230">
        <v>970</v>
      </c>
      <c r="G351" s="171">
        <v>522</v>
      </c>
      <c r="H351" s="249">
        <v>94</v>
      </c>
      <c r="I351" s="230">
        <v>6379</v>
      </c>
      <c r="J351" s="171">
        <v>4684</v>
      </c>
      <c r="K351" s="249">
        <v>1417</v>
      </c>
      <c r="L351" s="230">
        <v>2005</v>
      </c>
      <c r="M351" s="171">
        <v>1152</v>
      </c>
      <c r="N351" s="249">
        <v>223</v>
      </c>
      <c r="O351" s="230">
        <v>5344</v>
      </c>
      <c r="P351" s="171">
        <v>4054</v>
      </c>
      <c r="Q351" s="249">
        <v>1288</v>
      </c>
      <c r="R351" s="385">
        <v>71</v>
      </c>
      <c r="S351" s="386">
        <v>21</v>
      </c>
      <c r="T351" s="385">
        <v>54</v>
      </c>
      <c r="U351" s="386">
        <v>10</v>
      </c>
      <c r="V351" s="385">
        <v>73</v>
      </c>
      <c r="W351" s="386">
        <v>22</v>
      </c>
      <c r="X351" s="385">
        <v>57</v>
      </c>
      <c r="Y351" s="386">
        <v>11</v>
      </c>
      <c r="Z351" s="385">
        <v>76</v>
      </c>
      <c r="AA351" s="387">
        <v>24</v>
      </c>
    </row>
    <row r="352" spans="1:27" s="160" customFormat="1" x14ac:dyDescent="0.2">
      <c r="A352" s="154" t="s">
        <v>384</v>
      </c>
      <c r="B352" s="155" t="s">
        <v>385</v>
      </c>
      <c r="C352" s="171">
        <v>8321</v>
      </c>
      <c r="D352" s="171">
        <v>5518</v>
      </c>
      <c r="E352" s="249">
        <v>1408</v>
      </c>
      <c r="F352" s="230">
        <v>1163</v>
      </c>
      <c r="G352" s="171">
        <v>563</v>
      </c>
      <c r="H352" s="249">
        <v>86</v>
      </c>
      <c r="I352" s="230">
        <v>7158</v>
      </c>
      <c r="J352" s="171">
        <v>4955</v>
      </c>
      <c r="K352" s="249">
        <v>1322</v>
      </c>
      <c r="L352" s="230">
        <v>2407</v>
      </c>
      <c r="M352" s="171">
        <v>1269</v>
      </c>
      <c r="N352" s="249">
        <v>214</v>
      </c>
      <c r="O352" s="230">
        <v>5914</v>
      </c>
      <c r="P352" s="171">
        <v>4249</v>
      </c>
      <c r="Q352" s="249">
        <v>1194</v>
      </c>
      <c r="R352" s="385">
        <v>66</v>
      </c>
      <c r="S352" s="386">
        <v>17</v>
      </c>
      <c r="T352" s="385">
        <v>48</v>
      </c>
      <c r="U352" s="386">
        <v>7</v>
      </c>
      <c r="V352" s="385">
        <v>69</v>
      </c>
      <c r="W352" s="386">
        <v>18</v>
      </c>
      <c r="X352" s="385">
        <v>53</v>
      </c>
      <c r="Y352" s="386">
        <v>9</v>
      </c>
      <c r="Z352" s="385">
        <v>72</v>
      </c>
      <c r="AA352" s="387">
        <v>20</v>
      </c>
    </row>
    <row r="353" spans="1:27" s="160" customFormat="1" x14ac:dyDescent="0.2">
      <c r="A353" s="154" t="s">
        <v>400</v>
      </c>
      <c r="B353" s="155" t="s">
        <v>401</v>
      </c>
      <c r="C353" s="171">
        <v>8423</v>
      </c>
      <c r="D353" s="171">
        <v>5924</v>
      </c>
      <c r="E353" s="249">
        <v>1636</v>
      </c>
      <c r="F353" s="230">
        <v>1161</v>
      </c>
      <c r="G353" s="171">
        <v>563</v>
      </c>
      <c r="H353" s="249">
        <v>100</v>
      </c>
      <c r="I353" s="230">
        <v>7262</v>
      </c>
      <c r="J353" s="171">
        <v>5361</v>
      </c>
      <c r="K353" s="249">
        <v>1536</v>
      </c>
      <c r="L353" s="230">
        <v>2243</v>
      </c>
      <c r="M353" s="171">
        <v>1228</v>
      </c>
      <c r="N353" s="249">
        <v>224</v>
      </c>
      <c r="O353" s="230">
        <v>6180</v>
      </c>
      <c r="P353" s="171">
        <v>4696</v>
      </c>
      <c r="Q353" s="249">
        <v>1412</v>
      </c>
      <c r="R353" s="385">
        <v>70</v>
      </c>
      <c r="S353" s="386">
        <v>19</v>
      </c>
      <c r="T353" s="385">
        <v>48</v>
      </c>
      <c r="U353" s="386">
        <v>9</v>
      </c>
      <c r="V353" s="385">
        <v>74</v>
      </c>
      <c r="W353" s="386">
        <v>21</v>
      </c>
      <c r="X353" s="385">
        <v>55</v>
      </c>
      <c r="Y353" s="386">
        <v>10</v>
      </c>
      <c r="Z353" s="385">
        <v>76</v>
      </c>
      <c r="AA353" s="387">
        <v>23</v>
      </c>
    </row>
    <row r="354" spans="1:27" s="160" customFormat="1" x14ac:dyDescent="0.2">
      <c r="A354" s="154" t="s">
        <v>416</v>
      </c>
      <c r="B354" s="155" t="s">
        <v>417</v>
      </c>
      <c r="C354" s="171">
        <v>5878</v>
      </c>
      <c r="D354" s="171">
        <v>4020</v>
      </c>
      <c r="E354" s="249">
        <v>1072</v>
      </c>
      <c r="F354" s="230">
        <v>457</v>
      </c>
      <c r="G354" s="171">
        <v>220</v>
      </c>
      <c r="H354" s="249">
        <v>36</v>
      </c>
      <c r="I354" s="230">
        <v>5421</v>
      </c>
      <c r="J354" s="171">
        <v>3800</v>
      </c>
      <c r="K354" s="249">
        <v>1036</v>
      </c>
      <c r="L354" s="230">
        <v>1181</v>
      </c>
      <c r="M354" s="171">
        <v>586</v>
      </c>
      <c r="N354" s="249">
        <v>95</v>
      </c>
      <c r="O354" s="230">
        <v>4697</v>
      </c>
      <c r="P354" s="171">
        <v>3434</v>
      </c>
      <c r="Q354" s="249">
        <v>977</v>
      </c>
      <c r="R354" s="385">
        <v>68</v>
      </c>
      <c r="S354" s="386">
        <v>18</v>
      </c>
      <c r="T354" s="385">
        <v>48</v>
      </c>
      <c r="U354" s="386">
        <v>8</v>
      </c>
      <c r="V354" s="385">
        <v>70</v>
      </c>
      <c r="W354" s="386">
        <v>19</v>
      </c>
      <c r="X354" s="385">
        <v>50</v>
      </c>
      <c r="Y354" s="386">
        <v>8</v>
      </c>
      <c r="Z354" s="385">
        <v>73</v>
      </c>
      <c r="AA354" s="387">
        <v>21</v>
      </c>
    </row>
    <row r="355" spans="1:27" s="160" customFormat="1" x14ac:dyDescent="0.2">
      <c r="A355" s="154" t="s">
        <v>432</v>
      </c>
      <c r="B355" s="155" t="s">
        <v>433</v>
      </c>
      <c r="C355" s="171">
        <v>8407</v>
      </c>
      <c r="D355" s="171">
        <v>6131</v>
      </c>
      <c r="E355" s="249">
        <v>1792</v>
      </c>
      <c r="F355" s="230">
        <v>1102</v>
      </c>
      <c r="G355" s="171">
        <v>558</v>
      </c>
      <c r="H355" s="249">
        <v>99</v>
      </c>
      <c r="I355" s="230">
        <v>7305</v>
      </c>
      <c r="J355" s="171">
        <v>5573</v>
      </c>
      <c r="K355" s="249">
        <v>1693</v>
      </c>
      <c r="L355" s="230">
        <v>2312</v>
      </c>
      <c r="M355" s="171">
        <v>1311</v>
      </c>
      <c r="N355" s="249">
        <v>276</v>
      </c>
      <c r="O355" s="230">
        <v>6095</v>
      </c>
      <c r="P355" s="171">
        <v>4820</v>
      </c>
      <c r="Q355" s="249">
        <v>1516</v>
      </c>
      <c r="R355" s="385">
        <v>73</v>
      </c>
      <c r="S355" s="386">
        <v>21</v>
      </c>
      <c r="T355" s="385">
        <v>51</v>
      </c>
      <c r="U355" s="386">
        <v>9</v>
      </c>
      <c r="V355" s="385">
        <v>76</v>
      </c>
      <c r="W355" s="386">
        <v>23</v>
      </c>
      <c r="X355" s="385">
        <v>57</v>
      </c>
      <c r="Y355" s="386">
        <v>12</v>
      </c>
      <c r="Z355" s="385">
        <v>79</v>
      </c>
      <c r="AA355" s="387">
        <v>25</v>
      </c>
    </row>
    <row r="356" spans="1:27" s="160" customFormat="1" x14ac:dyDescent="0.2">
      <c r="A356" s="154" t="s">
        <v>448</v>
      </c>
      <c r="B356" s="155" t="s">
        <v>449</v>
      </c>
      <c r="C356" s="171">
        <v>6693</v>
      </c>
      <c r="D356" s="171">
        <v>4806</v>
      </c>
      <c r="E356" s="249">
        <v>1483</v>
      </c>
      <c r="F356" s="230">
        <v>662</v>
      </c>
      <c r="G356" s="171">
        <v>298</v>
      </c>
      <c r="H356" s="249">
        <v>48</v>
      </c>
      <c r="I356" s="230">
        <v>6031</v>
      </c>
      <c r="J356" s="171">
        <v>4508</v>
      </c>
      <c r="K356" s="249">
        <v>1435</v>
      </c>
      <c r="L356" s="230">
        <v>1440</v>
      </c>
      <c r="M356" s="171">
        <v>728</v>
      </c>
      <c r="N356" s="249">
        <v>135</v>
      </c>
      <c r="O356" s="230">
        <v>5253</v>
      </c>
      <c r="P356" s="171">
        <v>4078</v>
      </c>
      <c r="Q356" s="249">
        <v>1348</v>
      </c>
      <c r="R356" s="385">
        <v>72</v>
      </c>
      <c r="S356" s="386">
        <v>22</v>
      </c>
      <c r="T356" s="385">
        <v>45</v>
      </c>
      <c r="U356" s="386">
        <v>7</v>
      </c>
      <c r="V356" s="385">
        <v>75</v>
      </c>
      <c r="W356" s="386">
        <v>24</v>
      </c>
      <c r="X356" s="385">
        <v>51</v>
      </c>
      <c r="Y356" s="386">
        <v>9</v>
      </c>
      <c r="Z356" s="385">
        <v>78</v>
      </c>
      <c r="AA356" s="387">
        <v>26</v>
      </c>
    </row>
    <row r="357" spans="1:27" s="160" customFormat="1" x14ac:dyDescent="0.2">
      <c r="A357" s="154" t="s">
        <v>460</v>
      </c>
      <c r="B357" s="155" t="s">
        <v>461</v>
      </c>
      <c r="C357" s="171">
        <v>5481</v>
      </c>
      <c r="D357" s="171">
        <v>3896</v>
      </c>
      <c r="E357" s="249">
        <v>1104</v>
      </c>
      <c r="F357" s="230">
        <v>578</v>
      </c>
      <c r="G357" s="171">
        <v>305</v>
      </c>
      <c r="H357" s="249">
        <v>41</v>
      </c>
      <c r="I357" s="230">
        <v>4903</v>
      </c>
      <c r="J357" s="171">
        <v>3591</v>
      </c>
      <c r="K357" s="249">
        <v>1063</v>
      </c>
      <c r="L357" s="230">
        <v>1352</v>
      </c>
      <c r="M357" s="171">
        <v>781</v>
      </c>
      <c r="N357" s="249">
        <v>147</v>
      </c>
      <c r="O357" s="230">
        <v>4129</v>
      </c>
      <c r="P357" s="171">
        <v>3115</v>
      </c>
      <c r="Q357" s="249">
        <v>957</v>
      </c>
      <c r="R357" s="385">
        <v>71</v>
      </c>
      <c r="S357" s="386">
        <v>20</v>
      </c>
      <c r="T357" s="385">
        <v>53</v>
      </c>
      <c r="U357" s="386">
        <v>7</v>
      </c>
      <c r="V357" s="385">
        <v>73</v>
      </c>
      <c r="W357" s="386">
        <v>22</v>
      </c>
      <c r="X357" s="385">
        <v>58</v>
      </c>
      <c r="Y357" s="386">
        <v>11</v>
      </c>
      <c r="Z357" s="385">
        <v>75</v>
      </c>
      <c r="AA357" s="387">
        <v>23</v>
      </c>
    </row>
    <row r="358" spans="1:27" s="160" customFormat="1" x14ac:dyDescent="0.2">
      <c r="A358" s="154" t="s">
        <v>472</v>
      </c>
      <c r="B358" s="155" t="s">
        <v>473</v>
      </c>
      <c r="C358" s="171">
        <v>9069</v>
      </c>
      <c r="D358" s="171">
        <v>6506</v>
      </c>
      <c r="E358" s="249">
        <v>1942</v>
      </c>
      <c r="F358" s="230">
        <v>961</v>
      </c>
      <c r="G358" s="171">
        <v>479</v>
      </c>
      <c r="H358" s="249">
        <v>77</v>
      </c>
      <c r="I358" s="230">
        <v>8108</v>
      </c>
      <c r="J358" s="171">
        <v>6027</v>
      </c>
      <c r="K358" s="249">
        <v>1865</v>
      </c>
      <c r="L358" s="230">
        <v>2297</v>
      </c>
      <c r="M358" s="171">
        <v>1250</v>
      </c>
      <c r="N358" s="249">
        <v>231</v>
      </c>
      <c r="O358" s="230">
        <v>6772</v>
      </c>
      <c r="P358" s="171">
        <v>5256</v>
      </c>
      <c r="Q358" s="249">
        <v>1711</v>
      </c>
      <c r="R358" s="385">
        <v>72</v>
      </c>
      <c r="S358" s="386">
        <v>21</v>
      </c>
      <c r="T358" s="385">
        <v>50</v>
      </c>
      <c r="U358" s="386">
        <v>8</v>
      </c>
      <c r="V358" s="385">
        <v>74</v>
      </c>
      <c r="W358" s="386">
        <v>23</v>
      </c>
      <c r="X358" s="385">
        <v>54</v>
      </c>
      <c r="Y358" s="386">
        <v>10</v>
      </c>
      <c r="Z358" s="385">
        <v>78</v>
      </c>
      <c r="AA358" s="387">
        <v>25</v>
      </c>
    </row>
    <row r="359" spans="1:27" s="160" customFormat="1" x14ac:dyDescent="0.2">
      <c r="A359" s="154" t="s">
        <v>490</v>
      </c>
      <c r="B359" s="155" t="s">
        <v>491</v>
      </c>
      <c r="C359" s="171">
        <v>7483</v>
      </c>
      <c r="D359" s="171">
        <v>5058</v>
      </c>
      <c r="E359" s="249">
        <v>1356</v>
      </c>
      <c r="F359" s="230">
        <v>976</v>
      </c>
      <c r="G359" s="171">
        <v>483</v>
      </c>
      <c r="H359" s="249">
        <v>84</v>
      </c>
      <c r="I359" s="230">
        <v>6507</v>
      </c>
      <c r="J359" s="171">
        <v>4575</v>
      </c>
      <c r="K359" s="249">
        <v>1272</v>
      </c>
      <c r="L359" s="230">
        <v>2000</v>
      </c>
      <c r="M359" s="171">
        <v>1055</v>
      </c>
      <c r="N359" s="249">
        <v>183</v>
      </c>
      <c r="O359" s="230">
        <v>5483</v>
      </c>
      <c r="P359" s="171">
        <v>4003</v>
      </c>
      <c r="Q359" s="249">
        <v>1173</v>
      </c>
      <c r="R359" s="385">
        <v>68</v>
      </c>
      <c r="S359" s="386">
        <v>18</v>
      </c>
      <c r="T359" s="385">
        <v>49</v>
      </c>
      <c r="U359" s="386">
        <v>9</v>
      </c>
      <c r="V359" s="385">
        <v>70</v>
      </c>
      <c r="W359" s="386">
        <v>20</v>
      </c>
      <c r="X359" s="385">
        <v>53</v>
      </c>
      <c r="Y359" s="386">
        <v>9</v>
      </c>
      <c r="Z359" s="385">
        <v>73</v>
      </c>
      <c r="AA359" s="387">
        <v>21</v>
      </c>
    </row>
    <row r="360" spans="1:27" s="160" customFormat="1" x14ac:dyDescent="0.2">
      <c r="A360" s="154" t="s">
        <v>506</v>
      </c>
      <c r="B360" s="155" t="s">
        <v>507</v>
      </c>
      <c r="C360" s="171">
        <v>11087</v>
      </c>
      <c r="D360" s="171">
        <v>8530</v>
      </c>
      <c r="E360" s="249">
        <v>2949</v>
      </c>
      <c r="F360" s="230">
        <v>874</v>
      </c>
      <c r="G360" s="171">
        <v>451</v>
      </c>
      <c r="H360" s="249">
        <v>80</v>
      </c>
      <c r="I360" s="230">
        <v>10213</v>
      </c>
      <c r="J360" s="171">
        <v>8079</v>
      </c>
      <c r="K360" s="249">
        <v>2869</v>
      </c>
      <c r="L360" s="230">
        <v>2054</v>
      </c>
      <c r="M360" s="171">
        <v>1158</v>
      </c>
      <c r="N360" s="249">
        <v>244</v>
      </c>
      <c r="O360" s="230">
        <v>9033</v>
      </c>
      <c r="P360" s="171">
        <v>7372</v>
      </c>
      <c r="Q360" s="249">
        <v>2705</v>
      </c>
      <c r="R360" s="385">
        <v>77</v>
      </c>
      <c r="S360" s="386">
        <v>27</v>
      </c>
      <c r="T360" s="385">
        <v>52</v>
      </c>
      <c r="U360" s="386">
        <v>9</v>
      </c>
      <c r="V360" s="385">
        <v>79</v>
      </c>
      <c r="W360" s="386">
        <v>28</v>
      </c>
      <c r="X360" s="385">
        <v>56</v>
      </c>
      <c r="Y360" s="386">
        <v>12</v>
      </c>
      <c r="Z360" s="385">
        <v>82</v>
      </c>
      <c r="AA360" s="387">
        <v>30</v>
      </c>
    </row>
    <row r="361" spans="1:27" s="160" customFormat="1" x14ac:dyDescent="0.2">
      <c r="A361" s="154" t="s">
        <v>530</v>
      </c>
      <c r="B361" s="155" t="s">
        <v>531</v>
      </c>
      <c r="C361" s="171">
        <v>5830</v>
      </c>
      <c r="D361" s="171">
        <v>4336</v>
      </c>
      <c r="E361" s="249">
        <v>1461</v>
      </c>
      <c r="F361" s="230">
        <v>603</v>
      </c>
      <c r="G361" s="171">
        <v>305</v>
      </c>
      <c r="H361" s="249">
        <v>78</v>
      </c>
      <c r="I361" s="230">
        <v>5227</v>
      </c>
      <c r="J361" s="171">
        <v>4031</v>
      </c>
      <c r="K361" s="249">
        <v>1383</v>
      </c>
      <c r="L361" s="230">
        <v>1378</v>
      </c>
      <c r="M361" s="171">
        <v>777</v>
      </c>
      <c r="N361" s="249">
        <v>185</v>
      </c>
      <c r="O361" s="230">
        <v>4452</v>
      </c>
      <c r="P361" s="171">
        <v>3559</v>
      </c>
      <c r="Q361" s="249">
        <v>1276</v>
      </c>
      <c r="R361" s="385">
        <v>74</v>
      </c>
      <c r="S361" s="386">
        <v>25</v>
      </c>
      <c r="T361" s="385">
        <v>51</v>
      </c>
      <c r="U361" s="386">
        <v>13</v>
      </c>
      <c r="V361" s="385">
        <v>77</v>
      </c>
      <c r="W361" s="386">
        <v>26</v>
      </c>
      <c r="X361" s="385">
        <v>56</v>
      </c>
      <c r="Y361" s="386">
        <v>13</v>
      </c>
      <c r="Z361" s="385">
        <v>80</v>
      </c>
      <c r="AA361" s="387">
        <v>29</v>
      </c>
    </row>
    <row r="362" spans="1:27" s="160" customFormat="1" x14ac:dyDescent="0.2">
      <c r="A362" s="154" t="s">
        <v>542</v>
      </c>
      <c r="B362" s="155" t="s">
        <v>543</v>
      </c>
      <c r="C362" s="171">
        <v>8239</v>
      </c>
      <c r="D362" s="171">
        <v>5588</v>
      </c>
      <c r="E362" s="249">
        <v>1577</v>
      </c>
      <c r="F362" s="230">
        <v>713</v>
      </c>
      <c r="G362" s="171">
        <v>343</v>
      </c>
      <c r="H362" s="249">
        <v>55</v>
      </c>
      <c r="I362" s="230">
        <v>7526</v>
      </c>
      <c r="J362" s="171">
        <v>5245</v>
      </c>
      <c r="K362" s="249">
        <v>1522</v>
      </c>
      <c r="L362" s="230">
        <v>1674</v>
      </c>
      <c r="M362" s="171">
        <v>838</v>
      </c>
      <c r="N362" s="249">
        <v>152</v>
      </c>
      <c r="O362" s="230">
        <v>6565</v>
      </c>
      <c r="P362" s="171">
        <v>4750</v>
      </c>
      <c r="Q362" s="249">
        <v>1425</v>
      </c>
      <c r="R362" s="385">
        <v>68</v>
      </c>
      <c r="S362" s="386">
        <v>19</v>
      </c>
      <c r="T362" s="385">
        <v>48</v>
      </c>
      <c r="U362" s="386">
        <v>8</v>
      </c>
      <c r="V362" s="385">
        <v>70</v>
      </c>
      <c r="W362" s="386">
        <v>20</v>
      </c>
      <c r="X362" s="385">
        <v>50</v>
      </c>
      <c r="Y362" s="386">
        <v>9</v>
      </c>
      <c r="Z362" s="385">
        <v>72</v>
      </c>
      <c r="AA362" s="387">
        <v>22</v>
      </c>
    </row>
    <row r="363" spans="1:27" s="160" customFormat="1" x14ac:dyDescent="0.2">
      <c r="A363" s="154" t="s">
        <v>558</v>
      </c>
      <c r="B363" s="155" t="s">
        <v>559</v>
      </c>
      <c r="C363" s="171">
        <v>5944</v>
      </c>
      <c r="D363" s="171">
        <v>3965</v>
      </c>
      <c r="E363" s="249">
        <v>1095</v>
      </c>
      <c r="F363" s="230">
        <v>661</v>
      </c>
      <c r="G363" s="171">
        <v>264</v>
      </c>
      <c r="H363" s="249">
        <v>40</v>
      </c>
      <c r="I363" s="230">
        <v>5283</v>
      </c>
      <c r="J363" s="171">
        <v>3701</v>
      </c>
      <c r="K363" s="249">
        <v>1055</v>
      </c>
      <c r="L363" s="230">
        <v>1505</v>
      </c>
      <c r="M363" s="171">
        <v>714</v>
      </c>
      <c r="N363" s="249">
        <v>136</v>
      </c>
      <c r="O363" s="230">
        <v>4439</v>
      </c>
      <c r="P363" s="171">
        <v>3251</v>
      </c>
      <c r="Q363" s="249">
        <v>959</v>
      </c>
      <c r="R363" s="385">
        <v>67</v>
      </c>
      <c r="S363" s="386">
        <v>18</v>
      </c>
      <c r="T363" s="385">
        <v>40</v>
      </c>
      <c r="U363" s="386">
        <v>6</v>
      </c>
      <c r="V363" s="385">
        <v>70</v>
      </c>
      <c r="W363" s="386">
        <v>20</v>
      </c>
      <c r="X363" s="385">
        <v>47</v>
      </c>
      <c r="Y363" s="386">
        <v>9</v>
      </c>
      <c r="Z363" s="385">
        <v>73</v>
      </c>
      <c r="AA363" s="387">
        <v>22</v>
      </c>
    </row>
    <row r="364" spans="1:27" s="160" customFormat="1" ht="10.5" x14ac:dyDescent="0.25">
      <c r="A364" s="150" t="s">
        <v>718</v>
      </c>
      <c r="B364" s="151" t="s">
        <v>719</v>
      </c>
      <c r="C364" s="172">
        <v>27870</v>
      </c>
      <c r="D364" s="172">
        <v>20700</v>
      </c>
      <c r="E364" s="250">
        <v>6190</v>
      </c>
      <c r="F364" s="232">
        <v>5590</v>
      </c>
      <c r="G364" s="172">
        <v>3250</v>
      </c>
      <c r="H364" s="250">
        <v>620</v>
      </c>
      <c r="I364" s="232">
        <v>22280</v>
      </c>
      <c r="J364" s="172">
        <v>17450</v>
      </c>
      <c r="K364" s="250">
        <v>5560</v>
      </c>
      <c r="L364" s="232">
        <v>10720</v>
      </c>
      <c r="M364" s="172">
        <v>6730</v>
      </c>
      <c r="N364" s="250">
        <v>1360</v>
      </c>
      <c r="O364" s="232">
        <v>17150</v>
      </c>
      <c r="P364" s="172">
        <v>13970</v>
      </c>
      <c r="Q364" s="250">
        <v>4820</v>
      </c>
      <c r="R364" s="388">
        <v>74</v>
      </c>
      <c r="S364" s="383">
        <v>22</v>
      </c>
      <c r="T364" s="388">
        <v>58</v>
      </c>
      <c r="U364" s="383">
        <v>11</v>
      </c>
      <c r="V364" s="388">
        <v>78</v>
      </c>
      <c r="W364" s="383">
        <v>25</v>
      </c>
      <c r="X364" s="388">
        <v>63</v>
      </c>
      <c r="Y364" s="383">
        <v>13</v>
      </c>
      <c r="Z364" s="388">
        <v>81</v>
      </c>
      <c r="AA364" s="384">
        <v>28</v>
      </c>
    </row>
    <row r="365" spans="1:27" s="159" customFormat="1" ht="10.5" x14ac:dyDescent="0.25">
      <c r="A365" s="150" t="s">
        <v>722</v>
      </c>
      <c r="B365" s="151" t="s">
        <v>723</v>
      </c>
      <c r="C365" s="172">
        <v>80320</v>
      </c>
      <c r="D365" s="172">
        <v>59130</v>
      </c>
      <c r="E365" s="250">
        <v>17330</v>
      </c>
      <c r="F365" s="232">
        <v>14090</v>
      </c>
      <c r="G365" s="172">
        <v>8130</v>
      </c>
      <c r="H365" s="250">
        <v>1520</v>
      </c>
      <c r="I365" s="232">
        <v>66230</v>
      </c>
      <c r="J365" s="172">
        <v>51010</v>
      </c>
      <c r="K365" s="250">
        <v>15810</v>
      </c>
      <c r="L365" s="232">
        <v>27750</v>
      </c>
      <c r="M365" s="172">
        <v>17150</v>
      </c>
      <c r="N365" s="250">
        <v>3530</v>
      </c>
      <c r="O365" s="232">
        <v>52570</v>
      </c>
      <c r="P365" s="172">
        <v>41990</v>
      </c>
      <c r="Q365" s="250">
        <v>13800</v>
      </c>
      <c r="R365" s="388">
        <v>74</v>
      </c>
      <c r="S365" s="383">
        <v>22</v>
      </c>
      <c r="T365" s="388">
        <v>58</v>
      </c>
      <c r="U365" s="383">
        <v>11</v>
      </c>
      <c r="V365" s="388">
        <v>77</v>
      </c>
      <c r="W365" s="383">
        <v>24</v>
      </c>
      <c r="X365" s="388">
        <v>62</v>
      </c>
      <c r="Y365" s="383">
        <v>13</v>
      </c>
      <c r="Z365" s="388">
        <v>80</v>
      </c>
      <c r="AA365" s="384">
        <v>26</v>
      </c>
    </row>
    <row r="366" spans="1:27" s="159" customFormat="1" ht="10.5" x14ac:dyDescent="0.25">
      <c r="A366" s="150" t="s">
        <v>724</v>
      </c>
      <c r="B366" s="151" t="s">
        <v>725</v>
      </c>
      <c r="C366" s="172">
        <v>59580</v>
      </c>
      <c r="D366" s="172">
        <v>41450</v>
      </c>
      <c r="E366" s="250">
        <v>11520</v>
      </c>
      <c r="F366" s="232">
        <v>10220</v>
      </c>
      <c r="G366" s="172">
        <v>5320</v>
      </c>
      <c r="H366" s="250">
        <v>960</v>
      </c>
      <c r="I366" s="232">
        <v>49360</v>
      </c>
      <c r="J366" s="172">
        <v>36130</v>
      </c>
      <c r="K366" s="250">
        <v>10570</v>
      </c>
      <c r="L366" s="232">
        <v>20420</v>
      </c>
      <c r="M366" s="172">
        <v>11510</v>
      </c>
      <c r="N366" s="250">
        <v>2220</v>
      </c>
      <c r="O366" s="232">
        <v>39150</v>
      </c>
      <c r="P366" s="172">
        <v>29940</v>
      </c>
      <c r="Q366" s="250">
        <v>9300</v>
      </c>
      <c r="R366" s="388">
        <v>70</v>
      </c>
      <c r="S366" s="383">
        <v>19</v>
      </c>
      <c r="T366" s="388">
        <v>52</v>
      </c>
      <c r="U366" s="383">
        <v>9</v>
      </c>
      <c r="V366" s="388">
        <v>73</v>
      </c>
      <c r="W366" s="383">
        <v>21</v>
      </c>
      <c r="X366" s="388">
        <v>56</v>
      </c>
      <c r="Y366" s="383">
        <v>11</v>
      </c>
      <c r="Z366" s="388">
        <v>76</v>
      </c>
      <c r="AA366" s="384">
        <v>24</v>
      </c>
    </row>
    <row r="367" spans="1:27" s="159" customFormat="1" ht="10.5" x14ac:dyDescent="0.25">
      <c r="A367" s="150" t="s">
        <v>726</v>
      </c>
      <c r="B367" s="151" t="s">
        <v>727</v>
      </c>
      <c r="C367" s="172">
        <v>49780</v>
      </c>
      <c r="D367" s="172">
        <v>35580</v>
      </c>
      <c r="E367" s="250">
        <v>10320</v>
      </c>
      <c r="F367" s="232">
        <v>7160</v>
      </c>
      <c r="G367" s="172">
        <v>3840</v>
      </c>
      <c r="H367" s="250">
        <v>740</v>
      </c>
      <c r="I367" s="232">
        <v>42630</v>
      </c>
      <c r="J367" s="172">
        <v>31750</v>
      </c>
      <c r="K367" s="250">
        <v>9580</v>
      </c>
      <c r="L367" s="232">
        <v>14800</v>
      </c>
      <c r="M367" s="172">
        <v>8660</v>
      </c>
      <c r="N367" s="250">
        <v>1830</v>
      </c>
      <c r="O367" s="232">
        <v>34990</v>
      </c>
      <c r="P367" s="172">
        <v>26930</v>
      </c>
      <c r="Q367" s="250">
        <v>8490</v>
      </c>
      <c r="R367" s="388">
        <v>71</v>
      </c>
      <c r="S367" s="383">
        <v>21</v>
      </c>
      <c r="T367" s="388">
        <v>54</v>
      </c>
      <c r="U367" s="383">
        <v>10</v>
      </c>
      <c r="V367" s="388">
        <v>74</v>
      </c>
      <c r="W367" s="383">
        <v>22</v>
      </c>
      <c r="X367" s="388">
        <v>59</v>
      </c>
      <c r="Y367" s="383">
        <v>12</v>
      </c>
      <c r="Z367" s="388">
        <v>77</v>
      </c>
      <c r="AA367" s="384">
        <v>24</v>
      </c>
    </row>
    <row r="368" spans="1:27" s="159" customFormat="1" ht="10.5" x14ac:dyDescent="0.25">
      <c r="A368" s="150" t="s">
        <v>728</v>
      </c>
      <c r="B368" s="151" t="s">
        <v>729</v>
      </c>
      <c r="C368" s="172">
        <v>65440</v>
      </c>
      <c r="D368" s="172">
        <v>46920</v>
      </c>
      <c r="E368" s="250">
        <v>14140</v>
      </c>
      <c r="F368" s="232">
        <v>11910</v>
      </c>
      <c r="G368" s="172">
        <v>6720</v>
      </c>
      <c r="H368" s="250">
        <v>1390</v>
      </c>
      <c r="I368" s="232">
        <v>53520</v>
      </c>
      <c r="J368" s="172">
        <v>40200</v>
      </c>
      <c r="K368" s="250">
        <v>12750</v>
      </c>
      <c r="L368" s="232">
        <v>23350</v>
      </c>
      <c r="M368" s="172">
        <v>14070</v>
      </c>
      <c r="N368" s="250">
        <v>3120</v>
      </c>
      <c r="O368" s="232">
        <v>42080</v>
      </c>
      <c r="P368" s="172">
        <v>32850</v>
      </c>
      <c r="Q368" s="250">
        <v>11020</v>
      </c>
      <c r="R368" s="388">
        <v>72</v>
      </c>
      <c r="S368" s="383">
        <v>22</v>
      </c>
      <c r="T368" s="388">
        <v>56</v>
      </c>
      <c r="U368" s="383">
        <v>12</v>
      </c>
      <c r="V368" s="388">
        <v>75</v>
      </c>
      <c r="W368" s="383">
        <v>24</v>
      </c>
      <c r="X368" s="388">
        <v>60</v>
      </c>
      <c r="Y368" s="383">
        <v>13</v>
      </c>
      <c r="Z368" s="388">
        <v>78</v>
      </c>
      <c r="AA368" s="384">
        <v>26</v>
      </c>
    </row>
    <row r="369" spans="1:27" s="159" customFormat="1" ht="10.5" x14ac:dyDescent="0.25">
      <c r="A369" s="150" t="s">
        <v>732</v>
      </c>
      <c r="B369" s="151" t="s">
        <v>733</v>
      </c>
      <c r="C369" s="172">
        <v>64540</v>
      </c>
      <c r="D369" s="172">
        <v>46090</v>
      </c>
      <c r="E369" s="250">
        <v>14080</v>
      </c>
      <c r="F369" s="232">
        <v>7760</v>
      </c>
      <c r="G369" s="172">
        <v>4020</v>
      </c>
      <c r="H369" s="250">
        <v>760</v>
      </c>
      <c r="I369" s="232">
        <v>56780</v>
      </c>
      <c r="J369" s="172">
        <v>42070</v>
      </c>
      <c r="K369" s="250">
        <v>13330</v>
      </c>
      <c r="L369" s="232">
        <v>17100</v>
      </c>
      <c r="M369" s="172">
        <v>9770</v>
      </c>
      <c r="N369" s="250">
        <v>1960</v>
      </c>
      <c r="O369" s="232">
        <v>47440</v>
      </c>
      <c r="P369" s="172">
        <v>36310</v>
      </c>
      <c r="Q369" s="250">
        <v>12120</v>
      </c>
      <c r="R369" s="388">
        <v>71</v>
      </c>
      <c r="S369" s="383">
        <v>22</v>
      </c>
      <c r="T369" s="388">
        <v>52</v>
      </c>
      <c r="U369" s="383">
        <v>10</v>
      </c>
      <c r="V369" s="388">
        <v>74</v>
      </c>
      <c r="W369" s="383">
        <v>23</v>
      </c>
      <c r="X369" s="388">
        <v>57</v>
      </c>
      <c r="Y369" s="383">
        <v>11</v>
      </c>
      <c r="Z369" s="388">
        <v>77</v>
      </c>
      <c r="AA369" s="384">
        <v>26</v>
      </c>
    </row>
    <row r="370" spans="1:27" s="159" customFormat="1" ht="10.5" x14ac:dyDescent="0.25">
      <c r="A370" s="150" t="s">
        <v>736</v>
      </c>
      <c r="B370" s="151" t="s">
        <v>737</v>
      </c>
      <c r="C370" s="172">
        <v>88500</v>
      </c>
      <c r="D370" s="172">
        <v>69560</v>
      </c>
      <c r="E370" s="250">
        <v>25800</v>
      </c>
      <c r="F370" s="232">
        <v>17200</v>
      </c>
      <c r="G370" s="172">
        <v>11590</v>
      </c>
      <c r="H370" s="250">
        <v>3140</v>
      </c>
      <c r="I370" s="232">
        <v>71310</v>
      </c>
      <c r="J370" s="172">
        <v>57970</v>
      </c>
      <c r="K370" s="250">
        <v>22660</v>
      </c>
      <c r="L370" s="232">
        <v>35440</v>
      </c>
      <c r="M370" s="172">
        <v>25290</v>
      </c>
      <c r="N370" s="250">
        <v>7220</v>
      </c>
      <c r="O370" s="232">
        <v>53060</v>
      </c>
      <c r="P370" s="172">
        <v>44270</v>
      </c>
      <c r="Q370" s="250">
        <v>18590</v>
      </c>
      <c r="R370" s="388">
        <v>79</v>
      </c>
      <c r="S370" s="383">
        <v>29</v>
      </c>
      <c r="T370" s="388">
        <v>67</v>
      </c>
      <c r="U370" s="383">
        <v>18</v>
      </c>
      <c r="V370" s="388">
        <v>81</v>
      </c>
      <c r="W370" s="383">
        <v>32</v>
      </c>
      <c r="X370" s="388">
        <v>71</v>
      </c>
      <c r="Y370" s="383">
        <v>20</v>
      </c>
      <c r="Z370" s="388">
        <v>83</v>
      </c>
      <c r="AA370" s="384">
        <v>35</v>
      </c>
    </row>
    <row r="371" spans="1:27" s="159" customFormat="1" ht="10.5" x14ac:dyDescent="0.25">
      <c r="A371" s="150" t="s">
        <v>734</v>
      </c>
      <c r="B371" s="151" t="s">
        <v>735</v>
      </c>
      <c r="C371" s="172">
        <v>90860</v>
      </c>
      <c r="D371" s="172">
        <v>66200</v>
      </c>
      <c r="E371" s="250">
        <v>20720</v>
      </c>
      <c r="F371" s="232">
        <v>9780</v>
      </c>
      <c r="G371" s="172">
        <v>5030</v>
      </c>
      <c r="H371" s="250">
        <v>930</v>
      </c>
      <c r="I371" s="232">
        <v>81080</v>
      </c>
      <c r="J371" s="172">
        <v>61170</v>
      </c>
      <c r="K371" s="250">
        <v>19800</v>
      </c>
      <c r="L371" s="232">
        <v>22220</v>
      </c>
      <c r="M371" s="172">
        <v>12560</v>
      </c>
      <c r="N371" s="250">
        <v>2500</v>
      </c>
      <c r="O371" s="232">
        <v>68640</v>
      </c>
      <c r="P371" s="172">
        <v>53640</v>
      </c>
      <c r="Q371" s="250">
        <v>18220</v>
      </c>
      <c r="R371" s="388">
        <v>73</v>
      </c>
      <c r="S371" s="383">
        <v>23</v>
      </c>
      <c r="T371" s="388">
        <v>51</v>
      </c>
      <c r="U371" s="383">
        <v>9</v>
      </c>
      <c r="V371" s="388">
        <v>75</v>
      </c>
      <c r="W371" s="383">
        <v>24</v>
      </c>
      <c r="X371" s="388">
        <v>57</v>
      </c>
      <c r="Y371" s="383">
        <v>11</v>
      </c>
      <c r="Z371" s="388">
        <v>78</v>
      </c>
      <c r="AA371" s="384">
        <v>27</v>
      </c>
    </row>
    <row r="372" spans="1:27" s="159" customFormat="1" ht="11" thickBot="1" x14ac:dyDescent="0.3">
      <c r="A372" s="152" t="s">
        <v>730</v>
      </c>
      <c r="B372" s="153" t="s">
        <v>731</v>
      </c>
      <c r="C372" s="173">
        <v>54280</v>
      </c>
      <c r="D372" s="173">
        <v>38630</v>
      </c>
      <c r="E372" s="251">
        <v>11560</v>
      </c>
      <c r="F372" s="234">
        <v>7020</v>
      </c>
      <c r="G372" s="173">
        <v>3690</v>
      </c>
      <c r="H372" s="251">
        <v>680</v>
      </c>
      <c r="I372" s="234">
        <v>47270</v>
      </c>
      <c r="J372" s="173">
        <v>34930</v>
      </c>
      <c r="K372" s="251">
        <v>10880</v>
      </c>
      <c r="L372" s="234">
        <v>14430</v>
      </c>
      <c r="M372" s="173">
        <v>8220</v>
      </c>
      <c r="N372" s="251">
        <v>1620</v>
      </c>
      <c r="O372" s="234">
        <v>39850</v>
      </c>
      <c r="P372" s="173">
        <v>30400</v>
      </c>
      <c r="Q372" s="251">
        <v>9930</v>
      </c>
      <c r="R372" s="389">
        <v>71</v>
      </c>
      <c r="S372" s="390">
        <v>21</v>
      </c>
      <c r="T372" s="389">
        <v>53</v>
      </c>
      <c r="U372" s="390">
        <v>10</v>
      </c>
      <c r="V372" s="389">
        <v>74</v>
      </c>
      <c r="W372" s="390">
        <v>23</v>
      </c>
      <c r="X372" s="389">
        <v>57</v>
      </c>
      <c r="Y372" s="390">
        <v>11</v>
      </c>
      <c r="Z372" s="389">
        <v>76</v>
      </c>
      <c r="AA372" s="391">
        <v>25</v>
      </c>
    </row>
    <row r="373" spans="1:27" x14ac:dyDescent="0.2">
      <c r="C373" s="169"/>
      <c r="D373" s="169"/>
      <c r="E373" s="169"/>
      <c r="F373" s="169"/>
      <c r="G373" s="169"/>
      <c r="H373" s="169"/>
      <c r="I373" s="169"/>
      <c r="J373" s="169"/>
      <c r="K373" s="169"/>
      <c r="L373" s="169"/>
      <c r="M373" s="169"/>
      <c r="N373" s="169"/>
      <c r="O373" s="169"/>
      <c r="P373" s="169"/>
      <c r="Q373" s="169"/>
      <c r="R373" s="169"/>
      <c r="S373" s="169"/>
      <c r="T373" s="169"/>
      <c r="U373" s="169"/>
      <c r="V373" s="169"/>
      <c r="W373" s="169"/>
      <c r="X373" s="169"/>
      <c r="Y373" s="169"/>
      <c r="Z373" s="169"/>
      <c r="AA373" s="121" t="s">
        <v>1196</v>
      </c>
    </row>
    <row r="374" spans="1:27" ht="10.5" x14ac:dyDescent="0.25">
      <c r="A374" s="118" t="s">
        <v>1102</v>
      </c>
      <c r="C374" s="169"/>
      <c r="D374" s="169"/>
      <c r="E374" s="169"/>
      <c r="F374" s="169"/>
      <c r="G374" s="169"/>
      <c r="H374" s="169"/>
      <c r="I374" s="169"/>
      <c r="J374" s="169"/>
      <c r="K374" s="169"/>
      <c r="L374" s="169"/>
      <c r="M374" s="169"/>
      <c r="N374" s="169"/>
      <c r="O374" s="169"/>
      <c r="P374" s="169"/>
      <c r="Q374" s="169"/>
      <c r="R374" s="169"/>
      <c r="S374" s="169"/>
      <c r="T374" s="169"/>
      <c r="U374" s="169"/>
      <c r="V374" s="169"/>
      <c r="W374" s="169"/>
      <c r="X374" s="169"/>
      <c r="Y374" s="169"/>
      <c r="Z374" s="169"/>
      <c r="AA374" s="121"/>
    </row>
    <row r="375" spans="1:27" x14ac:dyDescent="0.2">
      <c r="A375" s="417" t="s">
        <v>1241</v>
      </c>
      <c r="C375" s="169"/>
      <c r="D375" s="169"/>
      <c r="E375" s="169"/>
      <c r="F375" s="169"/>
      <c r="G375" s="169"/>
      <c r="H375" s="169"/>
      <c r="I375" s="169"/>
      <c r="J375" s="169"/>
      <c r="K375" s="169"/>
      <c r="L375" s="169"/>
      <c r="M375" s="169"/>
      <c r="N375" s="169"/>
      <c r="O375" s="169"/>
      <c r="P375" s="169"/>
      <c r="Q375" s="169"/>
      <c r="R375" s="169"/>
      <c r="S375" s="169"/>
      <c r="T375" s="169"/>
      <c r="U375" s="169"/>
      <c r="V375" s="169"/>
      <c r="W375" s="169"/>
      <c r="X375" s="169"/>
      <c r="Y375" s="169"/>
      <c r="Z375" s="169"/>
      <c r="AA375" s="169"/>
    </row>
    <row r="376" spans="1:27" x14ac:dyDescent="0.2">
      <c r="A376" s="417" t="s">
        <v>1244</v>
      </c>
      <c r="C376" s="169"/>
      <c r="D376" s="169"/>
      <c r="E376" s="169"/>
      <c r="F376" s="169"/>
      <c r="G376" s="169"/>
      <c r="H376" s="169"/>
      <c r="I376" s="169"/>
      <c r="J376" s="169"/>
      <c r="K376" s="169"/>
      <c r="L376" s="169"/>
      <c r="M376" s="169"/>
      <c r="N376" s="169"/>
      <c r="O376" s="169"/>
      <c r="P376" s="169"/>
      <c r="Q376" s="169"/>
      <c r="R376" s="169"/>
      <c r="S376" s="169"/>
      <c r="T376" s="169"/>
      <c r="U376" s="169"/>
      <c r="V376" s="169"/>
      <c r="W376" s="169"/>
      <c r="X376" s="169"/>
      <c r="Y376" s="169"/>
      <c r="Z376" s="169"/>
      <c r="AA376" s="169"/>
    </row>
    <row r="377" spans="1:27" x14ac:dyDescent="0.2">
      <c r="A377" s="417" t="s">
        <v>1245</v>
      </c>
      <c r="C377" s="169"/>
      <c r="D377" s="169"/>
      <c r="E377" s="169"/>
      <c r="F377" s="169"/>
      <c r="G377" s="169"/>
      <c r="H377" s="169"/>
      <c r="I377" s="169"/>
      <c r="J377" s="169"/>
      <c r="K377" s="169"/>
      <c r="L377" s="169"/>
      <c r="M377" s="169"/>
      <c r="N377" s="169"/>
      <c r="O377" s="169"/>
      <c r="P377" s="169"/>
      <c r="Q377" s="169"/>
      <c r="R377" s="169"/>
      <c r="S377" s="169"/>
      <c r="T377" s="169"/>
      <c r="U377" s="169"/>
      <c r="V377" s="169"/>
      <c r="W377" s="169"/>
      <c r="X377" s="169"/>
      <c r="Y377" s="169"/>
      <c r="Z377" s="169"/>
      <c r="AA377" s="169"/>
    </row>
    <row r="378" spans="1:27" x14ac:dyDescent="0.2">
      <c r="A378" s="94" t="s">
        <v>1269</v>
      </c>
      <c r="C378" s="169"/>
      <c r="D378" s="169"/>
      <c r="E378" s="169"/>
      <c r="F378" s="169"/>
      <c r="G378" s="169"/>
      <c r="H378" s="169"/>
      <c r="I378" s="169"/>
      <c r="J378" s="169"/>
      <c r="K378" s="169"/>
      <c r="L378" s="169"/>
      <c r="M378" s="169"/>
      <c r="N378" s="169"/>
      <c r="O378" s="169"/>
      <c r="P378" s="169"/>
      <c r="Q378" s="169"/>
      <c r="R378" s="169"/>
      <c r="S378" s="169"/>
      <c r="T378" s="169"/>
      <c r="U378" s="169"/>
      <c r="V378" s="169"/>
      <c r="W378" s="169"/>
      <c r="X378" s="169"/>
      <c r="Y378" s="169"/>
      <c r="Z378" s="169"/>
      <c r="AA378" s="169"/>
    </row>
    <row r="379" spans="1:27" x14ac:dyDescent="0.2">
      <c r="A379" s="94" t="s">
        <v>1270</v>
      </c>
      <c r="C379" s="169"/>
      <c r="D379" s="169"/>
      <c r="E379" s="169"/>
      <c r="F379" s="169"/>
      <c r="G379" s="169"/>
      <c r="H379" s="169"/>
      <c r="I379" s="169"/>
      <c r="J379" s="169"/>
      <c r="K379" s="169"/>
      <c r="L379" s="169"/>
      <c r="M379" s="169"/>
      <c r="N379" s="169"/>
      <c r="O379" s="169"/>
      <c r="P379" s="169"/>
      <c r="Q379" s="169"/>
      <c r="R379" s="169"/>
      <c r="S379" s="169"/>
      <c r="T379" s="169"/>
      <c r="U379" s="169"/>
      <c r="V379" s="169"/>
      <c r="W379" s="169"/>
      <c r="X379" s="169"/>
      <c r="Y379" s="169"/>
      <c r="Z379" s="169"/>
      <c r="AA379" s="169"/>
    </row>
    <row r="380" spans="1:27" x14ac:dyDescent="0.2">
      <c r="A380" s="94" t="s">
        <v>1271</v>
      </c>
      <c r="C380" s="169"/>
      <c r="D380" s="169"/>
      <c r="E380" s="169"/>
      <c r="F380" s="169"/>
      <c r="G380" s="169"/>
      <c r="H380" s="169"/>
      <c r="I380" s="169"/>
      <c r="J380" s="169"/>
      <c r="K380" s="169"/>
      <c r="L380" s="169"/>
      <c r="M380" s="169"/>
      <c r="N380" s="169"/>
      <c r="O380" s="169"/>
      <c r="P380" s="169"/>
      <c r="Q380" s="169"/>
      <c r="R380" s="169"/>
      <c r="S380" s="169"/>
      <c r="T380" s="169"/>
      <c r="U380" s="169"/>
      <c r="V380" s="169"/>
      <c r="W380" s="169"/>
      <c r="X380" s="169"/>
      <c r="Y380" s="169"/>
      <c r="Z380" s="169"/>
      <c r="AA380" s="169"/>
    </row>
    <row r="381" spans="1:27" x14ac:dyDescent="0.2">
      <c r="A381" s="94" t="s">
        <v>1272</v>
      </c>
      <c r="C381" s="169"/>
      <c r="D381" s="169"/>
      <c r="E381" s="169"/>
      <c r="F381" s="169"/>
      <c r="G381" s="169"/>
      <c r="H381" s="169"/>
      <c r="I381" s="169"/>
      <c r="J381" s="169"/>
      <c r="K381" s="169"/>
      <c r="L381" s="169"/>
      <c r="M381" s="169"/>
      <c r="N381" s="169"/>
      <c r="O381" s="169"/>
      <c r="P381" s="169"/>
      <c r="Q381" s="169"/>
      <c r="R381" s="169"/>
      <c r="S381" s="169"/>
      <c r="T381" s="169"/>
      <c r="U381" s="169"/>
      <c r="V381" s="169"/>
      <c r="W381" s="169"/>
      <c r="X381" s="169"/>
      <c r="Y381" s="169"/>
      <c r="Z381" s="169"/>
      <c r="AA381" s="169"/>
    </row>
    <row r="382" spans="1:27" x14ac:dyDescent="0.2">
      <c r="A382" s="94" t="s">
        <v>1252</v>
      </c>
      <c r="C382" s="169"/>
      <c r="D382" s="169"/>
      <c r="E382" s="169"/>
      <c r="F382" s="169"/>
      <c r="G382" s="169"/>
      <c r="H382" s="169"/>
      <c r="I382" s="169"/>
      <c r="J382" s="169"/>
      <c r="K382" s="169"/>
      <c r="L382" s="169"/>
      <c r="M382" s="169"/>
      <c r="N382" s="169"/>
      <c r="O382" s="169"/>
      <c r="P382" s="169"/>
      <c r="Q382" s="169"/>
      <c r="R382" s="169"/>
      <c r="S382" s="169"/>
      <c r="T382" s="169"/>
      <c r="U382" s="169"/>
      <c r="V382" s="169"/>
      <c r="W382" s="169"/>
      <c r="X382" s="169"/>
      <c r="Y382" s="169"/>
      <c r="Z382" s="169"/>
      <c r="AA382" s="169"/>
    </row>
    <row r="383" spans="1:27" x14ac:dyDescent="0.2">
      <c r="A383" s="94" t="s">
        <v>1265</v>
      </c>
      <c r="C383" s="169"/>
      <c r="D383" s="169"/>
      <c r="E383" s="169"/>
      <c r="F383" s="169"/>
      <c r="G383" s="169"/>
      <c r="H383" s="169"/>
      <c r="I383" s="169"/>
      <c r="J383" s="169"/>
      <c r="K383" s="169"/>
      <c r="L383" s="169"/>
      <c r="M383" s="169"/>
      <c r="N383" s="169"/>
      <c r="O383" s="169"/>
      <c r="P383" s="169"/>
      <c r="Q383" s="169"/>
      <c r="R383" s="169"/>
      <c r="S383" s="169"/>
      <c r="T383" s="169"/>
      <c r="U383" s="169"/>
      <c r="V383" s="169"/>
      <c r="W383" s="169"/>
      <c r="X383" s="169"/>
      <c r="Y383" s="169"/>
      <c r="Z383" s="169"/>
      <c r="AA383" s="169"/>
    </row>
    <row r="384" spans="1:27" x14ac:dyDescent="0.2">
      <c r="A384" s="94" t="s">
        <v>1231</v>
      </c>
      <c r="C384" s="169"/>
      <c r="D384" s="169"/>
      <c r="E384" s="169"/>
      <c r="F384" s="169"/>
      <c r="G384" s="169"/>
      <c r="H384" s="169"/>
      <c r="I384" s="169"/>
      <c r="J384" s="169"/>
      <c r="K384" s="169"/>
      <c r="L384" s="169"/>
      <c r="M384" s="169"/>
      <c r="N384" s="169"/>
      <c r="O384" s="169"/>
      <c r="P384" s="169"/>
      <c r="Q384" s="169"/>
      <c r="R384" s="169"/>
      <c r="S384" s="169"/>
      <c r="T384" s="169"/>
      <c r="U384" s="169"/>
      <c r="V384" s="169"/>
      <c r="W384" s="169"/>
      <c r="X384" s="169"/>
      <c r="Y384" s="169"/>
      <c r="Z384" s="169"/>
      <c r="AA384" s="169"/>
    </row>
    <row r="385" spans="1:27" ht="6" customHeight="1" x14ac:dyDescent="0.2">
      <c r="A385" s="94"/>
      <c r="C385" s="169"/>
      <c r="D385" s="169"/>
      <c r="E385" s="169"/>
      <c r="F385" s="169"/>
      <c r="G385" s="169"/>
      <c r="H385" s="169"/>
      <c r="I385" s="169"/>
      <c r="J385" s="169"/>
      <c r="K385" s="169"/>
      <c r="L385" s="169"/>
      <c r="M385" s="169"/>
      <c r="N385" s="169"/>
      <c r="O385" s="169"/>
      <c r="P385" s="169"/>
      <c r="Q385" s="169"/>
      <c r="R385" s="169"/>
      <c r="S385" s="169"/>
      <c r="T385" s="169"/>
      <c r="U385" s="169"/>
      <c r="V385" s="169"/>
      <c r="W385" s="169"/>
      <c r="X385" s="169"/>
      <c r="Y385" s="169"/>
      <c r="Z385" s="169"/>
      <c r="AA385" s="169"/>
    </row>
    <row r="386" spans="1:27" ht="10" customHeight="1" x14ac:dyDescent="0.2">
      <c r="A386" s="252" t="s">
        <v>1287</v>
      </c>
    </row>
    <row r="387" spans="1:27" ht="6" customHeight="1" x14ac:dyDescent="0.2"/>
    <row r="388" spans="1:27" x14ac:dyDescent="0.2">
      <c r="A388" s="95" t="s">
        <v>1264</v>
      </c>
    </row>
    <row r="389" spans="1:27" x14ac:dyDescent="0.2">
      <c r="A389" s="427" t="s">
        <v>1263</v>
      </c>
    </row>
    <row r="390" spans="1:27" ht="6" customHeight="1" x14ac:dyDescent="0.2"/>
    <row r="391" spans="1:27" x14ac:dyDescent="0.2">
      <c r="A391" s="252" t="s">
        <v>1266</v>
      </c>
    </row>
    <row r="392" spans="1:27" x14ac:dyDescent="0.2">
      <c r="A392" s="425" t="s">
        <v>1239</v>
      </c>
    </row>
  </sheetData>
  <mergeCells count="16">
    <mergeCell ref="A6:A8"/>
    <mergeCell ref="B6:B8"/>
    <mergeCell ref="C6:E7"/>
    <mergeCell ref="F6:K6"/>
    <mergeCell ref="L6:Q6"/>
    <mergeCell ref="T7:U7"/>
    <mergeCell ref="V7:W7"/>
    <mergeCell ref="X7:Y7"/>
    <mergeCell ref="Z7:AA7"/>
    <mergeCell ref="F7:H7"/>
    <mergeCell ref="I7:K7"/>
    <mergeCell ref="L7:N7"/>
    <mergeCell ref="O7:Q7"/>
    <mergeCell ref="R6:S7"/>
    <mergeCell ref="T6:W6"/>
    <mergeCell ref="X6:AA6"/>
  </mergeCells>
  <hyperlinks>
    <hyperlink ref="A392" r:id="rId1"/>
    <hyperlink ref="A389" r:id="rId2"/>
  </hyperlinks>
  <pageMargins left="0.70866141732283472" right="0.70866141732283472" top="0.74803149606299213" bottom="0.74803149606299213" header="0.31496062992125984" footer="0.31496062992125984"/>
  <pageSetup paperSize="9" scale="5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A396"/>
  <sheetViews>
    <sheetView zoomScaleNormal="100" workbookViewId="0">
      <pane xSplit="2" ySplit="9" topLeftCell="C10" activePane="bottomRight" state="frozen"/>
      <selection activeCell="C10" sqref="C10"/>
      <selection pane="topRight" activeCell="C10" sqref="C10"/>
      <selection pane="bottomLeft" activeCell="C10" sqref="C10"/>
      <selection pane="bottomRight"/>
    </sheetView>
  </sheetViews>
  <sheetFormatPr defaultColWidth="8.7265625" defaultRowHeight="10" x14ac:dyDescent="0.2"/>
  <cols>
    <col min="1" max="1" width="11.81640625" style="95" bestFit="1" customWidth="1"/>
    <col min="2" max="2" width="25.6328125" style="95" customWidth="1"/>
    <col min="3" max="5" width="12.6328125" style="95" customWidth="1"/>
    <col min="6" max="6" width="13" style="95" customWidth="1"/>
    <col min="7" max="7" width="13.08984375" style="95" customWidth="1"/>
    <col min="8" max="8" width="13.26953125" style="95" customWidth="1"/>
    <col min="9" max="17" width="12.6328125" style="95" customWidth="1"/>
    <col min="18" max="16384" width="8.7265625" style="95"/>
  </cols>
  <sheetData>
    <row r="1" spans="1:27" s="102" customFormat="1" ht="15" customHeight="1" x14ac:dyDescent="0.3">
      <c r="A1" s="101" t="s">
        <v>1329</v>
      </c>
    </row>
    <row r="2" spans="1:27" s="102" customFormat="1" ht="15" customHeight="1" x14ac:dyDescent="0.3">
      <c r="A2" s="101" t="s">
        <v>1216</v>
      </c>
    </row>
    <row r="3" spans="1:27" s="102" customFormat="1" ht="15" customHeight="1" x14ac:dyDescent="0.3">
      <c r="A3" s="102" t="s">
        <v>1153</v>
      </c>
    </row>
    <row r="4" spans="1:27" s="102" customFormat="1" ht="15" customHeight="1" x14ac:dyDescent="0.3">
      <c r="A4" s="101" t="s">
        <v>1217</v>
      </c>
    </row>
    <row r="5" spans="1:27" s="102" customFormat="1" ht="10" customHeight="1" thickBot="1" x14ac:dyDescent="0.35">
      <c r="A5" s="101"/>
    </row>
    <row r="6" spans="1:27" s="137" customFormat="1" ht="14.25" customHeight="1" x14ac:dyDescent="0.35">
      <c r="A6" s="470" t="s">
        <v>1122</v>
      </c>
      <c r="B6" s="467" t="s">
        <v>1123</v>
      </c>
      <c r="C6" s="473" t="s">
        <v>1195</v>
      </c>
      <c r="D6" s="474"/>
      <c r="E6" s="475"/>
      <c r="F6" s="461" t="s">
        <v>1184</v>
      </c>
      <c r="G6" s="461"/>
      <c r="H6" s="461"/>
      <c r="I6" s="461"/>
      <c r="J6" s="461"/>
      <c r="K6" s="461"/>
      <c r="L6" s="461" t="s">
        <v>1197</v>
      </c>
      <c r="M6" s="461"/>
      <c r="N6" s="461"/>
      <c r="O6" s="461"/>
      <c r="P6" s="461"/>
      <c r="Q6" s="462"/>
    </row>
    <row r="7" spans="1:27" s="137" customFormat="1" ht="14.25" customHeight="1" x14ac:dyDescent="0.35">
      <c r="A7" s="471"/>
      <c r="B7" s="468"/>
      <c r="C7" s="476"/>
      <c r="D7" s="477"/>
      <c r="E7" s="478"/>
      <c r="F7" s="451" t="s">
        <v>1193</v>
      </c>
      <c r="G7" s="451"/>
      <c r="H7" s="451"/>
      <c r="I7" s="479" t="s">
        <v>1218</v>
      </c>
      <c r="J7" s="479"/>
      <c r="K7" s="479"/>
      <c r="L7" s="479" t="s">
        <v>1219</v>
      </c>
      <c r="M7" s="479"/>
      <c r="N7" s="479"/>
      <c r="O7" s="479" t="s">
        <v>1236</v>
      </c>
      <c r="P7" s="479"/>
      <c r="Q7" s="480"/>
    </row>
    <row r="8" spans="1:27" s="137" customFormat="1" ht="42.65" customHeight="1" thickBot="1" x14ac:dyDescent="0.4">
      <c r="A8" s="472"/>
      <c r="B8" s="469"/>
      <c r="C8" s="162" t="s">
        <v>1158</v>
      </c>
      <c r="D8" s="162" t="s">
        <v>1225</v>
      </c>
      <c r="E8" s="162" t="s">
        <v>1226</v>
      </c>
      <c r="F8" s="162" t="s">
        <v>1158</v>
      </c>
      <c r="G8" s="162" t="s">
        <v>1225</v>
      </c>
      <c r="H8" s="162" t="s">
        <v>1226</v>
      </c>
      <c r="I8" s="162" t="s">
        <v>1158</v>
      </c>
      <c r="J8" s="162" t="s">
        <v>1225</v>
      </c>
      <c r="K8" s="162" t="s">
        <v>1226</v>
      </c>
      <c r="L8" s="162" t="s">
        <v>1158</v>
      </c>
      <c r="M8" s="162" t="s">
        <v>1225</v>
      </c>
      <c r="N8" s="162" t="s">
        <v>1226</v>
      </c>
      <c r="O8" s="162" t="s">
        <v>1158</v>
      </c>
      <c r="P8" s="162" t="s">
        <v>1225</v>
      </c>
      <c r="Q8" s="163" t="s">
        <v>1226</v>
      </c>
    </row>
    <row r="9" spans="1:27" ht="10.5" x14ac:dyDescent="0.25">
      <c r="A9" s="138" t="s">
        <v>720</v>
      </c>
      <c r="B9" s="139" t="s">
        <v>1124</v>
      </c>
      <c r="C9" s="157">
        <v>0</v>
      </c>
      <c r="D9" s="157">
        <v>0</v>
      </c>
      <c r="E9" s="259">
        <v>0</v>
      </c>
      <c r="F9" s="265">
        <v>-0.9</v>
      </c>
      <c r="G9" s="157">
        <v>-0.9</v>
      </c>
      <c r="H9" s="259">
        <v>-0.8</v>
      </c>
      <c r="I9" s="265">
        <v>0.2</v>
      </c>
      <c r="J9" s="157">
        <v>0.1</v>
      </c>
      <c r="K9" s="259">
        <v>0.2</v>
      </c>
      <c r="L9" s="265">
        <v>-0.7</v>
      </c>
      <c r="M9" s="157">
        <v>-0.7</v>
      </c>
      <c r="N9" s="259">
        <v>-0.7</v>
      </c>
      <c r="O9" s="265">
        <v>0.3</v>
      </c>
      <c r="P9" s="157">
        <v>0.3</v>
      </c>
      <c r="Q9" s="158">
        <v>0.4</v>
      </c>
      <c r="R9" s="159"/>
      <c r="S9" s="159"/>
      <c r="T9" s="159"/>
      <c r="U9" s="159"/>
      <c r="V9" s="159"/>
      <c r="W9" s="159"/>
      <c r="X9" s="159"/>
      <c r="Y9" s="159"/>
      <c r="Z9" s="159"/>
      <c r="AA9" s="159"/>
    </row>
    <row r="10" spans="1:27" x14ac:dyDescent="0.2">
      <c r="A10" s="140" t="s">
        <v>26</v>
      </c>
      <c r="B10" s="141" t="s">
        <v>27</v>
      </c>
      <c r="C10" s="178">
        <v>0.3</v>
      </c>
      <c r="D10" s="178">
        <v>-0.1</v>
      </c>
      <c r="E10" s="260">
        <v>0.6</v>
      </c>
      <c r="F10" s="266">
        <v>-0.3</v>
      </c>
      <c r="G10" s="178">
        <v>-0.9</v>
      </c>
      <c r="H10" s="260">
        <v>0.4</v>
      </c>
      <c r="I10" s="266">
        <v>0.4</v>
      </c>
      <c r="J10" s="178">
        <v>0.1</v>
      </c>
      <c r="K10" s="260">
        <v>0.8</v>
      </c>
      <c r="L10" s="266">
        <v>-0.1</v>
      </c>
      <c r="M10" s="178">
        <v>-0.5</v>
      </c>
      <c r="N10" s="260">
        <v>0.4</v>
      </c>
      <c r="O10" s="266">
        <v>0.6</v>
      </c>
      <c r="P10" s="178">
        <v>0.1</v>
      </c>
      <c r="Q10" s="179">
        <v>1</v>
      </c>
    </row>
    <row r="11" spans="1:27" x14ac:dyDescent="0.2">
      <c r="A11" s="140" t="s">
        <v>38</v>
      </c>
      <c r="B11" s="141" t="s">
        <v>39</v>
      </c>
      <c r="C11" s="178">
        <v>-0.7</v>
      </c>
      <c r="D11" s="178">
        <v>-0.9</v>
      </c>
      <c r="E11" s="260">
        <v>-0.5</v>
      </c>
      <c r="F11" s="266">
        <v>-1.3</v>
      </c>
      <c r="G11" s="178">
        <v>-1.9</v>
      </c>
      <c r="H11" s="260">
        <v>-0.8</v>
      </c>
      <c r="I11" s="266">
        <v>-0.5</v>
      </c>
      <c r="J11" s="178">
        <v>-0.8</v>
      </c>
      <c r="K11" s="260">
        <v>-0.3</v>
      </c>
      <c r="L11" s="266">
        <v>-1.2</v>
      </c>
      <c r="M11" s="178">
        <v>-1.6</v>
      </c>
      <c r="N11" s="260">
        <v>-0.8</v>
      </c>
      <c r="O11" s="266">
        <v>-0.4</v>
      </c>
      <c r="P11" s="178">
        <v>-0.7</v>
      </c>
      <c r="Q11" s="179">
        <v>-0.1</v>
      </c>
    </row>
    <row r="12" spans="1:27" x14ac:dyDescent="0.2">
      <c r="A12" s="140" t="s">
        <v>394</v>
      </c>
      <c r="B12" s="141" t="s">
        <v>395</v>
      </c>
      <c r="C12" s="178">
        <v>-0.8</v>
      </c>
      <c r="D12" s="178">
        <v>-1.1000000000000001</v>
      </c>
      <c r="E12" s="260">
        <v>-0.4</v>
      </c>
      <c r="F12" s="266">
        <v>-2</v>
      </c>
      <c r="G12" s="178">
        <v>-2.7</v>
      </c>
      <c r="H12" s="260">
        <v>-1.2</v>
      </c>
      <c r="I12" s="266">
        <v>-0.4</v>
      </c>
      <c r="J12" s="178">
        <v>-0.8</v>
      </c>
      <c r="K12" s="260">
        <v>0.1</v>
      </c>
      <c r="L12" s="266">
        <v>-1.8</v>
      </c>
      <c r="M12" s="178">
        <v>-2.2999999999999998</v>
      </c>
      <c r="N12" s="260">
        <v>-1.2</v>
      </c>
      <c r="O12" s="266">
        <v>0.1</v>
      </c>
      <c r="P12" s="178">
        <v>-0.4</v>
      </c>
      <c r="Q12" s="179">
        <v>0.6</v>
      </c>
    </row>
    <row r="13" spans="1:27" x14ac:dyDescent="0.2">
      <c r="A13" s="140" t="s">
        <v>426</v>
      </c>
      <c r="B13" s="141" t="s">
        <v>427</v>
      </c>
      <c r="C13" s="178">
        <v>-1.6</v>
      </c>
      <c r="D13" s="178">
        <v>-1.9</v>
      </c>
      <c r="E13" s="260">
        <v>-1.2</v>
      </c>
      <c r="F13" s="266">
        <v>-3.4</v>
      </c>
      <c r="G13" s="178">
        <v>-4.5</v>
      </c>
      <c r="H13" s="260">
        <v>-2.4</v>
      </c>
      <c r="I13" s="266">
        <v>-1.3</v>
      </c>
      <c r="J13" s="178">
        <v>-1.7</v>
      </c>
      <c r="K13" s="260">
        <v>-0.9</v>
      </c>
      <c r="L13" s="266">
        <v>-3.1</v>
      </c>
      <c r="M13" s="178">
        <v>-3.8</v>
      </c>
      <c r="N13" s="260">
        <v>-2.4</v>
      </c>
      <c r="O13" s="266">
        <v>-0.8</v>
      </c>
      <c r="P13" s="178">
        <v>-1.3</v>
      </c>
      <c r="Q13" s="179">
        <v>-0.3</v>
      </c>
    </row>
    <row r="14" spans="1:27" x14ac:dyDescent="0.2">
      <c r="A14" s="140" t="s">
        <v>468</v>
      </c>
      <c r="B14" s="141" t="s">
        <v>469</v>
      </c>
      <c r="C14" s="178">
        <v>0.8</v>
      </c>
      <c r="D14" s="178">
        <v>0</v>
      </c>
      <c r="E14" s="260">
        <v>1.6</v>
      </c>
      <c r="F14" s="266">
        <v>-2.7</v>
      </c>
      <c r="G14" s="178">
        <v>-5.2</v>
      </c>
      <c r="H14" s="260">
        <v>-0.2</v>
      </c>
      <c r="I14" s="266">
        <v>1.2</v>
      </c>
      <c r="J14" s="178">
        <v>0.3</v>
      </c>
      <c r="K14" s="260">
        <v>2</v>
      </c>
      <c r="L14" s="266">
        <v>0</v>
      </c>
      <c r="M14" s="178">
        <v>-1.5</v>
      </c>
      <c r="N14" s="260">
        <v>1.6</v>
      </c>
      <c r="O14" s="266">
        <v>1</v>
      </c>
      <c r="P14" s="178">
        <v>0.1</v>
      </c>
      <c r="Q14" s="179">
        <v>1.9</v>
      </c>
    </row>
    <row r="15" spans="1:27" x14ac:dyDescent="0.2">
      <c r="A15" s="140" t="s">
        <v>584</v>
      </c>
      <c r="B15" s="141" t="s">
        <v>585</v>
      </c>
      <c r="C15" s="178">
        <v>-0.3</v>
      </c>
      <c r="D15" s="178">
        <v>-0.5</v>
      </c>
      <c r="E15" s="260">
        <v>-0.1</v>
      </c>
      <c r="F15" s="266">
        <v>-0.8</v>
      </c>
      <c r="G15" s="178">
        <v>-1.3</v>
      </c>
      <c r="H15" s="260">
        <v>-0.2</v>
      </c>
      <c r="I15" s="266">
        <v>-0.2</v>
      </c>
      <c r="J15" s="178">
        <v>-0.4</v>
      </c>
      <c r="K15" s="260">
        <v>0</v>
      </c>
      <c r="L15" s="266">
        <v>-0.7</v>
      </c>
      <c r="M15" s="178">
        <v>-1.1000000000000001</v>
      </c>
      <c r="N15" s="260">
        <v>-0.4</v>
      </c>
      <c r="O15" s="266">
        <v>0</v>
      </c>
      <c r="P15" s="178">
        <v>-0.3</v>
      </c>
      <c r="Q15" s="179">
        <v>0.3</v>
      </c>
    </row>
    <row r="16" spans="1:27" x14ac:dyDescent="0.2">
      <c r="A16" s="140" t="s">
        <v>50</v>
      </c>
      <c r="B16" s="141" t="s">
        <v>51</v>
      </c>
      <c r="C16" s="178">
        <v>0</v>
      </c>
      <c r="D16" s="178">
        <v>-0.3</v>
      </c>
      <c r="E16" s="260">
        <v>0.2</v>
      </c>
      <c r="F16" s="266">
        <v>-0.6</v>
      </c>
      <c r="G16" s="178">
        <v>-1.1000000000000001</v>
      </c>
      <c r="H16" s="260">
        <v>0</v>
      </c>
      <c r="I16" s="266">
        <v>0.1</v>
      </c>
      <c r="J16" s="178">
        <v>-0.1</v>
      </c>
      <c r="K16" s="260">
        <v>0.4</v>
      </c>
      <c r="L16" s="266">
        <v>-0.2</v>
      </c>
      <c r="M16" s="178">
        <v>-0.5</v>
      </c>
      <c r="N16" s="260">
        <v>0.2</v>
      </c>
      <c r="O16" s="266">
        <v>0.1</v>
      </c>
      <c r="P16" s="178">
        <v>-0.2</v>
      </c>
      <c r="Q16" s="179">
        <v>0.4</v>
      </c>
    </row>
    <row r="17" spans="1:17" x14ac:dyDescent="0.2">
      <c r="A17" s="140" t="s">
        <v>136</v>
      </c>
      <c r="B17" s="141" t="s">
        <v>137</v>
      </c>
      <c r="C17" s="178">
        <v>-0.4</v>
      </c>
      <c r="D17" s="178">
        <v>-0.8</v>
      </c>
      <c r="E17" s="260">
        <v>0</v>
      </c>
      <c r="F17" s="266">
        <v>-3.2</v>
      </c>
      <c r="G17" s="178">
        <v>-4.5999999999999996</v>
      </c>
      <c r="H17" s="260">
        <v>-1.8</v>
      </c>
      <c r="I17" s="266">
        <v>-0.1</v>
      </c>
      <c r="J17" s="178">
        <v>-0.6</v>
      </c>
      <c r="K17" s="260">
        <v>0.3</v>
      </c>
      <c r="L17" s="266">
        <v>-2.9</v>
      </c>
      <c r="M17" s="178">
        <v>-3.8</v>
      </c>
      <c r="N17" s="260">
        <v>-1.9</v>
      </c>
      <c r="O17" s="266">
        <v>0.3</v>
      </c>
      <c r="P17" s="178">
        <v>-0.2</v>
      </c>
      <c r="Q17" s="179">
        <v>0.7</v>
      </c>
    </row>
    <row r="18" spans="1:17" x14ac:dyDescent="0.2">
      <c r="A18" s="140" t="s">
        <v>138</v>
      </c>
      <c r="B18" s="141" t="s">
        <v>139</v>
      </c>
      <c r="C18" s="178">
        <v>-1.9</v>
      </c>
      <c r="D18" s="178">
        <v>-2.2999999999999998</v>
      </c>
      <c r="E18" s="260">
        <v>-1.5</v>
      </c>
      <c r="F18" s="266">
        <v>-2.9</v>
      </c>
      <c r="G18" s="178">
        <v>-3.9</v>
      </c>
      <c r="H18" s="260">
        <v>-1.9</v>
      </c>
      <c r="I18" s="266">
        <v>-1.6</v>
      </c>
      <c r="J18" s="178">
        <v>-2.1</v>
      </c>
      <c r="K18" s="260">
        <v>-1.2</v>
      </c>
      <c r="L18" s="266">
        <v>-2.6</v>
      </c>
      <c r="M18" s="178">
        <v>-3.3</v>
      </c>
      <c r="N18" s="260">
        <v>-1.9</v>
      </c>
      <c r="O18" s="266">
        <v>-1.5</v>
      </c>
      <c r="P18" s="178">
        <v>-2</v>
      </c>
      <c r="Q18" s="179">
        <v>-1</v>
      </c>
    </row>
    <row r="19" spans="1:17" x14ac:dyDescent="0.2">
      <c r="A19" s="140" t="s">
        <v>212</v>
      </c>
      <c r="B19" s="141" t="s">
        <v>213</v>
      </c>
      <c r="C19" s="178">
        <v>-1.1000000000000001</v>
      </c>
      <c r="D19" s="178">
        <v>-1.5</v>
      </c>
      <c r="E19" s="260">
        <v>-0.7</v>
      </c>
      <c r="F19" s="266">
        <v>-3.1</v>
      </c>
      <c r="G19" s="178">
        <v>-3.9</v>
      </c>
      <c r="H19" s="260">
        <v>-2.2000000000000002</v>
      </c>
      <c r="I19" s="266">
        <v>-0.5</v>
      </c>
      <c r="J19" s="178">
        <v>-1</v>
      </c>
      <c r="K19" s="260">
        <v>0</v>
      </c>
      <c r="L19" s="266">
        <v>-2</v>
      </c>
      <c r="M19" s="178">
        <v>-2.6</v>
      </c>
      <c r="N19" s="260">
        <v>-1.4</v>
      </c>
      <c r="O19" s="266">
        <v>-0.3</v>
      </c>
      <c r="P19" s="178">
        <v>-0.9</v>
      </c>
      <c r="Q19" s="179">
        <v>0.2</v>
      </c>
    </row>
    <row r="20" spans="1:17" x14ac:dyDescent="0.2">
      <c r="A20" s="140" t="s">
        <v>494</v>
      </c>
      <c r="B20" s="141" t="s">
        <v>495</v>
      </c>
      <c r="C20" s="178">
        <v>-0.1</v>
      </c>
      <c r="D20" s="178">
        <v>-0.4</v>
      </c>
      <c r="E20" s="260">
        <v>0.2</v>
      </c>
      <c r="F20" s="266">
        <v>-1.5</v>
      </c>
      <c r="G20" s="178">
        <v>-2.2999999999999998</v>
      </c>
      <c r="H20" s="260">
        <v>-0.7</v>
      </c>
      <c r="I20" s="266">
        <v>0.2</v>
      </c>
      <c r="J20" s="178">
        <v>-0.1</v>
      </c>
      <c r="K20" s="260">
        <v>0.6</v>
      </c>
      <c r="L20" s="266">
        <v>-0.8</v>
      </c>
      <c r="M20" s="178">
        <v>-1.4</v>
      </c>
      <c r="N20" s="260">
        <v>-0.3</v>
      </c>
      <c r="O20" s="266">
        <v>0.3</v>
      </c>
      <c r="P20" s="178">
        <v>-0.1</v>
      </c>
      <c r="Q20" s="179">
        <v>0.7</v>
      </c>
    </row>
    <row r="21" spans="1:17" x14ac:dyDescent="0.2">
      <c r="A21" s="140" t="s">
        <v>610</v>
      </c>
      <c r="B21" s="141" t="s">
        <v>611</v>
      </c>
      <c r="C21" s="178">
        <v>-1.9</v>
      </c>
      <c r="D21" s="178">
        <v>-2.1</v>
      </c>
      <c r="E21" s="260">
        <v>-1.7</v>
      </c>
      <c r="F21" s="266">
        <v>-3.2</v>
      </c>
      <c r="G21" s="178">
        <v>-3.7</v>
      </c>
      <c r="H21" s="260">
        <v>-2.7</v>
      </c>
      <c r="I21" s="266">
        <v>-1.6</v>
      </c>
      <c r="J21" s="178">
        <v>-1.9</v>
      </c>
      <c r="K21" s="260">
        <v>-1.4</v>
      </c>
      <c r="L21" s="266">
        <v>-2.8</v>
      </c>
      <c r="M21" s="178">
        <v>-3.1</v>
      </c>
      <c r="N21" s="260">
        <v>-2.5</v>
      </c>
      <c r="O21" s="266">
        <v>-1.4</v>
      </c>
      <c r="P21" s="178">
        <v>-1.6</v>
      </c>
      <c r="Q21" s="179">
        <v>-1.1000000000000001</v>
      </c>
    </row>
    <row r="22" spans="1:17" x14ac:dyDescent="0.2">
      <c r="A22" s="140" t="s">
        <v>638</v>
      </c>
      <c r="B22" s="141" t="s">
        <v>639</v>
      </c>
      <c r="C22" s="178">
        <v>-0.7</v>
      </c>
      <c r="D22" s="178">
        <v>-0.8</v>
      </c>
      <c r="E22" s="260">
        <v>-0.5</v>
      </c>
      <c r="F22" s="266">
        <v>-1.5</v>
      </c>
      <c r="G22" s="178">
        <v>-1.8</v>
      </c>
      <c r="H22" s="260">
        <v>-1.2</v>
      </c>
      <c r="I22" s="266">
        <v>-0.5</v>
      </c>
      <c r="J22" s="178">
        <v>-0.7</v>
      </c>
      <c r="K22" s="260">
        <v>-0.3</v>
      </c>
      <c r="L22" s="266">
        <v>-1.4</v>
      </c>
      <c r="M22" s="178">
        <v>-1.6</v>
      </c>
      <c r="N22" s="260">
        <v>-1.1000000000000001</v>
      </c>
      <c r="O22" s="266">
        <v>-0.3</v>
      </c>
      <c r="P22" s="178">
        <v>-0.5</v>
      </c>
      <c r="Q22" s="179">
        <v>-0.1</v>
      </c>
    </row>
    <row r="23" spans="1:17" x14ac:dyDescent="0.2">
      <c r="A23" s="142" t="s">
        <v>1125</v>
      </c>
      <c r="B23" s="143" t="s">
        <v>1126</v>
      </c>
      <c r="C23" s="180">
        <v>-1.2</v>
      </c>
      <c r="D23" s="180">
        <v>-1.4</v>
      </c>
      <c r="E23" s="261">
        <v>-0.9</v>
      </c>
      <c r="F23" s="267">
        <v>-3</v>
      </c>
      <c r="G23" s="180">
        <v>-3.8</v>
      </c>
      <c r="H23" s="261">
        <v>-2.2000000000000002</v>
      </c>
      <c r="I23" s="267">
        <v>-0.9</v>
      </c>
      <c r="J23" s="180">
        <v>-1.2</v>
      </c>
      <c r="K23" s="261">
        <v>-0.6</v>
      </c>
      <c r="L23" s="267">
        <v>-2.7</v>
      </c>
      <c r="M23" s="180">
        <v>-3.2</v>
      </c>
      <c r="N23" s="261">
        <v>-2.1</v>
      </c>
      <c r="O23" s="267">
        <v>-0.6</v>
      </c>
      <c r="P23" s="180">
        <v>-0.9</v>
      </c>
      <c r="Q23" s="181">
        <v>-0.2</v>
      </c>
    </row>
    <row r="24" spans="1:17" x14ac:dyDescent="0.2">
      <c r="A24" s="140" t="s">
        <v>10</v>
      </c>
      <c r="B24" s="141" t="s">
        <v>11</v>
      </c>
      <c r="C24" s="178">
        <v>0.1</v>
      </c>
      <c r="D24" s="178">
        <v>-0.3</v>
      </c>
      <c r="E24" s="260">
        <v>0.5</v>
      </c>
      <c r="F24" s="266">
        <v>0.2</v>
      </c>
      <c r="G24" s="178">
        <v>-0.6</v>
      </c>
      <c r="H24" s="260">
        <v>0.9</v>
      </c>
      <c r="I24" s="266">
        <v>0.1</v>
      </c>
      <c r="J24" s="178">
        <v>-0.4</v>
      </c>
      <c r="K24" s="260">
        <v>0.5</v>
      </c>
      <c r="L24" s="266">
        <v>-0.1</v>
      </c>
      <c r="M24" s="178">
        <v>-0.6</v>
      </c>
      <c r="N24" s="260">
        <v>0.5</v>
      </c>
      <c r="O24" s="266">
        <v>0.2</v>
      </c>
      <c r="P24" s="178">
        <v>-0.3</v>
      </c>
      <c r="Q24" s="179">
        <v>0.7</v>
      </c>
    </row>
    <row r="25" spans="1:17" x14ac:dyDescent="0.2">
      <c r="A25" s="140" t="s">
        <v>12</v>
      </c>
      <c r="B25" s="141" t="s">
        <v>13</v>
      </c>
      <c r="C25" s="178">
        <v>-0.1</v>
      </c>
      <c r="D25" s="178">
        <v>-0.4</v>
      </c>
      <c r="E25" s="260">
        <v>0.2</v>
      </c>
      <c r="F25" s="266">
        <v>-0.8</v>
      </c>
      <c r="G25" s="178">
        <v>-1.4</v>
      </c>
      <c r="H25" s="260">
        <v>-0.3</v>
      </c>
      <c r="I25" s="266">
        <v>0.2</v>
      </c>
      <c r="J25" s="178">
        <v>-0.2</v>
      </c>
      <c r="K25" s="260">
        <v>0.5</v>
      </c>
      <c r="L25" s="266">
        <v>-0.4</v>
      </c>
      <c r="M25" s="178">
        <v>-0.9</v>
      </c>
      <c r="N25" s="260">
        <v>0</v>
      </c>
      <c r="O25" s="266">
        <v>0.2</v>
      </c>
      <c r="P25" s="178">
        <v>-0.2</v>
      </c>
      <c r="Q25" s="179">
        <v>0.6</v>
      </c>
    </row>
    <row r="26" spans="1:17" x14ac:dyDescent="0.2">
      <c r="A26" s="140" t="s">
        <v>14</v>
      </c>
      <c r="B26" s="141" t="s">
        <v>15</v>
      </c>
      <c r="C26" s="178">
        <v>1.5</v>
      </c>
      <c r="D26" s="178">
        <v>1.2</v>
      </c>
      <c r="E26" s="260">
        <v>1.8</v>
      </c>
      <c r="F26" s="266">
        <v>1</v>
      </c>
      <c r="G26" s="178">
        <v>0.3</v>
      </c>
      <c r="H26" s="260">
        <v>1.7</v>
      </c>
      <c r="I26" s="266">
        <v>1.6</v>
      </c>
      <c r="J26" s="178">
        <v>1.3</v>
      </c>
      <c r="K26" s="260">
        <v>2</v>
      </c>
      <c r="L26" s="266">
        <v>1.2</v>
      </c>
      <c r="M26" s="178">
        <v>0.7</v>
      </c>
      <c r="N26" s="260">
        <v>1.7</v>
      </c>
      <c r="O26" s="266">
        <v>1.7</v>
      </c>
      <c r="P26" s="178">
        <v>1.3</v>
      </c>
      <c r="Q26" s="179">
        <v>2.1</v>
      </c>
    </row>
    <row r="27" spans="1:17" x14ac:dyDescent="0.2">
      <c r="A27" s="140" t="s">
        <v>16</v>
      </c>
      <c r="B27" s="141" t="s">
        <v>17</v>
      </c>
      <c r="C27" s="178">
        <v>-0.1</v>
      </c>
      <c r="D27" s="178">
        <v>-0.4</v>
      </c>
      <c r="E27" s="260">
        <v>0.2</v>
      </c>
      <c r="F27" s="266">
        <v>-1.4</v>
      </c>
      <c r="G27" s="178">
        <v>-2</v>
      </c>
      <c r="H27" s="260">
        <v>-0.8</v>
      </c>
      <c r="I27" s="266">
        <v>0.2</v>
      </c>
      <c r="J27" s="178">
        <v>-0.1</v>
      </c>
      <c r="K27" s="260">
        <v>0.5</v>
      </c>
      <c r="L27" s="266">
        <v>-1.1000000000000001</v>
      </c>
      <c r="M27" s="178">
        <v>-1.6</v>
      </c>
      <c r="N27" s="260">
        <v>-0.7</v>
      </c>
      <c r="O27" s="266">
        <v>0.4</v>
      </c>
      <c r="P27" s="178">
        <v>0.1</v>
      </c>
      <c r="Q27" s="179">
        <v>0.7</v>
      </c>
    </row>
    <row r="28" spans="1:17" x14ac:dyDescent="0.2">
      <c r="A28" s="140" t="s">
        <v>18</v>
      </c>
      <c r="B28" s="141" t="s">
        <v>19</v>
      </c>
      <c r="C28" s="178">
        <v>0.7</v>
      </c>
      <c r="D28" s="178">
        <v>0.4</v>
      </c>
      <c r="E28" s="260">
        <v>1.1000000000000001</v>
      </c>
      <c r="F28" s="266">
        <v>0.3</v>
      </c>
      <c r="G28" s="178">
        <v>-0.6</v>
      </c>
      <c r="H28" s="260">
        <v>1.2</v>
      </c>
      <c r="I28" s="266">
        <v>0.8</v>
      </c>
      <c r="J28" s="178">
        <v>0.4</v>
      </c>
      <c r="K28" s="260">
        <v>1.2</v>
      </c>
      <c r="L28" s="266">
        <v>0.5</v>
      </c>
      <c r="M28" s="178">
        <v>-0.1</v>
      </c>
      <c r="N28" s="260">
        <v>1.1000000000000001</v>
      </c>
      <c r="O28" s="266">
        <v>0.9</v>
      </c>
      <c r="P28" s="178">
        <v>0.4</v>
      </c>
      <c r="Q28" s="179">
        <v>1.4</v>
      </c>
    </row>
    <row r="29" spans="1:17" x14ac:dyDescent="0.2">
      <c r="A29" s="140" t="s">
        <v>20</v>
      </c>
      <c r="B29" s="141" t="s">
        <v>21</v>
      </c>
      <c r="C29" s="178">
        <v>-0.2</v>
      </c>
      <c r="D29" s="178">
        <v>-0.6</v>
      </c>
      <c r="E29" s="260">
        <v>0.1</v>
      </c>
      <c r="F29" s="266">
        <v>-0.5</v>
      </c>
      <c r="G29" s="178">
        <v>-1.1000000000000001</v>
      </c>
      <c r="H29" s="260">
        <v>0.1</v>
      </c>
      <c r="I29" s="266">
        <v>-0.1</v>
      </c>
      <c r="J29" s="178">
        <v>-0.5</v>
      </c>
      <c r="K29" s="260">
        <v>0.3</v>
      </c>
      <c r="L29" s="266">
        <v>-0.7</v>
      </c>
      <c r="M29" s="178">
        <v>-1.2</v>
      </c>
      <c r="N29" s="260">
        <v>-0.2</v>
      </c>
      <c r="O29" s="266">
        <v>0.1</v>
      </c>
      <c r="P29" s="178">
        <v>-0.3</v>
      </c>
      <c r="Q29" s="179">
        <v>0.6</v>
      </c>
    </row>
    <row r="30" spans="1:17" x14ac:dyDescent="0.2">
      <c r="A30" s="140" t="s">
        <v>22</v>
      </c>
      <c r="B30" s="141" t="s">
        <v>23</v>
      </c>
      <c r="C30" s="178">
        <v>0.1</v>
      </c>
      <c r="D30" s="178">
        <v>-0.1</v>
      </c>
      <c r="E30" s="260">
        <v>0.4</v>
      </c>
      <c r="F30" s="266">
        <v>0.1</v>
      </c>
      <c r="G30" s="178">
        <v>-0.7</v>
      </c>
      <c r="H30" s="260">
        <v>0.8</v>
      </c>
      <c r="I30" s="266">
        <v>0.2</v>
      </c>
      <c r="J30" s="178">
        <v>-0.1</v>
      </c>
      <c r="K30" s="260">
        <v>0.4</v>
      </c>
      <c r="L30" s="266">
        <v>-0.1</v>
      </c>
      <c r="M30" s="178">
        <v>-0.7</v>
      </c>
      <c r="N30" s="260">
        <v>0.4</v>
      </c>
      <c r="O30" s="266">
        <v>0.2</v>
      </c>
      <c r="P30" s="178">
        <v>-0.1</v>
      </c>
      <c r="Q30" s="179">
        <v>0.5</v>
      </c>
    </row>
    <row r="31" spans="1:17" x14ac:dyDescent="0.2">
      <c r="A31" s="140" t="s">
        <v>24</v>
      </c>
      <c r="B31" s="141" t="s">
        <v>25</v>
      </c>
      <c r="C31" s="178">
        <v>-0.4</v>
      </c>
      <c r="D31" s="178">
        <v>-0.7</v>
      </c>
      <c r="E31" s="260">
        <v>-0.2</v>
      </c>
      <c r="F31" s="266">
        <v>-0.2</v>
      </c>
      <c r="G31" s="178">
        <v>-0.8</v>
      </c>
      <c r="H31" s="260">
        <v>0.5</v>
      </c>
      <c r="I31" s="266">
        <v>-0.5</v>
      </c>
      <c r="J31" s="178">
        <v>-0.8</v>
      </c>
      <c r="K31" s="260">
        <v>-0.2</v>
      </c>
      <c r="L31" s="266">
        <v>-0.5</v>
      </c>
      <c r="M31" s="178">
        <v>-0.9</v>
      </c>
      <c r="N31" s="260">
        <v>0</v>
      </c>
      <c r="O31" s="266">
        <v>-0.4</v>
      </c>
      <c r="P31" s="178">
        <v>-0.8</v>
      </c>
      <c r="Q31" s="179">
        <v>-0.1</v>
      </c>
    </row>
    <row r="32" spans="1:17" x14ac:dyDescent="0.2">
      <c r="A32" s="140" t="s">
        <v>28</v>
      </c>
      <c r="B32" s="141" t="s">
        <v>29</v>
      </c>
      <c r="C32" s="178">
        <v>0.1</v>
      </c>
      <c r="D32" s="178">
        <v>-0.2</v>
      </c>
      <c r="E32" s="260">
        <v>0.3</v>
      </c>
      <c r="F32" s="266">
        <v>0</v>
      </c>
      <c r="G32" s="178">
        <v>-0.4</v>
      </c>
      <c r="H32" s="260">
        <v>0.5</v>
      </c>
      <c r="I32" s="266">
        <v>0.1</v>
      </c>
      <c r="J32" s="178">
        <v>-0.2</v>
      </c>
      <c r="K32" s="260">
        <v>0.3</v>
      </c>
      <c r="L32" s="266">
        <v>0.2</v>
      </c>
      <c r="M32" s="178">
        <v>-0.1</v>
      </c>
      <c r="N32" s="260">
        <v>0.5</v>
      </c>
      <c r="O32" s="266">
        <v>-0.1</v>
      </c>
      <c r="P32" s="178">
        <v>-0.4</v>
      </c>
      <c r="Q32" s="179">
        <v>0.3</v>
      </c>
    </row>
    <row r="33" spans="1:17" x14ac:dyDescent="0.2">
      <c r="A33" s="140" t="s">
        <v>30</v>
      </c>
      <c r="B33" s="141" t="s">
        <v>31</v>
      </c>
      <c r="C33" s="178">
        <v>-0.6</v>
      </c>
      <c r="D33" s="178">
        <v>-0.8</v>
      </c>
      <c r="E33" s="260">
        <v>-0.3</v>
      </c>
      <c r="F33" s="266">
        <v>-1.9</v>
      </c>
      <c r="G33" s="178">
        <v>-2.5</v>
      </c>
      <c r="H33" s="260">
        <v>-1.3</v>
      </c>
      <c r="I33" s="266">
        <v>-0.4</v>
      </c>
      <c r="J33" s="178">
        <v>-0.6</v>
      </c>
      <c r="K33" s="260">
        <v>-0.2</v>
      </c>
      <c r="L33" s="266">
        <v>-1.6</v>
      </c>
      <c r="M33" s="178">
        <v>-2.1</v>
      </c>
      <c r="N33" s="260">
        <v>-1.2</v>
      </c>
      <c r="O33" s="266">
        <v>-0.2</v>
      </c>
      <c r="P33" s="178">
        <v>-0.5</v>
      </c>
      <c r="Q33" s="179">
        <v>0</v>
      </c>
    </row>
    <row r="34" spans="1:17" x14ac:dyDescent="0.2">
      <c r="A34" s="140" t="s">
        <v>32</v>
      </c>
      <c r="B34" s="141" t="s">
        <v>33</v>
      </c>
      <c r="C34" s="178">
        <v>-1.1000000000000001</v>
      </c>
      <c r="D34" s="178">
        <v>-1.4</v>
      </c>
      <c r="E34" s="260">
        <v>-0.8</v>
      </c>
      <c r="F34" s="266">
        <v>-1.9</v>
      </c>
      <c r="G34" s="178">
        <v>-2.6</v>
      </c>
      <c r="H34" s="260">
        <v>-1.3</v>
      </c>
      <c r="I34" s="266">
        <v>-1</v>
      </c>
      <c r="J34" s="178">
        <v>-1.3</v>
      </c>
      <c r="K34" s="260">
        <v>-0.6</v>
      </c>
      <c r="L34" s="266">
        <v>-1.6</v>
      </c>
      <c r="M34" s="178">
        <v>-2.1</v>
      </c>
      <c r="N34" s="260">
        <v>-1.1000000000000001</v>
      </c>
      <c r="O34" s="266">
        <v>-0.8</v>
      </c>
      <c r="P34" s="178">
        <v>-1.2</v>
      </c>
      <c r="Q34" s="179">
        <v>-0.4</v>
      </c>
    </row>
    <row r="35" spans="1:17" x14ac:dyDescent="0.2">
      <c r="A35" s="140" t="s">
        <v>34</v>
      </c>
      <c r="B35" s="141" t="s">
        <v>35</v>
      </c>
      <c r="C35" s="178">
        <v>-1.1000000000000001</v>
      </c>
      <c r="D35" s="178">
        <v>-1.4</v>
      </c>
      <c r="E35" s="260">
        <v>-0.8</v>
      </c>
      <c r="F35" s="266">
        <v>-1.9</v>
      </c>
      <c r="G35" s="178">
        <v>-2.7</v>
      </c>
      <c r="H35" s="260">
        <v>-1.2</v>
      </c>
      <c r="I35" s="266">
        <v>-0.9</v>
      </c>
      <c r="J35" s="178">
        <v>-1.3</v>
      </c>
      <c r="K35" s="260">
        <v>-0.6</v>
      </c>
      <c r="L35" s="266">
        <v>-1.7</v>
      </c>
      <c r="M35" s="178">
        <v>-2.2000000000000002</v>
      </c>
      <c r="N35" s="260">
        <v>-1.2</v>
      </c>
      <c r="O35" s="266">
        <v>-0.8</v>
      </c>
      <c r="P35" s="178">
        <v>-1.1000000000000001</v>
      </c>
      <c r="Q35" s="179">
        <v>-0.4</v>
      </c>
    </row>
    <row r="36" spans="1:17" x14ac:dyDescent="0.2">
      <c r="A36" s="140" t="s">
        <v>36</v>
      </c>
      <c r="B36" s="141" t="s">
        <v>37</v>
      </c>
      <c r="C36" s="178">
        <v>0.3</v>
      </c>
      <c r="D36" s="178">
        <v>0</v>
      </c>
      <c r="E36" s="260">
        <v>0.6</v>
      </c>
      <c r="F36" s="266">
        <v>-2.6</v>
      </c>
      <c r="G36" s="178">
        <v>-3.5</v>
      </c>
      <c r="H36" s="260">
        <v>-1.6</v>
      </c>
      <c r="I36" s="266">
        <v>0.6</v>
      </c>
      <c r="J36" s="178">
        <v>0.3</v>
      </c>
      <c r="K36" s="260">
        <v>0.9</v>
      </c>
      <c r="L36" s="266">
        <v>-2.2000000000000002</v>
      </c>
      <c r="M36" s="178">
        <v>-2.8</v>
      </c>
      <c r="N36" s="260">
        <v>-1.6</v>
      </c>
      <c r="O36" s="266">
        <v>1</v>
      </c>
      <c r="P36" s="178">
        <v>0.6</v>
      </c>
      <c r="Q36" s="179">
        <v>1.3</v>
      </c>
    </row>
    <row r="37" spans="1:17" x14ac:dyDescent="0.2">
      <c r="A37" s="140" t="s">
        <v>40</v>
      </c>
      <c r="B37" s="141" t="s">
        <v>41</v>
      </c>
      <c r="C37" s="178">
        <v>-1.1000000000000001</v>
      </c>
      <c r="D37" s="178">
        <v>-1.3</v>
      </c>
      <c r="E37" s="260">
        <v>-0.9</v>
      </c>
      <c r="F37" s="266">
        <v>-2</v>
      </c>
      <c r="G37" s="178">
        <v>-2.5</v>
      </c>
      <c r="H37" s="260">
        <v>-1.6</v>
      </c>
      <c r="I37" s="266">
        <v>-0.9</v>
      </c>
      <c r="J37" s="178">
        <v>-1.1000000000000001</v>
      </c>
      <c r="K37" s="260">
        <v>-0.6</v>
      </c>
      <c r="L37" s="266">
        <v>-1.8</v>
      </c>
      <c r="M37" s="178">
        <v>-2.1</v>
      </c>
      <c r="N37" s="260">
        <v>-1.4</v>
      </c>
      <c r="O37" s="266">
        <v>-0.6</v>
      </c>
      <c r="P37" s="178">
        <v>-0.9</v>
      </c>
      <c r="Q37" s="179">
        <v>-0.3</v>
      </c>
    </row>
    <row r="38" spans="1:17" x14ac:dyDescent="0.2">
      <c r="A38" s="140" t="s">
        <v>42</v>
      </c>
      <c r="B38" s="141" t="s">
        <v>43</v>
      </c>
      <c r="C38" s="178">
        <v>-0.3</v>
      </c>
      <c r="D38" s="178">
        <v>-0.9</v>
      </c>
      <c r="E38" s="260">
        <v>0.4</v>
      </c>
      <c r="F38" s="266">
        <v>-1.3</v>
      </c>
      <c r="G38" s="178">
        <v>-3.5</v>
      </c>
      <c r="H38" s="260">
        <v>1</v>
      </c>
      <c r="I38" s="266">
        <v>-0.2</v>
      </c>
      <c r="J38" s="178">
        <v>-0.9</v>
      </c>
      <c r="K38" s="260">
        <v>0.5</v>
      </c>
      <c r="L38" s="266">
        <v>-0.8</v>
      </c>
      <c r="M38" s="178">
        <v>-2.2999999999999998</v>
      </c>
      <c r="N38" s="260">
        <v>0.7</v>
      </c>
      <c r="O38" s="266">
        <v>-0.2</v>
      </c>
      <c r="P38" s="178">
        <v>-0.9</v>
      </c>
      <c r="Q38" s="179">
        <v>0.6</v>
      </c>
    </row>
    <row r="39" spans="1:17" x14ac:dyDescent="0.2">
      <c r="A39" s="140" t="s">
        <v>44</v>
      </c>
      <c r="B39" s="141" t="s">
        <v>45</v>
      </c>
      <c r="C39" s="178">
        <v>0</v>
      </c>
      <c r="D39" s="178">
        <v>-0.3</v>
      </c>
      <c r="E39" s="260">
        <v>0.2</v>
      </c>
      <c r="F39" s="266">
        <v>-0.8</v>
      </c>
      <c r="G39" s="178">
        <v>-1.2</v>
      </c>
      <c r="H39" s="260">
        <v>-0.3</v>
      </c>
      <c r="I39" s="266">
        <v>0.2</v>
      </c>
      <c r="J39" s="178">
        <v>0</v>
      </c>
      <c r="K39" s="260">
        <v>0.5</v>
      </c>
      <c r="L39" s="266">
        <v>-0.4</v>
      </c>
      <c r="M39" s="178">
        <v>-0.7</v>
      </c>
      <c r="N39" s="260">
        <v>-0.1</v>
      </c>
      <c r="O39" s="266">
        <v>0.3</v>
      </c>
      <c r="P39" s="178">
        <v>0</v>
      </c>
      <c r="Q39" s="179">
        <v>0.7</v>
      </c>
    </row>
    <row r="40" spans="1:17" x14ac:dyDescent="0.2">
      <c r="A40" s="140" t="s">
        <v>46</v>
      </c>
      <c r="B40" s="141" t="s">
        <v>47</v>
      </c>
      <c r="C40" s="178">
        <v>1.1000000000000001</v>
      </c>
      <c r="D40" s="178">
        <v>0.8</v>
      </c>
      <c r="E40" s="260">
        <v>1.4</v>
      </c>
      <c r="F40" s="266">
        <v>0.3</v>
      </c>
      <c r="G40" s="178">
        <v>-0.7</v>
      </c>
      <c r="H40" s="260">
        <v>1.3</v>
      </c>
      <c r="I40" s="266">
        <v>1.1000000000000001</v>
      </c>
      <c r="J40" s="178">
        <v>0.8</v>
      </c>
      <c r="K40" s="260">
        <v>1.5</v>
      </c>
      <c r="L40" s="266">
        <v>0</v>
      </c>
      <c r="M40" s="178">
        <v>-0.7</v>
      </c>
      <c r="N40" s="260">
        <v>0.6</v>
      </c>
      <c r="O40" s="266">
        <v>1.4</v>
      </c>
      <c r="P40" s="178">
        <v>1</v>
      </c>
      <c r="Q40" s="179">
        <v>1.7</v>
      </c>
    </row>
    <row r="41" spans="1:17" x14ac:dyDescent="0.2">
      <c r="A41" s="140" t="s">
        <v>48</v>
      </c>
      <c r="B41" s="141" t="s">
        <v>49</v>
      </c>
      <c r="C41" s="178">
        <v>0.8</v>
      </c>
      <c r="D41" s="178">
        <v>0.5</v>
      </c>
      <c r="E41" s="260">
        <v>1.1000000000000001</v>
      </c>
      <c r="F41" s="266">
        <v>0.7</v>
      </c>
      <c r="G41" s="178">
        <v>0</v>
      </c>
      <c r="H41" s="260">
        <v>1.4</v>
      </c>
      <c r="I41" s="266">
        <v>0.8</v>
      </c>
      <c r="J41" s="178">
        <v>0.5</v>
      </c>
      <c r="K41" s="260">
        <v>1.1000000000000001</v>
      </c>
      <c r="L41" s="266">
        <v>0.5</v>
      </c>
      <c r="M41" s="178">
        <v>0</v>
      </c>
      <c r="N41" s="260">
        <v>1</v>
      </c>
      <c r="O41" s="266">
        <v>1</v>
      </c>
      <c r="P41" s="178">
        <v>0.6</v>
      </c>
      <c r="Q41" s="179">
        <v>1.3</v>
      </c>
    </row>
    <row r="42" spans="1:17" x14ac:dyDescent="0.2">
      <c r="A42" s="140" t="s">
        <v>52</v>
      </c>
      <c r="B42" s="141" t="s">
        <v>53</v>
      </c>
      <c r="C42" s="178">
        <v>0.1</v>
      </c>
      <c r="D42" s="178">
        <v>-0.2</v>
      </c>
      <c r="E42" s="260">
        <v>0.4</v>
      </c>
      <c r="F42" s="266">
        <v>-2.4</v>
      </c>
      <c r="G42" s="178">
        <v>-3.4</v>
      </c>
      <c r="H42" s="260">
        <v>-1.3</v>
      </c>
      <c r="I42" s="266">
        <v>0.4</v>
      </c>
      <c r="J42" s="178">
        <v>0</v>
      </c>
      <c r="K42" s="260">
        <v>0.7</v>
      </c>
      <c r="L42" s="266">
        <v>-2.4</v>
      </c>
      <c r="M42" s="178">
        <v>-3.1</v>
      </c>
      <c r="N42" s="260">
        <v>-1.8</v>
      </c>
      <c r="O42" s="266">
        <v>0.8</v>
      </c>
      <c r="P42" s="178">
        <v>0.5</v>
      </c>
      <c r="Q42" s="179">
        <v>1.1000000000000001</v>
      </c>
    </row>
    <row r="43" spans="1:17" x14ac:dyDescent="0.2">
      <c r="A43" s="140" t="s">
        <v>54</v>
      </c>
      <c r="B43" s="141" t="s">
        <v>55</v>
      </c>
      <c r="C43" s="178">
        <v>0.7</v>
      </c>
      <c r="D43" s="178">
        <v>0.5</v>
      </c>
      <c r="E43" s="260">
        <v>0.9</v>
      </c>
      <c r="F43" s="266">
        <v>-0.7</v>
      </c>
      <c r="G43" s="178">
        <v>-1.1000000000000001</v>
      </c>
      <c r="H43" s="260">
        <v>-0.3</v>
      </c>
      <c r="I43" s="266">
        <v>1.1000000000000001</v>
      </c>
      <c r="J43" s="178">
        <v>0.8</v>
      </c>
      <c r="K43" s="260">
        <v>1.3</v>
      </c>
      <c r="L43" s="266">
        <v>-0.4</v>
      </c>
      <c r="M43" s="178">
        <v>-0.7</v>
      </c>
      <c r="N43" s="260">
        <v>0</v>
      </c>
      <c r="O43" s="266">
        <v>1.3</v>
      </c>
      <c r="P43" s="178">
        <v>1.1000000000000001</v>
      </c>
      <c r="Q43" s="179">
        <v>1.6</v>
      </c>
    </row>
    <row r="44" spans="1:17" x14ac:dyDescent="0.2">
      <c r="A44" s="140" t="s">
        <v>56</v>
      </c>
      <c r="B44" s="141" t="s">
        <v>57</v>
      </c>
      <c r="C44" s="178">
        <v>0.4</v>
      </c>
      <c r="D44" s="178">
        <v>0.1</v>
      </c>
      <c r="E44" s="260">
        <v>0.6</v>
      </c>
      <c r="F44" s="266">
        <v>-0.1</v>
      </c>
      <c r="G44" s="178">
        <v>-1</v>
      </c>
      <c r="H44" s="260">
        <v>0.7</v>
      </c>
      <c r="I44" s="266">
        <v>0.4</v>
      </c>
      <c r="J44" s="178">
        <v>0.1</v>
      </c>
      <c r="K44" s="260">
        <v>0.7</v>
      </c>
      <c r="L44" s="266">
        <v>-0.1</v>
      </c>
      <c r="M44" s="178">
        <v>-0.7</v>
      </c>
      <c r="N44" s="260">
        <v>0.4</v>
      </c>
      <c r="O44" s="266">
        <v>0.5</v>
      </c>
      <c r="P44" s="178">
        <v>0.2</v>
      </c>
      <c r="Q44" s="179">
        <v>0.8</v>
      </c>
    </row>
    <row r="45" spans="1:17" x14ac:dyDescent="0.2">
      <c r="A45" s="140" t="s">
        <v>58</v>
      </c>
      <c r="B45" s="141" t="s">
        <v>59</v>
      </c>
      <c r="C45" s="178">
        <v>0.1</v>
      </c>
      <c r="D45" s="178">
        <v>-0.1</v>
      </c>
      <c r="E45" s="260">
        <v>0.4</v>
      </c>
      <c r="F45" s="266">
        <v>-1</v>
      </c>
      <c r="G45" s="178">
        <v>-1.7</v>
      </c>
      <c r="H45" s="260">
        <v>-0.2</v>
      </c>
      <c r="I45" s="266">
        <v>0.2</v>
      </c>
      <c r="J45" s="178">
        <v>0</v>
      </c>
      <c r="K45" s="260">
        <v>0.5</v>
      </c>
      <c r="L45" s="266">
        <v>-1</v>
      </c>
      <c r="M45" s="178">
        <v>-1.5</v>
      </c>
      <c r="N45" s="260">
        <v>-0.5</v>
      </c>
      <c r="O45" s="266">
        <v>0.4</v>
      </c>
      <c r="P45" s="178">
        <v>0.2</v>
      </c>
      <c r="Q45" s="179">
        <v>0.7</v>
      </c>
    </row>
    <row r="46" spans="1:17" x14ac:dyDescent="0.2">
      <c r="A46" s="140" t="s">
        <v>60</v>
      </c>
      <c r="B46" s="141" t="s">
        <v>61</v>
      </c>
      <c r="C46" s="178">
        <v>0.6</v>
      </c>
      <c r="D46" s="178">
        <v>0.3</v>
      </c>
      <c r="E46" s="260">
        <v>0.8</v>
      </c>
      <c r="F46" s="266">
        <v>0.4</v>
      </c>
      <c r="G46" s="178">
        <v>-0.2</v>
      </c>
      <c r="H46" s="260">
        <v>1</v>
      </c>
      <c r="I46" s="266">
        <v>0.6</v>
      </c>
      <c r="J46" s="178">
        <v>0.3</v>
      </c>
      <c r="K46" s="260">
        <v>0.9</v>
      </c>
      <c r="L46" s="266">
        <v>0.4</v>
      </c>
      <c r="M46" s="178">
        <v>0</v>
      </c>
      <c r="N46" s="260">
        <v>0.9</v>
      </c>
      <c r="O46" s="266">
        <v>0.6</v>
      </c>
      <c r="P46" s="178">
        <v>0.3</v>
      </c>
      <c r="Q46" s="179">
        <v>0.9</v>
      </c>
    </row>
    <row r="47" spans="1:17" x14ac:dyDescent="0.2">
      <c r="A47" s="140" t="s">
        <v>62</v>
      </c>
      <c r="B47" s="141" t="s">
        <v>63</v>
      </c>
      <c r="C47" s="178">
        <v>0.7</v>
      </c>
      <c r="D47" s="178">
        <v>0.4</v>
      </c>
      <c r="E47" s="260">
        <v>1.1000000000000001</v>
      </c>
      <c r="F47" s="266">
        <v>0.3</v>
      </c>
      <c r="G47" s="178">
        <v>-0.5</v>
      </c>
      <c r="H47" s="260">
        <v>1.2</v>
      </c>
      <c r="I47" s="266">
        <v>0.8</v>
      </c>
      <c r="J47" s="178">
        <v>0.5</v>
      </c>
      <c r="K47" s="260">
        <v>1.2</v>
      </c>
      <c r="L47" s="266">
        <v>0.4</v>
      </c>
      <c r="M47" s="178">
        <v>-0.2</v>
      </c>
      <c r="N47" s="260">
        <v>0.9</v>
      </c>
      <c r="O47" s="266">
        <v>1</v>
      </c>
      <c r="P47" s="178">
        <v>0.5</v>
      </c>
      <c r="Q47" s="179">
        <v>1.4</v>
      </c>
    </row>
    <row r="48" spans="1:17" x14ac:dyDescent="0.2">
      <c r="A48" s="140" t="s">
        <v>64</v>
      </c>
      <c r="B48" s="141" t="s">
        <v>65</v>
      </c>
      <c r="C48" s="178">
        <v>-0.9</v>
      </c>
      <c r="D48" s="178">
        <v>-1.2</v>
      </c>
      <c r="E48" s="260">
        <v>-0.5</v>
      </c>
      <c r="F48" s="266">
        <v>-1.4</v>
      </c>
      <c r="G48" s="178">
        <v>-2.2999999999999998</v>
      </c>
      <c r="H48" s="260">
        <v>-0.6</v>
      </c>
      <c r="I48" s="266">
        <v>-0.8</v>
      </c>
      <c r="J48" s="178">
        <v>-1.1000000000000001</v>
      </c>
      <c r="K48" s="260">
        <v>-0.4</v>
      </c>
      <c r="L48" s="266">
        <v>-1.3</v>
      </c>
      <c r="M48" s="178">
        <v>-1.9</v>
      </c>
      <c r="N48" s="260">
        <v>-0.7</v>
      </c>
      <c r="O48" s="266">
        <v>-0.7</v>
      </c>
      <c r="P48" s="178">
        <v>-1.1000000000000001</v>
      </c>
      <c r="Q48" s="179">
        <v>-0.3</v>
      </c>
    </row>
    <row r="49" spans="1:17" x14ac:dyDescent="0.2">
      <c r="A49" s="140" t="s">
        <v>66</v>
      </c>
      <c r="B49" s="141" t="s">
        <v>67</v>
      </c>
      <c r="C49" s="178">
        <v>-1.2</v>
      </c>
      <c r="D49" s="178">
        <v>-1.6</v>
      </c>
      <c r="E49" s="260">
        <v>-0.9</v>
      </c>
      <c r="F49" s="266">
        <v>-3.7</v>
      </c>
      <c r="G49" s="178">
        <v>-4.8</v>
      </c>
      <c r="H49" s="260">
        <v>-2.6</v>
      </c>
      <c r="I49" s="266">
        <v>-1</v>
      </c>
      <c r="J49" s="178">
        <v>-1.3</v>
      </c>
      <c r="K49" s="260">
        <v>-0.6</v>
      </c>
      <c r="L49" s="266">
        <v>-2.8</v>
      </c>
      <c r="M49" s="178">
        <v>-3.6</v>
      </c>
      <c r="N49" s="260">
        <v>-2.1</v>
      </c>
      <c r="O49" s="266">
        <v>-0.8</v>
      </c>
      <c r="P49" s="178">
        <v>-1.2</v>
      </c>
      <c r="Q49" s="179">
        <v>-0.4</v>
      </c>
    </row>
    <row r="50" spans="1:17" x14ac:dyDescent="0.2">
      <c r="A50" s="140" t="s">
        <v>68</v>
      </c>
      <c r="B50" s="141" t="s">
        <v>69</v>
      </c>
      <c r="C50" s="178">
        <v>-0.3</v>
      </c>
      <c r="D50" s="178">
        <v>-0.6</v>
      </c>
      <c r="E50" s="260">
        <v>-0.1</v>
      </c>
      <c r="F50" s="266">
        <v>-1.5</v>
      </c>
      <c r="G50" s="178">
        <v>-2.2000000000000002</v>
      </c>
      <c r="H50" s="260">
        <v>-0.8</v>
      </c>
      <c r="I50" s="266">
        <v>-0.2</v>
      </c>
      <c r="J50" s="178">
        <v>-0.4</v>
      </c>
      <c r="K50" s="260">
        <v>0.1</v>
      </c>
      <c r="L50" s="266">
        <v>-1.3</v>
      </c>
      <c r="M50" s="178">
        <v>-1.7</v>
      </c>
      <c r="N50" s="260">
        <v>-0.8</v>
      </c>
      <c r="O50" s="266">
        <v>0</v>
      </c>
      <c r="P50" s="178">
        <v>-0.3</v>
      </c>
      <c r="Q50" s="179">
        <v>0.3</v>
      </c>
    </row>
    <row r="51" spans="1:17" x14ac:dyDescent="0.2">
      <c r="A51" s="140" t="s">
        <v>70</v>
      </c>
      <c r="B51" s="141" t="s">
        <v>71</v>
      </c>
      <c r="C51" s="178">
        <v>-1.1000000000000001</v>
      </c>
      <c r="D51" s="178">
        <v>-1.3</v>
      </c>
      <c r="E51" s="260">
        <v>-0.8</v>
      </c>
      <c r="F51" s="266">
        <v>-2.5</v>
      </c>
      <c r="G51" s="178">
        <v>-3.2</v>
      </c>
      <c r="H51" s="260">
        <v>-1.9</v>
      </c>
      <c r="I51" s="266">
        <v>-0.8</v>
      </c>
      <c r="J51" s="178">
        <v>-1</v>
      </c>
      <c r="K51" s="260">
        <v>-0.5</v>
      </c>
      <c r="L51" s="266">
        <v>-2.1</v>
      </c>
      <c r="M51" s="178">
        <v>-2.5</v>
      </c>
      <c r="N51" s="260">
        <v>-1.7</v>
      </c>
      <c r="O51" s="266">
        <v>-0.5</v>
      </c>
      <c r="P51" s="178">
        <v>-0.8</v>
      </c>
      <c r="Q51" s="179">
        <v>-0.2</v>
      </c>
    </row>
    <row r="52" spans="1:17" x14ac:dyDescent="0.2">
      <c r="A52" s="140" t="s">
        <v>72</v>
      </c>
      <c r="B52" s="141" t="s">
        <v>73</v>
      </c>
      <c r="C52" s="178">
        <v>-1.9</v>
      </c>
      <c r="D52" s="178">
        <v>-2.1</v>
      </c>
      <c r="E52" s="260">
        <v>-1.7</v>
      </c>
      <c r="F52" s="266">
        <v>-2.4</v>
      </c>
      <c r="G52" s="178">
        <v>-3</v>
      </c>
      <c r="H52" s="260">
        <v>-1.8</v>
      </c>
      <c r="I52" s="266">
        <v>-1.8</v>
      </c>
      <c r="J52" s="178">
        <v>-2</v>
      </c>
      <c r="K52" s="260">
        <v>-1.5</v>
      </c>
      <c r="L52" s="266">
        <v>-2.1</v>
      </c>
      <c r="M52" s="178">
        <v>-2.5</v>
      </c>
      <c r="N52" s="260">
        <v>-1.8</v>
      </c>
      <c r="O52" s="266">
        <v>-1.7</v>
      </c>
      <c r="P52" s="178">
        <v>-2</v>
      </c>
      <c r="Q52" s="179">
        <v>-1.4</v>
      </c>
    </row>
    <row r="53" spans="1:17" x14ac:dyDescent="0.2">
      <c r="A53" s="140" t="s">
        <v>74</v>
      </c>
      <c r="B53" s="141" t="s">
        <v>75</v>
      </c>
      <c r="C53" s="178">
        <v>-0.2</v>
      </c>
      <c r="D53" s="178">
        <v>-0.5</v>
      </c>
      <c r="E53" s="260">
        <v>0.1</v>
      </c>
      <c r="F53" s="266">
        <v>-1</v>
      </c>
      <c r="G53" s="178">
        <v>-1.7</v>
      </c>
      <c r="H53" s="260">
        <v>-0.2</v>
      </c>
      <c r="I53" s="266">
        <v>0</v>
      </c>
      <c r="J53" s="178">
        <v>-0.3</v>
      </c>
      <c r="K53" s="260">
        <v>0.3</v>
      </c>
      <c r="L53" s="266">
        <v>-0.6</v>
      </c>
      <c r="M53" s="178">
        <v>-1.1000000000000001</v>
      </c>
      <c r="N53" s="260">
        <v>-0.2</v>
      </c>
      <c r="O53" s="266">
        <v>0.1</v>
      </c>
      <c r="P53" s="178">
        <v>-0.3</v>
      </c>
      <c r="Q53" s="179">
        <v>0.5</v>
      </c>
    </row>
    <row r="54" spans="1:17" x14ac:dyDescent="0.2">
      <c r="A54" s="140" t="s">
        <v>76</v>
      </c>
      <c r="B54" s="141" t="s">
        <v>77</v>
      </c>
      <c r="C54" s="178">
        <v>-1</v>
      </c>
      <c r="D54" s="178">
        <v>-1.3</v>
      </c>
      <c r="E54" s="260">
        <v>-0.7</v>
      </c>
      <c r="F54" s="266">
        <v>-2.2000000000000002</v>
      </c>
      <c r="G54" s="178">
        <v>-2.9</v>
      </c>
      <c r="H54" s="260">
        <v>-1.4</v>
      </c>
      <c r="I54" s="266">
        <v>-0.8</v>
      </c>
      <c r="J54" s="178">
        <v>-1.1000000000000001</v>
      </c>
      <c r="K54" s="260">
        <v>-0.5</v>
      </c>
      <c r="L54" s="266">
        <v>-1.9</v>
      </c>
      <c r="M54" s="178">
        <v>-2.4</v>
      </c>
      <c r="N54" s="260">
        <v>-1.4</v>
      </c>
      <c r="O54" s="266">
        <v>-0.6</v>
      </c>
      <c r="P54" s="178">
        <v>-0.9</v>
      </c>
      <c r="Q54" s="179">
        <v>-0.3</v>
      </c>
    </row>
    <row r="55" spans="1:17" x14ac:dyDescent="0.2">
      <c r="A55" s="140" t="s">
        <v>78</v>
      </c>
      <c r="B55" s="141" t="s">
        <v>79</v>
      </c>
      <c r="C55" s="178">
        <v>-0.9</v>
      </c>
      <c r="D55" s="178">
        <v>-1.2</v>
      </c>
      <c r="E55" s="260">
        <v>-0.7</v>
      </c>
      <c r="F55" s="266">
        <v>-1.9</v>
      </c>
      <c r="G55" s="178">
        <v>-2.4</v>
      </c>
      <c r="H55" s="260">
        <v>-1.3</v>
      </c>
      <c r="I55" s="266">
        <v>-0.8</v>
      </c>
      <c r="J55" s="178">
        <v>-1</v>
      </c>
      <c r="K55" s="260">
        <v>-0.5</v>
      </c>
      <c r="L55" s="266">
        <v>-1.6</v>
      </c>
      <c r="M55" s="178">
        <v>-2.1</v>
      </c>
      <c r="N55" s="260">
        <v>-1.2</v>
      </c>
      <c r="O55" s="266">
        <v>-0.6</v>
      </c>
      <c r="P55" s="178">
        <v>-0.9</v>
      </c>
      <c r="Q55" s="179">
        <v>-0.3</v>
      </c>
    </row>
    <row r="56" spans="1:17" x14ac:dyDescent="0.2">
      <c r="A56" s="140" t="s">
        <v>80</v>
      </c>
      <c r="B56" s="141" t="s">
        <v>81</v>
      </c>
      <c r="C56" s="178">
        <v>-0.4</v>
      </c>
      <c r="D56" s="178">
        <v>-0.8</v>
      </c>
      <c r="E56" s="260">
        <v>-0.1</v>
      </c>
      <c r="F56" s="266">
        <v>-1.6</v>
      </c>
      <c r="G56" s="178">
        <v>-2.8</v>
      </c>
      <c r="H56" s="260">
        <v>-0.4</v>
      </c>
      <c r="I56" s="266">
        <v>-0.3</v>
      </c>
      <c r="J56" s="178">
        <v>-0.7</v>
      </c>
      <c r="K56" s="260">
        <v>0</v>
      </c>
      <c r="L56" s="266">
        <v>-1.6</v>
      </c>
      <c r="M56" s="178">
        <v>-2.4</v>
      </c>
      <c r="N56" s="260">
        <v>-0.9</v>
      </c>
      <c r="O56" s="266">
        <v>-0.1</v>
      </c>
      <c r="P56" s="178">
        <v>-0.5</v>
      </c>
      <c r="Q56" s="179">
        <v>0.3</v>
      </c>
    </row>
    <row r="57" spans="1:17" x14ac:dyDescent="0.2">
      <c r="A57" s="140" t="s">
        <v>82</v>
      </c>
      <c r="B57" s="141" t="s">
        <v>83</v>
      </c>
      <c r="C57" s="178">
        <v>-0.1</v>
      </c>
      <c r="D57" s="178">
        <v>-0.4</v>
      </c>
      <c r="E57" s="260">
        <v>0.2</v>
      </c>
      <c r="F57" s="266">
        <v>-3.1</v>
      </c>
      <c r="G57" s="178">
        <v>-4.3</v>
      </c>
      <c r="H57" s="260">
        <v>-1.9</v>
      </c>
      <c r="I57" s="266">
        <v>0.1</v>
      </c>
      <c r="J57" s="178">
        <v>-0.2</v>
      </c>
      <c r="K57" s="260">
        <v>0.4</v>
      </c>
      <c r="L57" s="266">
        <v>-2.4</v>
      </c>
      <c r="M57" s="178">
        <v>-3.1</v>
      </c>
      <c r="N57" s="260">
        <v>-1.7</v>
      </c>
      <c r="O57" s="266">
        <v>0.4</v>
      </c>
      <c r="P57" s="178">
        <v>0.1</v>
      </c>
      <c r="Q57" s="179">
        <v>0.8</v>
      </c>
    </row>
    <row r="58" spans="1:17" x14ac:dyDescent="0.2">
      <c r="A58" s="140" t="s">
        <v>84</v>
      </c>
      <c r="B58" s="141" t="s">
        <v>85</v>
      </c>
      <c r="C58" s="178">
        <v>0.3</v>
      </c>
      <c r="D58" s="178">
        <v>0</v>
      </c>
      <c r="E58" s="260">
        <v>0.7</v>
      </c>
      <c r="F58" s="266">
        <v>-0.8</v>
      </c>
      <c r="G58" s="178">
        <v>-1.6</v>
      </c>
      <c r="H58" s="260">
        <v>0</v>
      </c>
      <c r="I58" s="266">
        <v>0.6</v>
      </c>
      <c r="J58" s="178">
        <v>0.2</v>
      </c>
      <c r="K58" s="260">
        <v>0.9</v>
      </c>
      <c r="L58" s="266">
        <v>-0.3</v>
      </c>
      <c r="M58" s="178">
        <v>-0.9</v>
      </c>
      <c r="N58" s="260">
        <v>0.3</v>
      </c>
      <c r="O58" s="266">
        <v>0.6</v>
      </c>
      <c r="P58" s="178">
        <v>0.2</v>
      </c>
      <c r="Q58" s="179">
        <v>1</v>
      </c>
    </row>
    <row r="59" spans="1:17" x14ac:dyDescent="0.2">
      <c r="A59" s="140" t="s">
        <v>86</v>
      </c>
      <c r="B59" s="141" t="s">
        <v>87</v>
      </c>
      <c r="C59" s="178">
        <v>-0.2</v>
      </c>
      <c r="D59" s="178">
        <v>-0.4</v>
      </c>
      <c r="E59" s="260">
        <v>0.1</v>
      </c>
      <c r="F59" s="266">
        <v>-0.7</v>
      </c>
      <c r="G59" s="178">
        <v>-1.5</v>
      </c>
      <c r="H59" s="260">
        <v>0.2</v>
      </c>
      <c r="I59" s="266">
        <v>-0.1</v>
      </c>
      <c r="J59" s="178">
        <v>-0.4</v>
      </c>
      <c r="K59" s="260">
        <v>0.2</v>
      </c>
      <c r="L59" s="266">
        <v>-0.7</v>
      </c>
      <c r="M59" s="178">
        <v>-1.2</v>
      </c>
      <c r="N59" s="260">
        <v>-0.2</v>
      </c>
      <c r="O59" s="266">
        <v>0.1</v>
      </c>
      <c r="P59" s="178">
        <v>-0.3</v>
      </c>
      <c r="Q59" s="179">
        <v>0.4</v>
      </c>
    </row>
    <row r="60" spans="1:17" x14ac:dyDescent="0.2">
      <c r="A60" s="140" t="s">
        <v>88</v>
      </c>
      <c r="B60" s="141" t="s">
        <v>89</v>
      </c>
      <c r="C60" s="178">
        <v>0.4</v>
      </c>
      <c r="D60" s="178">
        <v>0</v>
      </c>
      <c r="E60" s="260">
        <v>0.7</v>
      </c>
      <c r="F60" s="266">
        <v>-1.2</v>
      </c>
      <c r="G60" s="178">
        <v>-2.5</v>
      </c>
      <c r="H60" s="260">
        <v>0.2</v>
      </c>
      <c r="I60" s="266">
        <v>0.5</v>
      </c>
      <c r="J60" s="178">
        <v>0.1</v>
      </c>
      <c r="K60" s="260">
        <v>0.9</v>
      </c>
      <c r="L60" s="266">
        <v>-1.1000000000000001</v>
      </c>
      <c r="M60" s="178">
        <v>-1.9</v>
      </c>
      <c r="N60" s="260">
        <v>-0.3</v>
      </c>
      <c r="O60" s="266">
        <v>0.7</v>
      </c>
      <c r="P60" s="178">
        <v>0.4</v>
      </c>
      <c r="Q60" s="179">
        <v>1.1000000000000001</v>
      </c>
    </row>
    <row r="61" spans="1:17" x14ac:dyDescent="0.2">
      <c r="A61" s="140" t="s">
        <v>90</v>
      </c>
      <c r="B61" s="141" t="s">
        <v>91</v>
      </c>
      <c r="C61" s="178">
        <v>1.3</v>
      </c>
      <c r="D61" s="178">
        <v>1</v>
      </c>
      <c r="E61" s="260">
        <v>1.6</v>
      </c>
      <c r="F61" s="266">
        <v>0.2</v>
      </c>
      <c r="G61" s="178">
        <v>-1.3</v>
      </c>
      <c r="H61" s="260">
        <v>1.6</v>
      </c>
      <c r="I61" s="266">
        <v>1.3</v>
      </c>
      <c r="J61" s="178">
        <v>1</v>
      </c>
      <c r="K61" s="260">
        <v>1.6</v>
      </c>
      <c r="L61" s="266">
        <v>-0.1</v>
      </c>
      <c r="M61" s="178">
        <v>-1</v>
      </c>
      <c r="N61" s="260">
        <v>0.8</v>
      </c>
      <c r="O61" s="266">
        <v>1.5</v>
      </c>
      <c r="P61" s="178">
        <v>1.1000000000000001</v>
      </c>
      <c r="Q61" s="179">
        <v>1.8</v>
      </c>
    </row>
    <row r="62" spans="1:17" x14ac:dyDescent="0.2">
      <c r="A62" s="140" t="s">
        <v>92</v>
      </c>
      <c r="B62" s="141" t="s">
        <v>93</v>
      </c>
      <c r="C62" s="178">
        <v>0.2</v>
      </c>
      <c r="D62" s="178">
        <v>0</v>
      </c>
      <c r="E62" s="260">
        <v>0.5</v>
      </c>
      <c r="F62" s="266">
        <v>-0.3</v>
      </c>
      <c r="G62" s="178">
        <v>-1</v>
      </c>
      <c r="H62" s="260">
        <v>0.4</v>
      </c>
      <c r="I62" s="266">
        <v>0.3</v>
      </c>
      <c r="J62" s="178">
        <v>0</v>
      </c>
      <c r="K62" s="260">
        <v>0.5</v>
      </c>
      <c r="L62" s="266">
        <v>-0.2</v>
      </c>
      <c r="M62" s="178">
        <v>-0.6</v>
      </c>
      <c r="N62" s="260">
        <v>0.2</v>
      </c>
      <c r="O62" s="266">
        <v>0.4</v>
      </c>
      <c r="P62" s="178">
        <v>0.1</v>
      </c>
      <c r="Q62" s="179">
        <v>0.7</v>
      </c>
    </row>
    <row r="63" spans="1:17" x14ac:dyDescent="0.2">
      <c r="A63" s="140" t="s">
        <v>94</v>
      </c>
      <c r="B63" s="141" t="s">
        <v>95</v>
      </c>
      <c r="C63" s="178">
        <v>1.3</v>
      </c>
      <c r="D63" s="178">
        <v>1</v>
      </c>
      <c r="E63" s="260">
        <v>1.5</v>
      </c>
      <c r="F63" s="266">
        <v>0.2</v>
      </c>
      <c r="G63" s="178">
        <v>-0.5</v>
      </c>
      <c r="H63" s="260">
        <v>0.9</v>
      </c>
      <c r="I63" s="266">
        <v>1.4</v>
      </c>
      <c r="J63" s="178">
        <v>1.2</v>
      </c>
      <c r="K63" s="260">
        <v>1.7</v>
      </c>
      <c r="L63" s="266">
        <v>0.3</v>
      </c>
      <c r="M63" s="178">
        <v>-0.2</v>
      </c>
      <c r="N63" s="260">
        <v>0.8</v>
      </c>
      <c r="O63" s="266">
        <v>1.6</v>
      </c>
      <c r="P63" s="178">
        <v>1.3</v>
      </c>
      <c r="Q63" s="179">
        <v>2</v>
      </c>
    </row>
    <row r="64" spans="1:17" x14ac:dyDescent="0.2">
      <c r="A64" s="140" t="s">
        <v>96</v>
      </c>
      <c r="B64" s="141" t="s">
        <v>97</v>
      </c>
      <c r="C64" s="178">
        <v>-1.5</v>
      </c>
      <c r="D64" s="178">
        <v>-1.7</v>
      </c>
      <c r="E64" s="260">
        <v>-1.2</v>
      </c>
      <c r="F64" s="266">
        <v>-2.8</v>
      </c>
      <c r="G64" s="178">
        <v>-3.4</v>
      </c>
      <c r="H64" s="260">
        <v>-2.1</v>
      </c>
      <c r="I64" s="266">
        <v>-1.1000000000000001</v>
      </c>
      <c r="J64" s="178">
        <v>-1.5</v>
      </c>
      <c r="K64" s="260">
        <v>-0.8</v>
      </c>
      <c r="L64" s="266">
        <v>-2.2999999999999998</v>
      </c>
      <c r="M64" s="178">
        <v>-2.8</v>
      </c>
      <c r="N64" s="260">
        <v>-1.9</v>
      </c>
      <c r="O64" s="266">
        <v>-0.9</v>
      </c>
      <c r="P64" s="178">
        <v>-1.2</v>
      </c>
      <c r="Q64" s="179">
        <v>-0.5</v>
      </c>
    </row>
    <row r="65" spans="1:17" x14ac:dyDescent="0.2">
      <c r="A65" s="140" t="s">
        <v>98</v>
      </c>
      <c r="B65" s="141" t="s">
        <v>99</v>
      </c>
      <c r="C65" s="178">
        <v>-0.2</v>
      </c>
      <c r="D65" s="178">
        <v>-0.5</v>
      </c>
      <c r="E65" s="260">
        <v>0</v>
      </c>
      <c r="F65" s="266">
        <v>-1.8</v>
      </c>
      <c r="G65" s="178">
        <v>-2.4</v>
      </c>
      <c r="H65" s="260">
        <v>-1.2</v>
      </c>
      <c r="I65" s="266">
        <v>0.1</v>
      </c>
      <c r="J65" s="178">
        <v>-0.2</v>
      </c>
      <c r="K65" s="260">
        <v>0.4</v>
      </c>
      <c r="L65" s="266">
        <v>-1.1000000000000001</v>
      </c>
      <c r="M65" s="178">
        <v>-1.5</v>
      </c>
      <c r="N65" s="260">
        <v>-0.6</v>
      </c>
      <c r="O65" s="266">
        <v>0.3</v>
      </c>
      <c r="P65" s="178">
        <v>0</v>
      </c>
      <c r="Q65" s="179">
        <v>0.6</v>
      </c>
    </row>
    <row r="66" spans="1:17" x14ac:dyDescent="0.2">
      <c r="A66" s="140" t="s">
        <v>100</v>
      </c>
      <c r="B66" s="141" t="s">
        <v>101</v>
      </c>
      <c r="C66" s="178">
        <v>-0.8</v>
      </c>
      <c r="D66" s="178">
        <v>-1.2</v>
      </c>
      <c r="E66" s="260">
        <v>-0.5</v>
      </c>
      <c r="F66" s="266">
        <v>-0.5</v>
      </c>
      <c r="G66" s="178">
        <v>-1.4</v>
      </c>
      <c r="H66" s="260">
        <v>0.5</v>
      </c>
      <c r="I66" s="266">
        <v>-0.9</v>
      </c>
      <c r="J66" s="178">
        <v>-1.3</v>
      </c>
      <c r="K66" s="260">
        <v>-0.5</v>
      </c>
      <c r="L66" s="266">
        <v>-1</v>
      </c>
      <c r="M66" s="178">
        <v>-1.6</v>
      </c>
      <c r="N66" s="260">
        <v>-0.4</v>
      </c>
      <c r="O66" s="266">
        <v>-0.8</v>
      </c>
      <c r="P66" s="178">
        <v>-1.2</v>
      </c>
      <c r="Q66" s="179">
        <v>-0.4</v>
      </c>
    </row>
    <row r="67" spans="1:17" x14ac:dyDescent="0.2">
      <c r="A67" s="140" t="s">
        <v>102</v>
      </c>
      <c r="B67" s="141" t="s">
        <v>103</v>
      </c>
      <c r="C67" s="178">
        <v>0.8</v>
      </c>
      <c r="D67" s="178">
        <v>0.6</v>
      </c>
      <c r="E67" s="260">
        <v>1</v>
      </c>
      <c r="F67" s="266">
        <v>0.2</v>
      </c>
      <c r="G67" s="178">
        <v>-0.2</v>
      </c>
      <c r="H67" s="260">
        <v>0.6</v>
      </c>
      <c r="I67" s="266">
        <v>0.9</v>
      </c>
      <c r="J67" s="178">
        <v>0.7</v>
      </c>
      <c r="K67" s="260">
        <v>1.1000000000000001</v>
      </c>
      <c r="L67" s="266">
        <v>0.4</v>
      </c>
      <c r="M67" s="178">
        <v>0.1</v>
      </c>
      <c r="N67" s="260">
        <v>0.7</v>
      </c>
      <c r="O67" s="266">
        <v>1</v>
      </c>
      <c r="P67" s="178">
        <v>0.8</v>
      </c>
      <c r="Q67" s="179">
        <v>1.3</v>
      </c>
    </row>
    <row r="68" spans="1:17" x14ac:dyDescent="0.2">
      <c r="A68" s="140" t="s">
        <v>104</v>
      </c>
      <c r="B68" s="141" t="s">
        <v>105</v>
      </c>
      <c r="C68" s="178">
        <v>0.1</v>
      </c>
      <c r="D68" s="178">
        <v>-0.1</v>
      </c>
      <c r="E68" s="260">
        <v>0.3</v>
      </c>
      <c r="F68" s="266">
        <v>-1.2</v>
      </c>
      <c r="G68" s="178">
        <v>-1.9</v>
      </c>
      <c r="H68" s="260">
        <v>-0.6</v>
      </c>
      <c r="I68" s="266">
        <v>0.3</v>
      </c>
      <c r="J68" s="178">
        <v>0.1</v>
      </c>
      <c r="K68" s="260">
        <v>0.5</v>
      </c>
      <c r="L68" s="266">
        <v>-1</v>
      </c>
      <c r="M68" s="178">
        <v>-1.5</v>
      </c>
      <c r="N68" s="260">
        <v>-0.6</v>
      </c>
      <c r="O68" s="266">
        <v>0.4</v>
      </c>
      <c r="P68" s="178">
        <v>0.2</v>
      </c>
      <c r="Q68" s="179">
        <v>0.7</v>
      </c>
    </row>
    <row r="69" spans="1:17" x14ac:dyDescent="0.2">
      <c r="A69" s="140" t="s">
        <v>106</v>
      </c>
      <c r="B69" s="141" t="s">
        <v>107</v>
      </c>
      <c r="C69" s="178">
        <v>0.7</v>
      </c>
      <c r="D69" s="178">
        <v>0.5</v>
      </c>
      <c r="E69" s="260">
        <v>0.9</v>
      </c>
      <c r="F69" s="266">
        <v>-0.5</v>
      </c>
      <c r="G69" s="178">
        <v>-1.2</v>
      </c>
      <c r="H69" s="260">
        <v>0.1</v>
      </c>
      <c r="I69" s="266">
        <v>0.8</v>
      </c>
      <c r="J69" s="178">
        <v>0.6</v>
      </c>
      <c r="K69" s="260">
        <v>1.1000000000000001</v>
      </c>
      <c r="L69" s="266">
        <v>-0.1</v>
      </c>
      <c r="M69" s="178">
        <v>-0.5</v>
      </c>
      <c r="N69" s="260">
        <v>0.3</v>
      </c>
      <c r="O69" s="266">
        <v>0.9</v>
      </c>
      <c r="P69" s="178">
        <v>0.7</v>
      </c>
      <c r="Q69" s="179">
        <v>1.2</v>
      </c>
    </row>
    <row r="70" spans="1:17" x14ac:dyDescent="0.2">
      <c r="A70" s="140" t="s">
        <v>108</v>
      </c>
      <c r="B70" s="141" t="s">
        <v>109</v>
      </c>
      <c r="C70" s="178">
        <v>0</v>
      </c>
      <c r="D70" s="178">
        <v>-0.2</v>
      </c>
      <c r="E70" s="260">
        <v>0.3</v>
      </c>
      <c r="F70" s="266">
        <v>-0.9</v>
      </c>
      <c r="G70" s="178">
        <v>-1.6</v>
      </c>
      <c r="H70" s="260">
        <v>-0.2</v>
      </c>
      <c r="I70" s="266">
        <v>0.1</v>
      </c>
      <c r="J70" s="178">
        <v>-0.1</v>
      </c>
      <c r="K70" s="260">
        <v>0.4</v>
      </c>
      <c r="L70" s="266">
        <v>-1</v>
      </c>
      <c r="M70" s="178">
        <v>-1.4</v>
      </c>
      <c r="N70" s="260">
        <v>-0.5</v>
      </c>
      <c r="O70" s="266">
        <v>0.3</v>
      </c>
      <c r="P70" s="178">
        <v>0.1</v>
      </c>
      <c r="Q70" s="179">
        <v>0.6</v>
      </c>
    </row>
    <row r="71" spans="1:17" x14ac:dyDescent="0.2">
      <c r="A71" s="140" t="s">
        <v>110</v>
      </c>
      <c r="B71" s="141" t="s">
        <v>111</v>
      </c>
      <c r="C71" s="178">
        <v>0.1</v>
      </c>
      <c r="D71" s="178">
        <v>-0.1</v>
      </c>
      <c r="E71" s="260">
        <v>0.2</v>
      </c>
      <c r="F71" s="266">
        <v>-0.9</v>
      </c>
      <c r="G71" s="178">
        <v>-1.3</v>
      </c>
      <c r="H71" s="260">
        <v>-0.4</v>
      </c>
      <c r="I71" s="266">
        <v>0.2</v>
      </c>
      <c r="J71" s="178">
        <v>0</v>
      </c>
      <c r="K71" s="260">
        <v>0.4</v>
      </c>
      <c r="L71" s="266">
        <v>-0.7</v>
      </c>
      <c r="M71" s="178">
        <v>-1</v>
      </c>
      <c r="N71" s="260">
        <v>-0.4</v>
      </c>
      <c r="O71" s="266">
        <v>0.4</v>
      </c>
      <c r="P71" s="178">
        <v>0.2</v>
      </c>
      <c r="Q71" s="179">
        <v>0.6</v>
      </c>
    </row>
    <row r="72" spans="1:17" x14ac:dyDescent="0.2">
      <c r="A72" s="140" t="s">
        <v>112</v>
      </c>
      <c r="B72" s="141" t="s">
        <v>113</v>
      </c>
      <c r="C72" s="178" t="s">
        <v>1192</v>
      </c>
      <c r="D72" s="178" t="s">
        <v>1192</v>
      </c>
      <c r="E72" s="260" t="s">
        <v>1192</v>
      </c>
      <c r="F72" s="266" t="s">
        <v>1192</v>
      </c>
      <c r="G72" s="178" t="s">
        <v>1192</v>
      </c>
      <c r="H72" s="260" t="s">
        <v>1192</v>
      </c>
      <c r="I72" s="266" t="s">
        <v>1192</v>
      </c>
      <c r="J72" s="178" t="s">
        <v>1192</v>
      </c>
      <c r="K72" s="260" t="s">
        <v>1192</v>
      </c>
      <c r="L72" s="266" t="s">
        <v>1192</v>
      </c>
      <c r="M72" s="178" t="s">
        <v>1192</v>
      </c>
      <c r="N72" s="260" t="s">
        <v>1192</v>
      </c>
      <c r="O72" s="266" t="s">
        <v>1192</v>
      </c>
      <c r="P72" s="178" t="s">
        <v>1192</v>
      </c>
      <c r="Q72" s="179" t="s">
        <v>1192</v>
      </c>
    </row>
    <row r="73" spans="1:17" x14ac:dyDescent="0.2">
      <c r="A73" s="140" t="s">
        <v>114</v>
      </c>
      <c r="B73" s="141" t="s">
        <v>115</v>
      </c>
      <c r="C73" s="178">
        <v>0.4</v>
      </c>
      <c r="D73" s="178">
        <v>0.3</v>
      </c>
      <c r="E73" s="260">
        <v>0.6</v>
      </c>
      <c r="F73" s="266">
        <v>-1.2</v>
      </c>
      <c r="G73" s="178">
        <v>-1.8</v>
      </c>
      <c r="H73" s="260">
        <v>-0.6</v>
      </c>
      <c r="I73" s="266">
        <v>0.6</v>
      </c>
      <c r="J73" s="178">
        <v>0.4</v>
      </c>
      <c r="K73" s="260">
        <v>0.8</v>
      </c>
      <c r="L73" s="266">
        <v>-0.9</v>
      </c>
      <c r="M73" s="178">
        <v>-1.3</v>
      </c>
      <c r="N73" s="260">
        <v>-0.5</v>
      </c>
      <c r="O73" s="266">
        <v>0.8</v>
      </c>
      <c r="P73" s="178">
        <v>0.6</v>
      </c>
      <c r="Q73" s="179">
        <v>1</v>
      </c>
    </row>
    <row r="74" spans="1:17" x14ac:dyDescent="0.2">
      <c r="A74" s="140" t="s">
        <v>116</v>
      </c>
      <c r="B74" s="141" t="s">
        <v>117</v>
      </c>
      <c r="C74" s="178">
        <v>-1.6</v>
      </c>
      <c r="D74" s="178">
        <v>-1.9</v>
      </c>
      <c r="E74" s="260">
        <v>-1.3</v>
      </c>
      <c r="F74" s="266">
        <v>-2.7</v>
      </c>
      <c r="G74" s="178">
        <v>-3.6</v>
      </c>
      <c r="H74" s="260">
        <v>-1.8</v>
      </c>
      <c r="I74" s="266">
        <v>-1.5</v>
      </c>
      <c r="J74" s="178">
        <v>-1.8</v>
      </c>
      <c r="K74" s="260">
        <v>-1.2</v>
      </c>
      <c r="L74" s="266">
        <v>-2.2999999999999998</v>
      </c>
      <c r="M74" s="178">
        <v>-2.8</v>
      </c>
      <c r="N74" s="260">
        <v>-1.7</v>
      </c>
      <c r="O74" s="266">
        <v>-1.4</v>
      </c>
      <c r="P74" s="178">
        <v>-1.7</v>
      </c>
      <c r="Q74" s="179">
        <v>-1</v>
      </c>
    </row>
    <row r="75" spans="1:17" x14ac:dyDescent="0.2">
      <c r="A75" s="140" t="s">
        <v>118</v>
      </c>
      <c r="B75" s="141" t="s">
        <v>119</v>
      </c>
      <c r="C75" s="178">
        <v>-1.6</v>
      </c>
      <c r="D75" s="178">
        <v>-1.9</v>
      </c>
      <c r="E75" s="260">
        <v>-1.4</v>
      </c>
      <c r="F75" s="266">
        <v>-3.8</v>
      </c>
      <c r="G75" s="178">
        <v>-4.5</v>
      </c>
      <c r="H75" s="260">
        <v>-3</v>
      </c>
      <c r="I75" s="266">
        <v>-1.4</v>
      </c>
      <c r="J75" s="178">
        <v>-1.6</v>
      </c>
      <c r="K75" s="260">
        <v>-1.2</v>
      </c>
      <c r="L75" s="266">
        <v>-3.1</v>
      </c>
      <c r="M75" s="178">
        <v>-3.6</v>
      </c>
      <c r="N75" s="260">
        <v>-2.6</v>
      </c>
      <c r="O75" s="266">
        <v>-1.3</v>
      </c>
      <c r="P75" s="178">
        <v>-1.5</v>
      </c>
      <c r="Q75" s="179">
        <v>-1</v>
      </c>
    </row>
    <row r="76" spans="1:17" x14ac:dyDescent="0.2">
      <c r="A76" s="140" t="s">
        <v>120</v>
      </c>
      <c r="B76" s="141" t="s">
        <v>121</v>
      </c>
      <c r="C76" s="178">
        <v>-0.2</v>
      </c>
      <c r="D76" s="178">
        <v>-0.4</v>
      </c>
      <c r="E76" s="260">
        <v>0</v>
      </c>
      <c r="F76" s="266">
        <v>-2.2999999999999998</v>
      </c>
      <c r="G76" s="178">
        <v>-2.9</v>
      </c>
      <c r="H76" s="260">
        <v>-1.7</v>
      </c>
      <c r="I76" s="266">
        <v>0.1</v>
      </c>
      <c r="J76" s="178">
        <v>-0.2</v>
      </c>
      <c r="K76" s="260">
        <v>0.3</v>
      </c>
      <c r="L76" s="266">
        <v>-1.6</v>
      </c>
      <c r="M76" s="178">
        <v>-2</v>
      </c>
      <c r="N76" s="260">
        <v>-1.2</v>
      </c>
      <c r="O76" s="266">
        <v>0.3</v>
      </c>
      <c r="P76" s="178">
        <v>0.1</v>
      </c>
      <c r="Q76" s="179">
        <v>0.6</v>
      </c>
    </row>
    <row r="77" spans="1:17" x14ac:dyDescent="0.2">
      <c r="A77" s="140" t="s">
        <v>122</v>
      </c>
      <c r="B77" s="141" t="s">
        <v>123</v>
      </c>
      <c r="C77" s="178">
        <v>0.5</v>
      </c>
      <c r="D77" s="178">
        <v>0.2</v>
      </c>
      <c r="E77" s="260">
        <v>0.8</v>
      </c>
      <c r="F77" s="266">
        <v>-0.5</v>
      </c>
      <c r="G77" s="178">
        <v>-1.6</v>
      </c>
      <c r="H77" s="260">
        <v>0.6</v>
      </c>
      <c r="I77" s="266">
        <v>0.6</v>
      </c>
      <c r="J77" s="178">
        <v>0.3</v>
      </c>
      <c r="K77" s="260">
        <v>0.9</v>
      </c>
      <c r="L77" s="266">
        <v>-0.5</v>
      </c>
      <c r="M77" s="178">
        <v>-1.2</v>
      </c>
      <c r="N77" s="260">
        <v>0.2</v>
      </c>
      <c r="O77" s="266">
        <v>0.7</v>
      </c>
      <c r="P77" s="178">
        <v>0.4</v>
      </c>
      <c r="Q77" s="179">
        <v>1</v>
      </c>
    </row>
    <row r="78" spans="1:17" x14ac:dyDescent="0.2">
      <c r="A78" s="140" t="s">
        <v>126</v>
      </c>
      <c r="B78" s="141" t="s">
        <v>127</v>
      </c>
      <c r="C78" s="178">
        <v>1.3</v>
      </c>
      <c r="D78" s="178">
        <v>0.9</v>
      </c>
      <c r="E78" s="260">
        <v>1.7</v>
      </c>
      <c r="F78" s="266">
        <v>0.1</v>
      </c>
      <c r="G78" s="178">
        <v>-1.7</v>
      </c>
      <c r="H78" s="260">
        <v>1.9</v>
      </c>
      <c r="I78" s="266">
        <v>1.4</v>
      </c>
      <c r="J78" s="178">
        <v>1</v>
      </c>
      <c r="K78" s="260">
        <v>1.8</v>
      </c>
      <c r="L78" s="266">
        <v>-0.5</v>
      </c>
      <c r="M78" s="178">
        <v>-1.7</v>
      </c>
      <c r="N78" s="260">
        <v>0.7</v>
      </c>
      <c r="O78" s="266">
        <v>1.5</v>
      </c>
      <c r="P78" s="178">
        <v>1.1000000000000001</v>
      </c>
      <c r="Q78" s="179">
        <v>1.9</v>
      </c>
    </row>
    <row r="79" spans="1:17" x14ac:dyDescent="0.2">
      <c r="A79" s="140" t="s">
        <v>128</v>
      </c>
      <c r="B79" s="141" t="s">
        <v>129</v>
      </c>
      <c r="C79" s="178">
        <v>1.1000000000000001</v>
      </c>
      <c r="D79" s="178">
        <v>0.6</v>
      </c>
      <c r="E79" s="260">
        <v>1.6</v>
      </c>
      <c r="F79" s="266">
        <v>-0.9</v>
      </c>
      <c r="G79" s="178">
        <v>-3.1</v>
      </c>
      <c r="H79" s="260">
        <v>1.3</v>
      </c>
      <c r="I79" s="266">
        <v>1.2</v>
      </c>
      <c r="J79" s="178">
        <v>0.7</v>
      </c>
      <c r="K79" s="260">
        <v>1.7</v>
      </c>
      <c r="L79" s="266">
        <v>-0.9</v>
      </c>
      <c r="M79" s="178">
        <v>-2.2999999999999998</v>
      </c>
      <c r="N79" s="260">
        <v>0.5</v>
      </c>
      <c r="O79" s="266">
        <v>1.4</v>
      </c>
      <c r="P79" s="178">
        <v>0.8</v>
      </c>
      <c r="Q79" s="179">
        <v>1.9</v>
      </c>
    </row>
    <row r="80" spans="1:17" x14ac:dyDescent="0.2">
      <c r="A80" s="140" t="s">
        <v>130</v>
      </c>
      <c r="B80" s="141" t="s">
        <v>131</v>
      </c>
      <c r="C80" s="178">
        <v>1</v>
      </c>
      <c r="D80" s="178">
        <v>0.7</v>
      </c>
      <c r="E80" s="260">
        <v>1.3</v>
      </c>
      <c r="F80" s="266">
        <v>-0.5</v>
      </c>
      <c r="G80" s="178">
        <v>-1.6</v>
      </c>
      <c r="H80" s="260">
        <v>0.6</v>
      </c>
      <c r="I80" s="266">
        <v>1.1000000000000001</v>
      </c>
      <c r="J80" s="178">
        <v>0.8</v>
      </c>
      <c r="K80" s="260">
        <v>1.4</v>
      </c>
      <c r="L80" s="266">
        <v>-0.4</v>
      </c>
      <c r="M80" s="178">
        <v>-1.1000000000000001</v>
      </c>
      <c r="N80" s="260">
        <v>0.3</v>
      </c>
      <c r="O80" s="266">
        <v>1.3</v>
      </c>
      <c r="P80" s="178">
        <v>1</v>
      </c>
      <c r="Q80" s="179">
        <v>1.6</v>
      </c>
    </row>
    <row r="81" spans="1:17" x14ac:dyDescent="0.2">
      <c r="A81" s="140" t="s">
        <v>132</v>
      </c>
      <c r="B81" s="141" t="s">
        <v>133</v>
      </c>
      <c r="C81" s="178">
        <v>1.6</v>
      </c>
      <c r="D81" s="178">
        <v>1.1000000000000001</v>
      </c>
      <c r="E81" s="260">
        <v>2</v>
      </c>
      <c r="F81" s="266">
        <v>-1.6</v>
      </c>
      <c r="G81" s="178">
        <v>-2.8</v>
      </c>
      <c r="H81" s="260">
        <v>-0.4</v>
      </c>
      <c r="I81" s="266">
        <v>2</v>
      </c>
      <c r="J81" s="178">
        <v>1.6</v>
      </c>
      <c r="K81" s="260">
        <v>2.5</v>
      </c>
      <c r="L81" s="266">
        <v>-0.3</v>
      </c>
      <c r="M81" s="178">
        <v>-1.2</v>
      </c>
      <c r="N81" s="260">
        <v>0.5</v>
      </c>
      <c r="O81" s="266">
        <v>2.2999999999999998</v>
      </c>
      <c r="P81" s="178">
        <v>1.8</v>
      </c>
      <c r="Q81" s="179">
        <v>2.8</v>
      </c>
    </row>
    <row r="82" spans="1:17" x14ac:dyDescent="0.2">
      <c r="A82" s="140" t="s">
        <v>140</v>
      </c>
      <c r="B82" s="141" t="s">
        <v>141</v>
      </c>
      <c r="C82" s="178">
        <v>-1.2</v>
      </c>
      <c r="D82" s="178">
        <v>-1.5</v>
      </c>
      <c r="E82" s="260">
        <v>-0.9</v>
      </c>
      <c r="F82" s="266">
        <v>-2.7</v>
      </c>
      <c r="G82" s="178">
        <v>-3.7</v>
      </c>
      <c r="H82" s="260">
        <v>-1.7</v>
      </c>
      <c r="I82" s="266">
        <v>-1</v>
      </c>
      <c r="J82" s="178">
        <v>-1.3</v>
      </c>
      <c r="K82" s="260">
        <v>-0.7</v>
      </c>
      <c r="L82" s="266">
        <v>-2.6</v>
      </c>
      <c r="M82" s="178">
        <v>-3.3</v>
      </c>
      <c r="N82" s="260">
        <v>-2</v>
      </c>
      <c r="O82" s="266">
        <v>-0.8</v>
      </c>
      <c r="P82" s="178">
        <v>-1.1000000000000001</v>
      </c>
      <c r="Q82" s="179">
        <v>-0.5</v>
      </c>
    </row>
    <row r="83" spans="1:17" x14ac:dyDescent="0.2">
      <c r="A83" s="140" t="s">
        <v>142</v>
      </c>
      <c r="B83" s="141" t="s">
        <v>143</v>
      </c>
      <c r="C83" s="178">
        <v>1.1000000000000001</v>
      </c>
      <c r="D83" s="178">
        <v>0.8</v>
      </c>
      <c r="E83" s="260">
        <v>1.4</v>
      </c>
      <c r="F83" s="266">
        <v>-2.8</v>
      </c>
      <c r="G83" s="178">
        <v>-4</v>
      </c>
      <c r="H83" s="260">
        <v>-1.5</v>
      </c>
      <c r="I83" s="266">
        <v>1.3</v>
      </c>
      <c r="J83" s="178">
        <v>1</v>
      </c>
      <c r="K83" s="260">
        <v>1.6</v>
      </c>
      <c r="L83" s="266">
        <v>-1.8</v>
      </c>
      <c r="M83" s="178">
        <v>-2.6</v>
      </c>
      <c r="N83" s="260">
        <v>-1</v>
      </c>
      <c r="O83" s="266">
        <v>1.6</v>
      </c>
      <c r="P83" s="178">
        <v>1.2</v>
      </c>
      <c r="Q83" s="179">
        <v>1.9</v>
      </c>
    </row>
    <row r="84" spans="1:17" x14ac:dyDescent="0.2">
      <c r="A84" s="140" t="s">
        <v>144</v>
      </c>
      <c r="B84" s="141" t="s">
        <v>145</v>
      </c>
      <c r="C84" s="178">
        <v>0.3</v>
      </c>
      <c r="D84" s="178">
        <v>-0.1</v>
      </c>
      <c r="E84" s="260">
        <v>0.7</v>
      </c>
      <c r="F84" s="266">
        <v>-2.5</v>
      </c>
      <c r="G84" s="178">
        <v>-3.6</v>
      </c>
      <c r="H84" s="260">
        <v>-1.3</v>
      </c>
      <c r="I84" s="266">
        <v>0.6</v>
      </c>
      <c r="J84" s="178">
        <v>0.2</v>
      </c>
      <c r="K84" s="260">
        <v>1.1000000000000001</v>
      </c>
      <c r="L84" s="266">
        <v>-0.5</v>
      </c>
      <c r="M84" s="178">
        <v>-1.3</v>
      </c>
      <c r="N84" s="260">
        <v>0.3</v>
      </c>
      <c r="O84" s="266">
        <v>0.6</v>
      </c>
      <c r="P84" s="178">
        <v>0.1</v>
      </c>
      <c r="Q84" s="179">
        <v>1</v>
      </c>
    </row>
    <row r="85" spans="1:17" x14ac:dyDescent="0.2">
      <c r="A85" s="140" t="s">
        <v>148</v>
      </c>
      <c r="B85" s="141" t="s">
        <v>149</v>
      </c>
      <c r="C85" s="178">
        <v>0.4</v>
      </c>
      <c r="D85" s="178">
        <v>0</v>
      </c>
      <c r="E85" s="260">
        <v>0.9</v>
      </c>
      <c r="F85" s="266">
        <v>-1.5</v>
      </c>
      <c r="G85" s="178">
        <v>-2.6</v>
      </c>
      <c r="H85" s="260">
        <v>-0.3</v>
      </c>
      <c r="I85" s="266">
        <v>0.8</v>
      </c>
      <c r="J85" s="178">
        <v>0.3</v>
      </c>
      <c r="K85" s="260">
        <v>1.3</v>
      </c>
      <c r="L85" s="266">
        <v>-0.4</v>
      </c>
      <c r="M85" s="178">
        <v>-1.2</v>
      </c>
      <c r="N85" s="260">
        <v>0.4</v>
      </c>
      <c r="O85" s="266">
        <v>0.9</v>
      </c>
      <c r="P85" s="178">
        <v>0.3</v>
      </c>
      <c r="Q85" s="179">
        <v>1.4</v>
      </c>
    </row>
    <row r="86" spans="1:17" x14ac:dyDescent="0.2">
      <c r="A86" s="140" t="s">
        <v>150</v>
      </c>
      <c r="B86" s="141" t="s">
        <v>151</v>
      </c>
      <c r="C86" s="178">
        <v>-1</v>
      </c>
      <c r="D86" s="178">
        <v>-1.4</v>
      </c>
      <c r="E86" s="260">
        <v>-0.6</v>
      </c>
      <c r="F86" s="266">
        <v>-2.4</v>
      </c>
      <c r="G86" s="178">
        <v>-3.4</v>
      </c>
      <c r="H86" s="260">
        <v>-1.3</v>
      </c>
      <c r="I86" s="266">
        <v>-0.8</v>
      </c>
      <c r="J86" s="178">
        <v>-1.2</v>
      </c>
      <c r="K86" s="260">
        <v>-0.4</v>
      </c>
      <c r="L86" s="266">
        <v>-1.7</v>
      </c>
      <c r="M86" s="178">
        <v>-2.4</v>
      </c>
      <c r="N86" s="260">
        <v>-0.9</v>
      </c>
      <c r="O86" s="266">
        <v>-0.7</v>
      </c>
      <c r="P86" s="178">
        <v>-1.1000000000000001</v>
      </c>
      <c r="Q86" s="179">
        <v>-0.2</v>
      </c>
    </row>
    <row r="87" spans="1:17" x14ac:dyDescent="0.2">
      <c r="A87" s="140" t="s">
        <v>152</v>
      </c>
      <c r="B87" s="141" t="s">
        <v>153</v>
      </c>
      <c r="C87" s="178">
        <v>0.3</v>
      </c>
      <c r="D87" s="178">
        <v>-0.2</v>
      </c>
      <c r="E87" s="260">
        <v>0.8</v>
      </c>
      <c r="F87" s="266">
        <v>-1.1000000000000001</v>
      </c>
      <c r="G87" s="178">
        <v>-2.5</v>
      </c>
      <c r="H87" s="260">
        <v>0.3</v>
      </c>
      <c r="I87" s="266">
        <v>0.6</v>
      </c>
      <c r="J87" s="178">
        <v>0</v>
      </c>
      <c r="K87" s="260">
        <v>1.1000000000000001</v>
      </c>
      <c r="L87" s="266">
        <v>-0.7</v>
      </c>
      <c r="M87" s="178">
        <v>-1.7</v>
      </c>
      <c r="N87" s="260">
        <v>0.3</v>
      </c>
      <c r="O87" s="266">
        <v>0.7</v>
      </c>
      <c r="P87" s="178">
        <v>0.1</v>
      </c>
      <c r="Q87" s="179">
        <v>1.3</v>
      </c>
    </row>
    <row r="88" spans="1:17" x14ac:dyDescent="0.2">
      <c r="A88" s="140" t="s">
        <v>154</v>
      </c>
      <c r="B88" s="141" t="s">
        <v>155</v>
      </c>
      <c r="C88" s="178">
        <v>0</v>
      </c>
      <c r="D88" s="178">
        <v>-0.6</v>
      </c>
      <c r="E88" s="260">
        <v>0.6</v>
      </c>
      <c r="F88" s="266">
        <v>-1.2</v>
      </c>
      <c r="G88" s="178">
        <v>-3.3</v>
      </c>
      <c r="H88" s="260">
        <v>0.9</v>
      </c>
      <c r="I88" s="266">
        <v>0.1</v>
      </c>
      <c r="J88" s="178">
        <v>-0.5</v>
      </c>
      <c r="K88" s="260">
        <v>0.7</v>
      </c>
      <c r="L88" s="266">
        <v>-1</v>
      </c>
      <c r="M88" s="178">
        <v>-2.5</v>
      </c>
      <c r="N88" s="260">
        <v>0.6</v>
      </c>
      <c r="O88" s="266">
        <v>0.1</v>
      </c>
      <c r="P88" s="178">
        <v>-0.5</v>
      </c>
      <c r="Q88" s="179">
        <v>0.8</v>
      </c>
    </row>
    <row r="89" spans="1:17" x14ac:dyDescent="0.2">
      <c r="A89" s="140" t="s">
        <v>156</v>
      </c>
      <c r="B89" s="141" t="s">
        <v>157</v>
      </c>
      <c r="C89" s="178">
        <v>1.1000000000000001</v>
      </c>
      <c r="D89" s="178">
        <v>0.7</v>
      </c>
      <c r="E89" s="260">
        <v>1.5</v>
      </c>
      <c r="F89" s="266">
        <v>-0.2</v>
      </c>
      <c r="G89" s="178">
        <v>-1.9</v>
      </c>
      <c r="H89" s="260">
        <v>1.6</v>
      </c>
      <c r="I89" s="266">
        <v>1.2</v>
      </c>
      <c r="J89" s="178">
        <v>0.8</v>
      </c>
      <c r="K89" s="260">
        <v>1.6</v>
      </c>
      <c r="L89" s="266">
        <v>0.5</v>
      </c>
      <c r="M89" s="178">
        <v>-0.6</v>
      </c>
      <c r="N89" s="260">
        <v>1.5</v>
      </c>
      <c r="O89" s="266">
        <v>1.3</v>
      </c>
      <c r="P89" s="178">
        <v>0.8</v>
      </c>
      <c r="Q89" s="179">
        <v>1.7</v>
      </c>
    </row>
    <row r="90" spans="1:17" x14ac:dyDescent="0.2">
      <c r="A90" s="140" t="s">
        <v>158</v>
      </c>
      <c r="B90" s="141" t="s">
        <v>159</v>
      </c>
      <c r="C90" s="178">
        <v>-0.6</v>
      </c>
      <c r="D90" s="178">
        <v>-0.9</v>
      </c>
      <c r="E90" s="260">
        <v>-0.2</v>
      </c>
      <c r="F90" s="266">
        <v>-1.4</v>
      </c>
      <c r="G90" s="178">
        <v>-2.4</v>
      </c>
      <c r="H90" s="260">
        <v>-0.4</v>
      </c>
      <c r="I90" s="266">
        <v>-0.5</v>
      </c>
      <c r="J90" s="178">
        <v>-0.8</v>
      </c>
      <c r="K90" s="260">
        <v>-0.1</v>
      </c>
      <c r="L90" s="266">
        <v>-1.4</v>
      </c>
      <c r="M90" s="178">
        <v>-2.1</v>
      </c>
      <c r="N90" s="260">
        <v>-0.7</v>
      </c>
      <c r="O90" s="266">
        <v>-0.3</v>
      </c>
      <c r="P90" s="178">
        <v>-0.7</v>
      </c>
      <c r="Q90" s="179">
        <v>0.1</v>
      </c>
    </row>
    <row r="91" spans="1:17" x14ac:dyDescent="0.2">
      <c r="A91" s="140" t="s">
        <v>162</v>
      </c>
      <c r="B91" s="141" t="s">
        <v>163</v>
      </c>
      <c r="C91" s="178">
        <v>-2.2999999999999998</v>
      </c>
      <c r="D91" s="178">
        <v>-2.7</v>
      </c>
      <c r="E91" s="260">
        <v>-1.8</v>
      </c>
      <c r="F91" s="266">
        <v>-1.4</v>
      </c>
      <c r="G91" s="178">
        <v>-2.4</v>
      </c>
      <c r="H91" s="260">
        <v>-0.3</v>
      </c>
      <c r="I91" s="266">
        <v>-2.5</v>
      </c>
      <c r="J91" s="178">
        <v>-3</v>
      </c>
      <c r="K91" s="260">
        <v>-2</v>
      </c>
      <c r="L91" s="266">
        <v>-2.2999999999999998</v>
      </c>
      <c r="M91" s="178">
        <v>-3</v>
      </c>
      <c r="N91" s="260">
        <v>-1.6</v>
      </c>
      <c r="O91" s="266">
        <v>-2.2999999999999998</v>
      </c>
      <c r="P91" s="178">
        <v>-2.8</v>
      </c>
      <c r="Q91" s="179">
        <v>-1.7</v>
      </c>
    </row>
    <row r="92" spans="1:17" x14ac:dyDescent="0.2">
      <c r="A92" s="140" t="s">
        <v>164</v>
      </c>
      <c r="B92" s="141" t="s">
        <v>165</v>
      </c>
      <c r="C92" s="178">
        <v>-0.6</v>
      </c>
      <c r="D92" s="178">
        <v>-1</v>
      </c>
      <c r="E92" s="260">
        <v>-0.2</v>
      </c>
      <c r="F92" s="266">
        <v>-0.9</v>
      </c>
      <c r="G92" s="178">
        <v>-1.8</v>
      </c>
      <c r="H92" s="260">
        <v>0.1</v>
      </c>
      <c r="I92" s="266">
        <v>-0.5</v>
      </c>
      <c r="J92" s="178">
        <v>-0.9</v>
      </c>
      <c r="K92" s="260">
        <v>-0.1</v>
      </c>
      <c r="L92" s="266">
        <v>-0.7</v>
      </c>
      <c r="M92" s="178">
        <v>-1.4</v>
      </c>
      <c r="N92" s="260">
        <v>0</v>
      </c>
      <c r="O92" s="266">
        <v>-0.5</v>
      </c>
      <c r="P92" s="178">
        <v>-1</v>
      </c>
      <c r="Q92" s="179">
        <v>0</v>
      </c>
    </row>
    <row r="93" spans="1:17" x14ac:dyDescent="0.2">
      <c r="A93" s="140" t="s">
        <v>166</v>
      </c>
      <c r="B93" s="141" t="s">
        <v>167</v>
      </c>
      <c r="C93" s="178">
        <v>-1.2</v>
      </c>
      <c r="D93" s="178">
        <v>-1.7</v>
      </c>
      <c r="E93" s="260">
        <v>-0.8</v>
      </c>
      <c r="F93" s="266">
        <v>-3.3</v>
      </c>
      <c r="G93" s="178">
        <v>-4.9000000000000004</v>
      </c>
      <c r="H93" s="260">
        <v>-1.6</v>
      </c>
      <c r="I93" s="266">
        <v>-1.1000000000000001</v>
      </c>
      <c r="J93" s="178">
        <v>-1.6</v>
      </c>
      <c r="K93" s="260">
        <v>-0.6</v>
      </c>
      <c r="L93" s="266">
        <v>-3.2</v>
      </c>
      <c r="M93" s="178">
        <v>-4.3</v>
      </c>
      <c r="N93" s="260">
        <v>-2.1</v>
      </c>
      <c r="O93" s="266">
        <v>-0.8</v>
      </c>
      <c r="P93" s="178">
        <v>-1.3</v>
      </c>
      <c r="Q93" s="179">
        <v>-0.2</v>
      </c>
    </row>
    <row r="94" spans="1:17" x14ac:dyDescent="0.2">
      <c r="A94" s="140" t="s">
        <v>168</v>
      </c>
      <c r="B94" s="141" t="s">
        <v>169</v>
      </c>
      <c r="C94" s="178">
        <v>-1.2</v>
      </c>
      <c r="D94" s="178">
        <v>-1.6</v>
      </c>
      <c r="E94" s="260">
        <v>-0.8</v>
      </c>
      <c r="F94" s="266">
        <v>-2.5</v>
      </c>
      <c r="G94" s="178">
        <v>-3.5</v>
      </c>
      <c r="H94" s="260">
        <v>-1.6</v>
      </c>
      <c r="I94" s="266">
        <v>-1</v>
      </c>
      <c r="J94" s="178">
        <v>-1.4</v>
      </c>
      <c r="K94" s="260">
        <v>-0.6</v>
      </c>
      <c r="L94" s="266">
        <v>-1.7</v>
      </c>
      <c r="M94" s="178">
        <v>-2.4</v>
      </c>
      <c r="N94" s="260">
        <v>-1.1000000000000001</v>
      </c>
      <c r="O94" s="266">
        <v>-1</v>
      </c>
      <c r="P94" s="178">
        <v>-1.4</v>
      </c>
      <c r="Q94" s="179">
        <v>-0.5</v>
      </c>
    </row>
    <row r="95" spans="1:17" x14ac:dyDescent="0.2">
      <c r="A95" s="140" t="s">
        <v>170</v>
      </c>
      <c r="B95" s="141" t="s">
        <v>171</v>
      </c>
      <c r="C95" s="178">
        <v>-1.2</v>
      </c>
      <c r="D95" s="178">
        <v>-1.6</v>
      </c>
      <c r="E95" s="260">
        <v>-0.8</v>
      </c>
      <c r="F95" s="266">
        <v>-2.2000000000000002</v>
      </c>
      <c r="G95" s="178">
        <v>-3.5</v>
      </c>
      <c r="H95" s="260">
        <v>-1</v>
      </c>
      <c r="I95" s="266">
        <v>-1.1000000000000001</v>
      </c>
      <c r="J95" s="178">
        <v>-1.5</v>
      </c>
      <c r="K95" s="260">
        <v>-0.6</v>
      </c>
      <c r="L95" s="266">
        <v>-2.2000000000000002</v>
      </c>
      <c r="M95" s="178">
        <v>-3</v>
      </c>
      <c r="N95" s="260">
        <v>-1.4</v>
      </c>
      <c r="O95" s="266">
        <v>-0.8</v>
      </c>
      <c r="P95" s="178">
        <v>-1.3</v>
      </c>
      <c r="Q95" s="179">
        <v>-0.4</v>
      </c>
    </row>
    <row r="96" spans="1:17" x14ac:dyDescent="0.2">
      <c r="A96" s="140" t="s">
        <v>172</v>
      </c>
      <c r="B96" s="141" t="s">
        <v>173</v>
      </c>
      <c r="C96" s="178">
        <v>-1.3</v>
      </c>
      <c r="D96" s="178">
        <v>-1.7</v>
      </c>
      <c r="E96" s="260">
        <v>-0.9</v>
      </c>
      <c r="F96" s="266">
        <v>-2.6</v>
      </c>
      <c r="G96" s="178">
        <v>-3.7</v>
      </c>
      <c r="H96" s="260">
        <v>-1.5</v>
      </c>
      <c r="I96" s="266">
        <v>-1.1000000000000001</v>
      </c>
      <c r="J96" s="178">
        <v>-1.5</v>
      </c>
      <c r="K96" s="260">
        <v>-0.7</v>
      </c>
      <c r="L96" s="266">
        <v>-2.2999999999999998</v>
      </c>
      <c r="M96" s="178">
        <v>-3.1</v>
      </c>
      <c r="N96" s="260">
        <v>-1.6</v>
      </c>
      <c r="O96" s="266">
        <v>-0.9</v>
      </c>
      <c r="P96" s="178">
        <v>-1.4</v>
      </c>
      <c r="Q96" s="179">
        <v>-0.5</v>
      </c>
    </row>
    <row r="97" spans="1:17" x14ac:dyDescent="0.2">
      <c r="A97" s="140" t="s">
        <v>174</v>
      </c>
      <c r="B97" s="141" t="s">
        <v>175</v>
      </c>
      <c r="C97" s="178">
        <v>-1.2</v>
      </c>
      <c r="D97" s="178">
        <v>-1.6</v>
      </c>
      <c r="E97" s="260">
        <v>-0.8</v>
      </c>
      <c r="F97" s="266">
        <v>-2.9</v>
      </c>
      <c r="G97" s="178">
        <v>-4.2</v>
      </c>
      <c r="H97" s="260">
        <v>-1.6</v>
      </c>
      <c r="I97" s="266">
        <v>-1</v>
      </c>
      <c r="J97" s="178">
        <v>-1.4</v>
      </c>
      <c r="K97" s="260">
        <v>-0.6</v>
      </c>
      <c r="L97" s="266">
        <v>-2.4</v>
      </c>
      <c r="M97" s="178">
        <v>-3.3</v>
      </c>
      <c r="N97" s="260">
        <v>-1.6</v>
      </c>
      <c r="O97" s="266">
        <v>-0.8</v>
      </c>
      <c r="P97" s="178">
        <v>-1.3</v>
      </c>
      <c r="Q97" s="179">
        <v>-0.4</v>
      </c>
    </row>
    <row r="98" spans="1:17" x14ac:dyDescent="0.2">
      <c r="A98" s="140" t="s">
        <v>176</v>
      </c>
      <c r="B98" s="141" t="s">
        <v>177</v>
      </c>
      <c r="C98" s="178">
        <v>0.1</v>
      </c>
      <c r="D98" s="178">
        <v>-0.2</v>
      </c>
      <c r="E98" s="260">
        <v>0.5</v>
      </c>
      <c r="F98" s="266">
        <v>-2.9</v>
      </c>
      <c r="G98" s="178">
        <v>-4</v>
      </c>
      <c r="H98" s="260">
        <v>-1.9</v>
      </c>
      <c r="I98" s="266">
        <v>0.5</v>
      </c>
      <c r="J98" s="178">
        <v>0.1</v>
      </c>
      <c r="K98" s="260">
        <v>0.8</v>
      </c>
      <c r="L98" s="266">
        <v>-1.6</v>
      </c>
      <c r="M98" s="178">
        <v>-2.4</v>
      </c>
      <c r="N98" s="260">
        <v>-0.8</v>
      </c>
      <c r="O98" s="266">
        <v>0.5</v>
      </c>
      <c r="P98" s="178">
        <v>0.1</v>
      </c>
      <c r="Q98" s="179">
        <v>0.9</v>
      </c>
    </row>
    <row r="99" spans="1:17" x14ac:dyDescent="0.2">
      <c r="A99" s="140" t="s">
        <v>180</v>
      </c>
      <c r="B99" s="141" t="s">
        <v>181</v>
      </c>
      <c r="C99" s="178">
        <v>0.1</v>
      </c>
      <c r="D99" s="178">
        <v>-0.3</v>
      </c>
      <c r="E99" s="260">
        <v>0.5</v>
      </c>
      <c r="F99" s="266">
        <v>-2.1</v>
      </c>
      <c r="G99" s="178">
        <v>-3.1</v>
      </c>
      <c r="H99" s="260">
        <v>-1.1000000000000001</v>
      </c>
      <c r="I99" s="266">
        <v>0.5</v>
      </c>
      <c r="J99" s="178">
        <v>0.1</v>
      </c>
      <c r="K99" s="260">
        <v>1</v>
      </c>
      <c r="L99" s="266">
        <v>-1.5</v>
      </c>
      <c r="M99" s="178">
        <v>-2.2000000000000002</v>
      </c>
      <c r="N99" s="260">
        <v>-0.8</v>
      </c>
      <c r="O99" s="266">
        <v>0.8</v>
      </c>
      <c r="P99" s="178">
        <v>0.3</v>
      </c>
      <c r="Q99" s="179">
        <v>1.3</v>
      </c>
    </row>
    <row r="100" spans="1:17" x14ac:dyDescent="0.2">
      <c r="A100" s="140" t="s">
        <v>182</v>
      </c>
      <c r="B100" s="141" t="s">
        <v>183</v>
      </c>
      <c r="C100" s="178">
        <v>0</v>
      </c>
      <c r="D100" s="178">
        <v>-0.5</v>
      </c>
      <c r="E100" s="260">
        <v>0.4</v>
      </c>
      <c r="F100" s="266">
        <v>-2.1</v>
      </c>
      <c r="G100" s="178">
        <v>-3.3</v>
      </c>
      <c r="H100" s="260">
        <v>-0.8</v>
      </c>
      <c r="I100" s="266">
        <v>0.3</v>
      </c>
      <c r="J100" s="178">
        <v>-0.2</v>
      </c>
      <c r="K100" s="260">
        <v>0.7</v>
      </c>
      <c r="L100" s="266">
        <v>-1.7</v>
      </c>
      <c r="M100" s="178">
        <v>-2.7</v>
      </c>
      <c r="N100" s="260">
        <v>-0.7</v>
      </c>
      <c r="O100" s="266">
        <v>0.4</v>
      </c>
      <c r="P100" s="178">
        <v>-0.1</v>
      </c>
      <c r="Q100" s="179">
        <v>0.9</v>
      </c>
    </row>
    <row r="101" spans="1:17" x14ac:dyDescent="0.2">
      <c r="A101" s="140" t="s">
        <v>184</v>
      </c>
      <c r="B101" s="141" t="s">
        <v>185</v>
      </c>
      <c r="C101" s="178">
        <v>0.4</v>
      </c>
      <c r="D101" s="178">
        <v>0</v>
      </c>
      <c r="E101" s="260">
        <v>0.8</v>
      </c>
      <c r="F101" s="266">
        <v>0.2</v>
      </c>
      <c r="G101" s="178">
        <v>-0.8</v>
      </c>
      <c r="H101" s="260">
        <v>1.3</v>
      </c>
      <c r="I101" s="266">
        <v>0.4</v>
      </c>
      <c r="J101" s="178">
        <v>0</v>
      </c>
      <c r="K101" s="260">
        <v>0.9</v>
      </c>
      <c r="L101" s="266">
        <v>-0.2</v>
      </c>
      <c r="M101" s="178">
        <v>-1</v>
      </c>
      <c r="N101" s="260">
        <v>0.5</v>
      </c>
      <c r="O101" s="266">
        <v>0.6</v>
      </c>
      <c r="P101" s="178">
        <v>0.2</v>
      </c>
      <c r="Q101" s="179">
        <v>1.1000000000000001</v>
      </c>
    </row>
    <row r="102" spans="1:17" x14ac:dyDescent="0.2">
      <c r="A102" s="140" t="s">
        <v>186</v>
      </c>
      <c r="B102" s="141" t="s">
        <v>187</v>
      </c>
      <c r="C102" s="178">
        <v>2.1</v>
      </c>
      <c r="D102" s="178">
        <v>1.7</v>
      </c>
      <c r="E102" s="260">
        <v>2.5</v>
      </c>
      <c r="F102" s="266">
        <v>0.6</v>
      </c>
      <c r="G102" s="178">
        <v>-0.8</v>
      </c>
      <c r="H102" s="260">
        <v>2</v>
      </c>
      <c r="I102" s="266">
        <v>2.2999999999999998</v>
      </c>
      <c r="J102" s="178">
        <v>1.8</v>
      </c>
      <c r="K102" s="260">
        <v>2.7</v>
      </c>
      <c r="L102" s="266">
        <v>0.8</v>
      </c>
      <c r="M102" s="178">
        <v>-0.2</v>
      </c>
      <c r="N102" s="260">
        <v>1.8</v>
      </c>
      <c r="O102" s="266">
        <v>2.4</v>
      </c>
      <c r="P102" s="178">
        <v>2</v>
      </c>
      <c r="Q102" s="179">
        <v>2.9</v>
      </c>
    </row>
    <row r="103" spans="1:17" x14ac:dyDescent="0.2">
      <c r="A103" s="140" t="s">
        <v>188</v>
      </c>
      <c r="B103" s="141" t="s">
        <v>189</v>
      </c>
      <c r="C103" s="178">
        <v>1.1000000000000001</v>
      </c>
      <c r="D103" s="178">
        <v>0.8</v>
      </c>
      <c r="E103" s="260">
        <v>1.5</v>
      </c>
      <c r="F103" s="266">
        <v>-0.4</v>
      </c>
      <c r="G103" s="178">
        <v>-1.4</v>
      </c>
      <c r="H103" s="260">
        <v>0.6</v>
      </c>
      <c r="I103" s="266">
        <v>1.4</v>
      </c>
      <c r="J103" s="178">
        <v>1</v>
      </c>
      <c r="K103" s="260">
        <v>1.7</v>
      </c>
      <c r="L103" s="266">
        <v>-0.3</v>
      </c>
      <c r="M103" s="178">
        <v>-1</v>
      </c>
      <c r="N103" s="260">
        <v>0.4</v>
      </c>
      <c r="O103" s="266">
        <v>1.6</v>
      </c>
      <c r="P103" s="178">
        <v>1.2</v>
      </c>
      <c r="Q103" s="179">
        <v>2</v>
      </c>
    </row>
    <row r="104" spans="1:17" x14ac:dyDescent="0.2">
      <c r="A104" s="140" t="s">
        <v>190</v>
      </c>
      <c r="B104" s="141" t="s">
        <v>191</v>
      </c>
      <c r="C104" s="178">
        <v>0.3</v>
      </c>
      <c r="D104" s="178">
        <v>-0.2</v>
      </c>
      <c r="E104" s="260">
        <v>0.8</v>
      </c>
      <c r="F104" s="266">
        <v>0.3</v>
      </c>
      <c r="G104" s="178">
        <v>-1.1000000000000001</v>
      </c>
      <c r="H104" s="260">
        <v>1.6</v>
      </c>
      <c r="I104" s="266">
        <v>0.3</v>
      </c>
      <c r="J104" s="178">
        <v>-0.3</v>
      </c>
      <c r="K104" s="260">
        <v>0.8</v>
      </c>
      <c r="L104" s="266">
        <v>0.1</v>
      </c>
      <c r="M104" s="178">
        <v>-0.9</v>
      </c>
      <c r="N104" s="260">
        <v>1.2</v>
      </c>
      <c r="O104" s="266">
        <v>0.3</v>
      </c>
      <c r="P104" s="178">
        <v>-0.3</v>
      </c>
      <c r="Q104" s="179">
        <v>0.9</v>
      </c>
    </row>
    <row r="105" spans="1:17" x14ac:dyDescent="0.2">
      <c r="A105" s="140" t="s">
        <v>192</v>
      </c>
      <c r="B105" s="141" t="s">
        <v>193</v>
      </c>
      <c r="C105" s="178">
        <v>0.4</v>
      </c>
      <c r="D105" s="178">
        <v>-0.2</v>
      </c>
      <c r="E105" s="260">
        <v>0.9</v>
      </c>
      <c r="F105" s="266">
        <v>-1.1000000000000001</v>
      </c>
      <c r="G105" s="178">
        <v>-2.6</v>
      </c>
      <c r="H105" s="260">
        <v>0.4</v>
      </c>
      <c r="I105" s="266">
        <v>0.6</v>
      </c>
      <c r="J105" s="178">
        <v>0</v>
      </c>
      <c r="K105" s="260">
        <v>1.2</v>
      </c>
      <c r="L105" s="266">
        <v>-0.5</v>
      </c>
      <c r="M105" s="178">
        <v>-1.5</v>
      </c>
      <c r="N105" s="260">
        <v>0.6</v>
      </c>
      <c r="O105" s="266">
        <v>0.7</v>
      </c>
      <c r="P105" s="178">
        <v>0</v>
      </c>
      <c r="Q105" s="179">
        <v>1.3</v>
      </c>
    </row>
    <row r="106" spans="1:17" x14ac:dyDescent="0.2">
      <c r="A106" s="140" t="s">
        <v>194</v>
      </c>
      <c r="B106" s="141" t="s">
        <v>195</v>
      </c>
      <c r="C106" s="178">
        <v>-1</v>
      </c>
      <c r="D106" s="178">
        <v>-1.6</v>
      </c>
      <c r="E106" s="260">
        <v>-0.4</v>
      </c>
      <c r="F106" s="266">
        <v>-2</v>
      </c>
      <c r="G106" s="178">
        <v>-3.5</v>
      </c>
      <c r="H106" s="260">
        <v>-0.5</v>
      </c>
      <c r="I106" s="266">
        <v>-0.8</v>
      </c>
      <c r="J106" s="178">
        <v>-1.5</v>
      </c>
      <c r="K106" s="260">
        <v>-0.2</v>
      </c>
      <c r="L106" s="266">
        <v>-1.6</v>
      </c>
      <c r="M106" s="178">
        <v>-2.8</v>
      </c>
      <c r="N106" s="260">
        <v>-0.4</v>
      </c>
      <c r="O106" s="266">
        <v>-0.8</v>
      </c>
      <c r="P106" s="178">
        <v>-1.5</v>
      </c>
      <c r="Q106" s="179">
        <v>-0.2</v>
      </c>
    </row>
    <row r="107" spans="1:17" x14ac:dyDescent="0.2">
      <c r="A107" s="140" t="s">
        <v>198</v>
      </c>
      <c r="B107" s="141" t="s">
        <v>199</v>
      </c>
      <c r="C107" s="178">
        <v>-2</v>
      </c>
      <c r="D107" s="178">
        <v>-2.4</v>
      </c>
      <c r="E107" s="260">
        <v>-1.5</v>
      </c>
      <c r="F107" s="266">
        <v>-3.5</v>
      </c>
      <c r="G107" s="178">
        <v>-5</v>
      </c>
      <c r="H107" s="260">
        <v>-2.1</v>
      </c>
      <c r="I107" s="266">
        <v>-1.8</v>
      </c>
      <c r="J107" s="178">
        <v>-2.2999999999999998</v>
      </c>
      <c r="K107" s="260">
        <v>-1.3</v>
      </c>
      <c r="L107" s="266">
        <v>-3.3</v>
      </c>
      <c r="M107" s="178">
        <v>-4.4000000000000004</v>
      </c>
      <c r="N107" s="260">
        <v>-2.2000000000000002</v>
      </c>
      <c r="O107" s="266">
        <v>-1.7</v>
      </c>
      <c r="P107" s="178">
        <v>-2.2000000000000002</v>
      </c>
      <c r="Q107" s="179">
        <v>-1.2</v>
      </c>
    </row>
    <row r="108" spans="1:17" x14ac:dyDescent="0.2">
      <c r="A108" s="140" t="s">
        <v>200</v>
      </c>
      <c r="B108" s="141" t="s">
        <v>201</v>
      </c>
      <c r="C108" s="178">
        <v>0.1</v>
      </c>
      <c r="D108" s="178">
        <v>-0.4</v>
      </c>
      <c r="E108" s="260">
        <v>0.6</v>
      </c>
      <c r="F108" s="266">
        <v>0.5</v>
      </c>
      <c r="G108" s="178">
        <v>-0.8</v>
      </c>
      <c r="H108" s="260">
        <v>1.9</v>
      </c>
      <c r="I108" s="266">
        <v>0.1</v>
      </c>
      <c r="J108" s="178">
        <v>-0.5</v>
      </c>
      <c r="K108" s="260">
        <v>0.6</v>
      </c>
      <c r="L108" s="266">
        <v>-0.6</v>
      </c>
      <c r="M108" s="178">
        <v>-1.7</v>
      </c>
      <c r="N108" s="260">
        <v>0.4</v>
      </c>
      <c r="O108" s="266">
        <v>0.4</v>
      </c>
      <c r="P108" s="178">
        <v>-0.2</v>
      </c>
      <c r="Q108" s="179">
        <v>1</v>
      </c>
    </row>
    <row r="109" spans="1:17" x14ac:dyDescent="0.2">
      <c r="A109" s="140" t="s">
        <v>202</v>
      </c>
      <c r="B109" s="141" t="s">
        <v>203</v>
      </c>
      <c r="C109" s="178">
        <v>-0.5</v>
      </c>
      <c r="D109" s="178">
        <v>-1.1000000000000001</v>
      </c>
      <c r="E109" s="260">
        <v>0.1</v>
      </c>
      <c r="F109" s="266">
        <v>-1.9</v>
      </c>
      <c r="G109" s="178">
        <v>-3.9</v>
      </c>
      <c r="H109" s="260">
        <v>0.1</v>
      </c>
      <c r="I109" s="266">
        <v>-0.4</v>
      </c>
      <c r="J109" s="178">
        <v>-1</v>
      </c>
      <c r="K109" s="260">
        <v>0.2</v>
      </c>
      <c r="L109" s="266">
        <v>-1.6</v>
      </c>
      <c r="M109" s="178">
        <v>-2.9</v>
      </c>
      <c r="N109" s="260">
        <v>-0.3</v>
      </c>
      <c r="O109" s="266">
        <v>-0.3</v>
      </c>
      <c r="P109" s="178">
        <v>-0.9</v>
      </c>
      <c r="Q109" s="179">
        <v>0.4</v>
      </c>
    </row>
    <row r="110" spans="1:17" x14ac:dyDescent="0.2">
      <c r="A110" s="140" t="s">
        <v>204</v>
      </c>
      <c r="B110" s="141" t="s">
        <v>205</v>
      </c>
      <c r="C110" s="178">
        <v>0.2</v>
      </c>
      <c r="D110" s="178">
        <v>-0.2</v>
      </c>
      <c r="E110" s="260">
        <v>0.6</v>
      </c>
      <c r="F110" s="266">
        <v>-0.2</v>
      </c>
      <c r="G110" s="178">
        <v>-1.4</v>
      </c>
      <c r="H110" s="260">
        <v>0.9</v>
      </c>
      <c r="I110" s="266">
        <v>0.3</v>
      </c>
      <c r="J110" s="178">
        <v>-0.1</v>
      </c>
      <c r="K110" s="260">
        <v>0.7</v>
      </c>
      <c r="L110" s="266">
        <v>-0.5</v>
      </c>
      <c r="M110" s="178">
        <v>-1.4</v>
      </c>
      <c r="N110" s="260">
        <v>0.4</v>
      </c>
      <c r="O110" s="266">
        <v>0.4</v>
      </c>
      <c r="P110" s="178">
        <v>0</v>
      </c>
      <c r="Q110" s="179">
        <v>0.8</v>
      </c>
    </row>
    <row r="111" spans="1:17" x14ac:dyDescent="0.2">
      <c r="A111" s="140" t="s">
        <v>206</v>
      </c>
      <c r="B111" s="141" t="s">
        <v>207</v>
      </c>
      <c r="C111" s="178">
        <v>-0.7</v>
      </c>
      <c r="D111" s="178">
        <v>-1.1000000000000001</v>
      </c>
      <c r="E111" s="260">
        <v>-0.2</v>
      </c>
      <c r="F111" s="266">
        <v>-1.5</v>
      </c>
      <c r="G111" s="178">
        <v>-2.6</v>
      </c>
      <c r="H111" s="260">
        <v>-0.5</v>
      </c>
      <c r="I111" s="266">
        <v>-0.4</v>
      </c>
      <c r="J111" s="178">
        <v>-1</v>
      </c>
      <c r="K111" s="260">
        <v>0.2</v>
      </c>
      <c r="L111" s="266">
        <v>-1</v>
      </c>
      <c r="M111" s="178">
        <v>-1.9</v>
      </c>
      <c r="N111" s="260">
        <v>-0.1</v>
      </c>
      <c r="O111" s="266">
        <v>-0.5</v>
      </c>
      <c r="P111" s="178">
        <v>-1.1000000000000001</v>
      </c>
      <c r="Q111" s="179">
        <v>0.1</v>
      </c>
    </row>
    <row r="112" spans="1:17" x14ac:dyDescent="0.2">
      <c r="A112" s="140" t="s">
        <v>208</v>
      </c>
      <c r="B112" s="141" t="s">
        <v>209</v>
      </c>
      <c r="C112" s="178">
        <v>0.3</v>
      </c>
      <c r="D112" s="178">
        <v>-0.1</v>
      </c>
      <c r="E112" s="260">
        <v>0.8</v>
      </c>
      <c r="F112" s="266">
        <v>-0.3</v>
      </c>
      <c r="G112" s="178">
        <v>-1.4</v>
      </c>
      <c r="H112" s="260">
        <v>0.8</v>
      </c>
      <c r="I112" s="266">
        <v>0.4</v>
      </c>
      <c r="J112" s="178">
        <v>0</v>
      </c>
      <c r="K112" s="260">
        <v>0.9</v>
      </c>
      <c r="L112" s="266">
        <v>-0.3</v>
      </c>
      <c r="M112" s="178">
        <v>-1.1000000000000001</v>
      </c>
      <c r="N112" s="260">
        <v>0.5</v>
      </c>
      <c r="O112" s="266">
        <v>0.6</v>
      </c>
      <c r="P112" s="178">
        <v>0.1</v>
      </c>
      <c r="Q112" s="179">
        <v>1.1000000000000001</v>
      </c>
    </row>
    <row r="113" spans="1:17" x14ac:dyDescent="0.2">
      <c r="A113" s="140" t="s">
        <v>214</v>
      </c>
      <c r="B113" s="141" t="s">
        <v>215</v>
      </c>
      <c r="C113" s="178">
        <v>0.4</v>
      </c>
      <c r="D113" s="178">
        <v>0</v>
      </c>
      <c r="E113" s="260">
        <v>0.8</v>
      </c>
      <c r="F113" s="266">
        <v>-1.6</v>
      </c>
      <c r="G113" s="178">
        <v>-2.7</v>
      </c>
      <c r="H113" s="260">
        <v>-0.4</v>
      </c>
      <c r="I113" s="266">
        <v>0.7</v>
      </c>
      <c r="J113" s="178">
        <v>0.3</v>
      </c>
      <c r="K113" s="260">
        <v>1.2</v>
      </c>
      <c r="L113" s="266">
        <v>-1.2</v>
      </c>
      <c r="M113" s="178">
        <v>-2</v>
      </c>
      <c r="N113" s="260">
        <v>-0.5</v>
      </c>
      <c r="O113" s="266">
        <v>1.1000000000000001</v>
      </c>
      <c r="P113" s="178">
        <v>0.6</v>
      </c>
      <c r="Q113" s="179">
        <v>1.5</v>
      </c>
    </row>
    <row r="114" spans="1:17" x14ac:dyDescent="0.2">
      <c r="A114" s="140" t="s">
        <v>216</v>
      </c>
      <c r="B114" s="141" t="s">
        <v>217</v>
      </c>
      <c r="C114" s="178">
        <v>1.3</v>
      </c>
      <c r="D114" s="178">
        <v>0.8</v>
      </c>
      <c r="E114" s="260">
        <v>1.7</v>
      </c>
      <c r="F114" s="266">
        <v>1.2</v>
      </c>
      <c r="G114" s="178">
        <v>-0.1</v>
      </c>
      <c r="H114" s="260">
        <v>2.5</v>
      </c>
      <c r="I114" s="266">
        <v>1.3</v>
      </c>
      <c r="J114" s="178">
        <v>0.8</v>
      </c>
      <c r="K114" s="260">
        <v>1.7</v>
      </c>
      <c r="L114" s="266">
        <v>0.6</v>
      </c>
      <c r="M114" s="178">
        <v>-0.2</v>
      </c>
      <c r="N114" s="260">
        <v>1.5</v>
      </c>
      <c r="O114" s="266">
        <v>1.5</v>
      </c>
      <c r="P114" s="178">
        <v>1</v>
      </c>
      <c r="Q114" s="179">
        <v>2</v>
      </c>
    </row>
    <row r="115" spans="1:17" x14ac:dyDescent="0.2">
      <c r="A115" s="140" t="s">
        <v>218</v>
      </c>
      <c r="B115" s="141" t="s">
        <v>219</v>
      </c>
      <c r="C115" s="178">
        <v>1.3</v>
      </c>
      <c r="D115" s="178">
        <v>0.9</v>
      </c>
      <c r="E115" s="260">
        <v>1.6</v>
      </c>
      <c r="F115" s="266">
        <v>0</v>
      </c>
      <c r="G115" s="178">
        <v>-1.2</v>
      </c>
      <c r="H115" s="260">
        <v>1.1000000000000001</v>
      </c>
      <c r="I115" s="266">
        <v>1.4</v>
      </c>
      <c r="J115" s="178">
        <v>1</v>
      </c>
      <c r="K115" s="260">
        <v>1.7</v>
      </c>
      <c r="L115" s="266">
        <v>0.8</v>
      </c>
      <c r="M115" s="178">
        <v>0</v>
      </c>
      <c r="N115" s="260">
        <v>1.6</v>
      </c>
      <c r="O115" s="266">
        <v>1.4</v>
      </c>
      <c r="P115" s="178">
        <v>1</v>
      </c>
      <c r="Q115" s="179">
        <v>1.7</v>
      </c>
    </row>
    <row r="116" spans="1:17" x14ac:dyDescent="0.2">
      <c r="A116" s="140" t="s">
        <v>220</v>
      </c>
      <c r="B116" s="141" t="s">
        <v>221</v>
      </c>
      <c r="C116" s="178">
        <v>-0.8</v>
      </c>
      <c r="D116" s="178">
        <v>-1</v>
      </c>
      <c r="E116" s="260">
        <v>-0.5</v>
      </c>
      <c r="F116" s="266">
        <v>-2.2999999999999998</v>
      </c>
      <c r="G116" s="178">
        <v>-3</v>
      </c>
      <c r="H116" s="260">
        <v>-1.5</v>
      </c>
      <c r="I116" s="266">
        <v>-0.5</v>
      </c>
      <c r="J116" s="178">
        <v>-0.8</v>
      </c>
      <c r="K116" s="260">
        <v>-0.2</v>
      </c>
      <c r="L116" s="266">
        <v>-1.6</v>
      </c>
      <c r="M116" s="178">
        <v>-2.1</v>
      </c>
      <c r="N116" s="260">
        <v>-1.1000000000000001</v>
      </c>
      <c r="O116" s="266">
        <v>-0.4</v>
      </c>
      <c r="P116" s="178">
        <v>-0.7</v>
      </c>
      <c r="Q116" s="179">
        <v>-0.1</v>
      </c>
    </row>
    <row r="117" spans="1:17" x14ac:dyDescent="0.2">
      <c r="A117" s="140" t="s">
        <v>224</v>
      </c>
      <c r="B117" s="141" t="s">
        <v>225</v>
      </c>
      <c r="C117" s="178">
        <v>0.2</v>
      </c>
      <c r="D117" s="178">
        <v>-0.1</v>
      </c>
      <c r="E117" s="260">
        <v>0.6</v>
      </c>
      <c r="F117" s="266">
        <v>-0.3</v>
      </c>
      <c r="G117" s="178">
        <v>-1.3</v>
      </c>
      <c r="H117" s="260">
        <v>0.7</v>
      </c>
      <c r="I117" s="266">
        <v>0.3</v>
      </c>
      <c r="J117" s="178">
        <v>0</v>
      </c>
      <c r="K117" s="260">
        <v>0.6</v>
      </c>
      <c r="L117" s="266">
        <v>-0.3</v>
      </c>
      <c r="M117" s="178">
        <v>-0.9</v>
      </c>
      <c r="N117" s="260">
        <v>0.3</v>
      </c>
      <c r="O117" s="266">
        <v>0.4</v>
      </c>
      <c r="P117" s="178">
        <v>0.1</v>
      </c>
      <c r="Q117" s="179">
        <v>0.8</v>
      </c>
    </row>
    <row r="118" spans="1:17" x14ac:dyDescent="0.2">
      <c r="A118" s="140" t="s">
        <v>226</v>
      </c>
      <c r="B118" s="141" t="s">
        <v>227</v>
      </c>
      <c r="C118" s="178">
        <v>-0.1</v>
      </c>
      <c r="D118" s="178">
        <v>-0.5</v>
      </c>
      <c r="E118" s="260">
        <v>0.4</v>
      </c>
      <c r="F118" s="266">
        <v>-2.6</v>
      </c>
      <c r="G118" s="178">
        <v>-4.3</v>
      </c>
      <c r="H118" s="260">
        <v>-0.9</v>
      </c>
      <c r="I118" s="266">
        <v>0.1</v>
      </c>
      <c r="J118" s="178">
        <v>-0.4</v>
      </c>
      <c r="K118" s="260">
        <v>0.6</v>
      </c>
      <c r="L118" s="266">
        <v>-1.8</v>
      </c>
      <c r="M118" s="178">
        <v>-2.9</v>
      </c>
      <c r="N118" s="260">
        <v>-0.7</v>
      </c>
      <c r="O118" s="266">
        <v>0.3</v>
      </c>
      <c r="P118" s="178">
        <v>-0.2</v>
      </c>
      <c r="Q118" s="179">
        <v>0.7</v>
      </c>
    </row>
    <row r="119" spans="1:17" x14ac:dyDescent="0.2">
      <c r="A119" s="140" t="s">
        <v>228</v>
      </c>
      <c r="B119" s="141" t="s">
        <v>229</v>
      </c>
      <c r="C119" s="178">
        <v>-0.9</v>
      </c>
      <c r="D119" s="178">
        <v>-1.3</v>
      </c>
      <c r="E119" s="260">
        <v>-0.5</v>
      </c>
      <c r="F119" s="266">
        <v>-1.2</v>
      </c>
      <c r="G119" s="178">
        <v>-2.4</v>
      </c>
      <c r="H119" s="260">
        <v>0</v>
      </c>
      <c r="I119" s="266">
        <v>-0.8</v>
      </c>
      <c r="J119" s="178">
        <v>-1.3</v>
      </c>
      <c r="K119" s="260">
        <v>-0.4</v>
      </c>
      <c r="L119" s="266">
        <v>-1.5</v>
      </c>
      <c r="M119" s="178">
        <v>-2.2999999999999998</v>
      </c>
      <c r="N119" s="260">
        <v>-0.8</v>
      </c>
      <c r="O119" s="266">
        <v>-0.6</v>
      </c>
      <c r="P119" s="178">
        <v>-1.1000000000000001</v>
      </c>
      <c r="Q119" s="179">
        <v>-0.1</v>
      </c>
    </row>
    <row r="120" spans="1:17" x14ac:dyDescent="0.2">
      <c r="A120" s="140" t="s">
        <v>230</v>
      </c>
      <c r="B120" s="141" t="s">
        <v>231</v>
      </c>
      <c r="C120" s="178">
        <v>0.3</v>
      </c>
      <c r="D120" s="178">
        <v>0</v>
      </c>
      <c r="E120" s="260">
        <v>0.6</v>
      </c>
      <c r="F120" s="266">
        <v>-1.7</v>
      </c>
      <c r="G120" s="178">
        <v>-2.8</v>
      </c>
      <c r="H120" s="260">
        <v>-0.7</v>
      </c>
      <c r="I120" s="266">
        <v>0.5</v>
      </c>
      <c r="J120" s="178">
        <v>0.2</v>
      </c>
      <c r="K120" s="260">
        <v>0.8</v>
      </c>
      <c r="L120" s="266">
        <v>-1</v>
      </c>
      <c r="M120" s="178">
        <v>-1.6</v>
      </c>
      <c r="N120" s="260">
        <v>-0.3</v>
      </c>
      <c r="O120" s="266">
        <v>0.6</v>
      </c>
      <c r="P120" s="178">
        <v>0.3</v>
      </c>
      <c r="Q120" s="179">
        <v>1</v>
      </c>
    </row>
    <row r="121" spans="1:17" x14ac:dyDescent="0.2">
      <c r="A121" s="140" t="s">
        <v>232</v>
      </c>
      <c r="B121" s="141" t="s">
        <v>233</v>
      </c>
      <c r="C121" s="178">
        <v>0.2</v>
      </c>
      <c r="D121" s="178">
        <v>-0.1</v>
      </c>
      <c r="E121" s="260">
        <v>0.5</v>
      </c>
      <c r="F121" s="266">
        <v>-2.4</v>
      </c>
      <c r="G121" s="178">
        <v>-3.3</v>
      </c>
      <c r="H121" s="260">
        <v>-1.5</v>
      </c>
      <c r="I121" s="266">
        <v>0.5</v>
      </c>
      <c r="J121" s="178">
        <v>0.2</v>
      </c>
      <c r="K121" s="260">
        <v>0.8</v>
      </c>
      <c r="L121" s="266">
        <v>-1.5</v>
      </c>
      <c r="M121" s="178">
        <v>-2.1</v>
      </c>
      <c r="N121" s="260">
        <v>-0.9</v>
      </c>
      <c r="O121" s="266">
        <v>0.8</v>
      </c>
      <c r="P121" s="178">
        <v>0.5</v>
      </c>
      <c r="Q121" s="179">
        <v>1.1000000000000001</v>
      </c>
    </row>
    <row r="122" spans="1:17" x14ac:dyDescent="0.2">
      <c r="A122" s="140" t="s">
        <v>234</v>
      </c>
      <c r="B122" s="141" t="s">
        <v>235</v>
      </c>
      <c r="C122" s="178">
        <v>-1.1000000000000001</v>
      </c>
      <c r="D122" s="178">
        <v>-1.5</v>
      </c>
      <c r="E122" s="260">
        <v>-0.8</v>
      </c>
      <c r="F122" s="266">
        <v>-2.4</v>
      </c>
      <c r="G122" s="178">
        <v>-3.6</v>
      </c>
      <c r="H122" s="260">
        <v>-1.2</v>
      </c>
      <c r="I122" s="266">
        <v>-1</v>
      </c>
      <c r="J122" s="178">
        <v>-1.4</v>
      </c>
      <c r="K122" s="260">
        <v>-0.6</v>
      </c>
      <c r="L122" s="266">
        <v>-1.9</v>
      </c>
      <c r="M122" s="178">
        <v>-2.7</v>
      </c>
      <c r="N122" s="260">
        <v>-1.2</v>
      </c>
      <c r="O122" s="266">
        <v>-0.9</v>
      </c>
      <c r="P122" s="178">
        <v>-1.3</v>
      </c>
      <c r="Q122" s="179">
        <v>-0.5</v>
      </c>
    </row>
    <row r="123" spans="1:17" x14ac:dyDescent="0.2">
      <c r="A123" s="140" t="s">
        <v>236</v>
      </c>
      <c r="B123" s="141" t="s">
        <v>237</v>
      </c>
      <c r="C123" s="178">
        <v>0.2</v>
      </c>
      <c r="D123" s="178">
        <v>-0.2</v>
      </c>
      <c r="E123" s="260">
        <v>0.5</v>
      </c>
      <c r="F123" s="266">
        <v>0.7</v>
      </c>
      <c r="G123" s="178">
        <v>-0.3</v>
      </c>
      <c r="H123" s="260">
        <v>1.8</v>
      </c>
      <c r="I123" s="266">
        <v>0.1</v>
      </c>
      <c r="J123" s="178">
        <v>-0.4</v>
      </c>
      <c r="K123" s="260">
        <v>0.5</v>
      </c>
      <c r="L123" s="266">
        <v>0.2</v>
      </c>
      <c r="M123" s="178">
        <v>-0.5</v>
      </c>
      <c r="N123" s="260">
        <v>0.8</v>
      </c>
      <c r="O123" s="266">
        <v>0.1</v>
      </c>
      <c r="P123" s="178">
        <v>-0.4</v>
      </c>
      <c r="Q123" s="179">
        <v>0.6</v>
      </c>
    </row>
    <row r="124" spans="1:17" x14ac:dyDescent="0.2">
      <c r="A124" s="140" t="s">
        <v>238</v>
      </c>
      <c r="B124" s="141" t="s">
        <v>239</v>
      </c>
      <c r="C124" s="178">
        <v>-0.1</v>
      </c>
      <c r="D124" s="178">
        <v>-0.6</v>
      </c>
      <c r="E124" s="260">
        <v>0.4</v>
      </c>
      <c r="F124" s="266">
        <v>-3.7</v>
      </c>
      <c r="G124" s="178">
        <v>-5.4</v>
      </c>
      <c r="H124" s="260">
        <v>-2.1</v>
      </c>
      <c r="I124" s="266">
        <v>0.3</v>
      </c>
      <c r="J124" s="178">
        <v>-0.3</v>
      </c>
      <c r="K124" s="260">
        <v>0.8</v>
      </c>
      <c r="L124" s="266">
        <v>-1</v>
      </c>
      <c r="M124" s="178">
        <v>-2</v>
      </c>
      <c r="N124" s="260">
        <v>0.1</v>
      </c>
      <c r="O124" s="266">
        <v>0.2</v>
      </c>
      <c r="P124" s="178">
        <v>-0.4</v>
      </c>
      <c r="Q124" s="179">
        <v>0.7</v>
      </c>
    </row>
    <row r="125" spans="1:17" x14ac:dyDescent="0.2">
      <c r="A125" s="140" t="s">
        <v>240</v>
      </c>
      <c r="B125" s="141" t="s">
        <v>241</v>
      </c>
      <c r="C125" s="178">
        <v>0.2</v>
      </c>
      <c r="D125" s="178">
        <v>-0.2</v>
      </c>
      <c r="E125" s="260">
        <v>0.6</v>
      </c>
      <c r="F125" s="266">
        <v>-1.5</v>
      </c>
      <c r="G125" s="178">
        <v>-3.2</v>
      </c>
      <c r="H125" s="260">
        <v>0.1</v>
      </c>
      <c r="I125" s="266">
        <v>0.3</v>
      </c>
      <c r="J125" s="178">
        <v>-0.1</v>
      </c>
      <c r="K125" s="260">
        <v>0.7</v>
      </c>
      <c r="L125" s="266">
        <v>-1</v>
      </c>
      <c r="M125" s="178">
        <v>-2</v>
      </c>
      <c r="N125" s="260">
        <v>0</v>
      </c>
      <c r="O125" s="266">
        <v>0.4</v>
      </c>
      <c r="P125" s="178">
        <v>0</v>
      </c>
      <c r="Q125" s="179">
        <v>0.9</v>
      </c>
    </row>
    <row r="126" spans="1:17" x14ac:dyDescent="0.2">
      <c r="A126" s="140" t="s">
        <v>242</v>
      </c>
      <c r="B126" s="141" t="s">
        <v>243</v>
      </c>
      <c r="C126" s="178">
        <v>-0.6</v>
      </c>
      <c r="D126" s="178">
        <v>-0.9</v>
      </c>
      <c r="E126" s="260">
        <v>-0.2</v>
      </c>
      <c r="F126" s="266">
        <v>-1.7</v>
      </c>
      <c r="G126" s="178">
        <v>-2.5</v>
      </c>
      <c r="H126" s="260">
        <v>-0.9</v>
      </c>
      <c r="I126" s="266">
        <v>-0.3</v>
      </c>
      <c r="J126" s="178">
        <v>-0.7</v>
      </c>
      <c r="K126" s="260">
        <v>0.1</v>
      </c>
      <c r="L126" s="266">
        <v>-1.7</v>
      </c>
      <c r="M126" s="178">
        <v>-2.2999999999999998</v>
      </c>
      <c r="N126" s="260">
        <v>-1.2</v>
      </c>
      <c r="O126" s="266">
        <v>0.2</v>
      </c>
      <c r="P126" s="178">
        <v>-0.3</v>
      </c>
      <c r="Q126" s="179">
        <v>0.6</v>
      </c>
    </row>
    <row r="127" spans="1:17" x14ac:dyDescent="0.2">
      <c r="A127" s="140" t="s">
        <v>244</v>
      </c>
      <c r="B127" s="141" t="s">
        <v>245</v>
      </c>
      <c r="C127" s="178">
        <v>0.7</v>
      </c>
      <c r="D127" s="178">
        <v>0.2</v>
      </c>
      <c r="E127" s="260">
        <v>1.1000000000000001</v>
      </c>
      <c r="F127" s="266">
        <v>-2.4</v>
      </c>
      <c r="G127" s="178">
        <v>-4.4000000000000004</v>
      </c>
      <c r="H127" s="260">
        <v>-0.4</v>
      </c>
      <c r="I127" s="266">
        <v>0.8</v>
      </c>
      <c r="J127" s="178">
        <v>0.4</v>
      </c>
      <c r="K127" s="260">
        <v>1.2</v>
      </c>
      <c r="L127" s="266">
        <v>-1.4</v>
      </c>
      <c r="M127" s="178">
        <v>-2.5</v>
      </c>
      <c r="N127" s="260">
        <v>-0.2</v>
      </c>
      <c r="O127" s="266">
        <v>1</v>
      </c>
      <c r="P127" s="178">
        <v>0.5</v>
      </c>
      <c r="Q127" s="179">
        <v>1.4</v>
      </c>
    </row>
    <row r="128" spans="1:17" x14ac:dyDescent="0.2">
      <c r="A128" s="140" t="s">
        <v>246</v>
      </c>
      <c r="B128" s="141" t="s">
        <v>247</v>
      </c>
      <c r="C128" s="178">
        <v>0.9</v>
      </c>
      <c r="D128" s="178">
        <v>0.5</v>
      </c>
      <c r="E128" s="260">
        <v>1.3</v>
      </c>
      <c r="F128" s="266">
        <v>-0.9</v>
      </c>
      <c r="G128" s="178">
        <v>-2.1</v>
      </c>
      <c r="H128" s="260">
        <v>0.3</v>
      </c>
      <c r="I128" s="266">
        <v>1.1000000000000001</v>
      </c>
      <c r="J128" s="178">
        <v>0.7</v>
      </c>
      <c r="K128" s="260">
        <v>1.5</v>
      </c>
      <c r="L128" s="266">
        <v>-0.3</v>
      </c>
      <c r="M128" s="178">
        <v>-1.1000000000000001</v>
      </c>
      <c r="N128" s="260">
        <v>0.5</v>
      </c>
      <c r="O128" s="266">
        <v>1.3</v>
      </c>
      <c r="P128" s="178">
        <v>0.8</v>
      </c>
      <c r="Q128" s="179">
        <v>1.8</v>
      </c>
    </row>
    <row r="129" spans="1:17" x14ac:dyDescent="0.2">
      <c r="A129" s="140" t="s">
        <v>250</v>
      </c>
      <c r="B129" s="141" t="s">
        <v>251</v>
      </c>
      <c r="C129" s="178">
        <v>1.5</v>
      </c>
      <c r="D129" s="178">
        <v>1</v>
      </c>
      <c r="E129" s="260">
        <v>1.9</v>
      </c>
      <c r="F129" s="266">
        <v>-1.6</v>
      </c>
      <c r="G129" s="178">
        <v>-3.3</v>
      </c>
      <c r="H129" s="260">
        <v>0.2</v>
      </c>
      <c r="I129" s="266">
        <v>1.7</v>
      </c>
      <c r="J129" s="178">
        <v>1.2</v>
      </c>
      <c r="K129" s="260">
        <v>2.1</v>
      </c>
      <c r="L129" s="266">
        <v>-0.1</v>
      </c>
      <c r="M129" s="178">
        <v>-1.2</v>
      </c>
      <c r="N129" s="260">
        <v>1</v>
      </c>
      <c r="O129" s="266">
        <v>1.8</v>
      </c>
      <c r="P129" s="178">
        <v>1.3</v>
      </c>
      <c r="Q129" s="179">
        <v>2.2999999999999998</v>
      </c>
    </row>
    <row r="130" spans="1:17" x14ac:dyDescent="0.2">
      <c r="A130" s="140" t="s">
        <v>252</v>
      </c>
      <c r="B130" s="141" t="s">
        <v>253</v>
      </c>
      <c r="C130" s="178">
        <v>0.6</v>
      </c>
      <c r="D130" s="178">
        <v>0.2</v>
      </c>
      <c r="E130" s="260">
        <v>1</v>
      </c>
      <c r="F130" s="266">
        <v>-0.3</v>
      </c>
      <c r="G130" s="178">
        <v>-1.7</v>
      </c>
      <c r="H130" s="260">
        <v>1</v>
      </c>
      <c r="I130" s="266">
        <v>0.7</v>
      </c>
      <c r="J130" s="178">
        <v>0.3</v>
      </c>
      <c r="K130" s="260">
        <v>1.2</v>
      </c>
      <c r="L130" s="266">
        <v>-0.3</v>
      </c>
      <c r="M130" s="178">
        <v>-1.2</v>
      </c>
      <c r="N130" s="260">
        <v>0.6</v>
      </c>
      <c r="O130" s="266">
        <v>0.9</v>
      </c>
      <c r="P130" s="178">
        <v>0.4</v>
      </c>
      <c r="Q130" s="179">
        <v>1.4</v>
      </c>
    </row>
    <row r="131" spans="1:17" x14ac:dyDescent="0.2">
      <c r="A131" s="140" t="s">
        <v>254</v>
      </c>
      <c r="B131" s="141" t="s">
        <v>255</v>
      </c>
      <c r="C131" s="178">
        <v>-0.4</v>
      </c>
      <c r="D131" s="178">
        <v>-0.7</v>
      </c>
      <c r="E131" s="260">
        <v>-0.1</v>
      </c>
      <c r="F131" s="266">
        <v>-1</v>
      </c>
      <c r="G131" s="178">
        <v>-1.9</v>
      </c>
      <c r="H131" s="260">
        <v>-0.1</v>
      </c>
      <c r="I131" s="266">
        <v>-0.3</v>
      </c>
      <c r="J131" s="178">
        <v>-0.7</v>
      </c>
      <c r="K131" s="260">
        <v>0.1</v>
      </c>
      <c r="L131" s="266">
        <v>-1</v>
      </c>
      <c r="M131" s="178">
        <v>-1.6</v>
      </c>
      <c r="N131" s="260">
        <v>-0.4</v>
      </c>
      <c r="O131" s="266">
        <v>-0.1</v>
      </c>
      <c r="P131" s="178">
        <v>-0.5</v>
      </c>
      <c r="Q131" s="179">
        <v>0.3</v>
      </c>
    </row>
    <row r="132" spans="1:17" x14ac:dyDescent="0.2">
      <c r="A132" s="140" t="s">
        <v>256</v>
      </c>
      <c r="B132" s="141" t="s">
        <v>257</v>
      </c>
      <c r="C132" s="178">
        <v>1.6</v>
      </c>
      <c r="D132" s="178">
        <v>1.2</v>
      </c>
      <c r="E132" s="260">
        <v>2</v>
      </c>
      <c r="F132" s="266">
        <v>0.1</v>
      </c>
      <c r="G132" s="178">
        <v>-1.1000000000000001</v>
      </c>
      <c r="H132" s="260">
        <v>1.3</v>
      </c>
      <c r="I132" s="266">
        <v>1.8</v>
      </c>
      <c r="J132" s="178">
        <v>1.4</v>
      </c>
      <c r="K132" s="260">
        <v>2.1</v>
      </c>
      <c r="L132" s="266">
        <v>0.3</v>
      </c>
      <c r="M132" s="178">
        <v>-0.6</v>
      </c>
      <c r="N132" s="260">
        <v>1.1000000000000001</v>
      </c>
      <c r="O132" s="266">
        <v>1.9</v>
      </c>
      <c r="P132" s="178">
        <v>1.5</v>
      </c>
      <c r="Q132" s="179">
        <v>2.2999999999999998</v>
      </c>
    </row>
    <row r="133" spans="1:17" x14ac:dyDescent="0.2">
      <c r="A133" s="140" t="s">
        <v>258</v>
      </c>
      <c r="B133" s="141" t="s">
        <v>259</v>
      </c>
      <c r="C133" s="178">
        <v>0</v>
      </c>
      <c r="D133" s="178">
        <v>-0.4</v>
      </c>
      <c r="E133" s="260">
        <v>0.5</v>
      </c>
      <c r="F133" s="266">
        <v>-1.7</v>
      </c>
      <c r="G133" s="178">
        <v>-3.3</v>
      </c>
      <c r="H133" s="260">
        <v>-0.1</v>
      </c>
      <c r="I133" s="266">
        <v>0.2</v>
      </c>
      <c r="J133" s="178">
        <v>-0.3</v>
      </c>
      <c r="K133" s="260">
        <v>0.6</v>
      </c>
      <c r="L133" s="266">
        <v>-1.1000000000000001</v>
      </c>
      <c r="M133" s="178">
        <v>-2.1</v>
      </c>
      <c r="N133" s="260">
        <v>-0.1</v>
      </c>
      <c r="O133" s="266">
        <v>0.3</v>
      </c>
      <c r="P133" s="178">
        <v>-0.2</v>
      </c>
      <c r="Q133" s="179">
        <v>0.8</v>
      </c>
    </row>
    <row r="134" spans="1:17" x14ac:dyDescent="0.2">
      <c r="A134" s="140" t="s">
        <v>260</v>
      </c>
      <c r="B134" s="141" t="s">
        <v>261</v>
      </c>
      <c r="C134" s="178">
        <v>-0.1</v>
      </c>
      <c r="D134" s="178">
        <v>-0.4</v>
      </c>
      <c r="E134" s="260">
        <v>0.2</v>
      </c>
      <c r="F134" s="266">
        <v>-2</v>
      </c>
      <c r="G134" s="178">
        <v>-3</v>
      </c>
      <c r="H134" s="260">
        <v>-1</v>
      </c>
      <c r="I134" s="266">
        <v>0.1</v>
      </c>
      <c r="J134" s="178">
        <v>-0.2</v>
      </c>
      <c r="K134" s="260">
        <v>0.4</v>
      </c>
      <c r="L134" s="266">
        <v>-1.1000000000000001</v>
      </c>
      <c r="M134" s="178">
        <v>-1.7</v>
      </c>
      <c r="N134" s="260">
        <v>-0.4</v>
      </c>
      <c r="O134" s="266">
        <v>0.2</v>
      </c>
      <c r="P134" s="178">
        <v>-0.2</v>
      </c>
      <c r="Q134" s="179">
        <v>0.5</v>
      </c>
    </row>
    <row r="135" spans="1:17" x14ac:dyDescent="0.2">
      <c r="A135" s="140" t="s">
        <v>264</v>
      </c>
      <c r="B135" s="141" t="s">
        <v>265</v>
      </c>
      <c r="C135" s="178">
        <v>0.4</v>
      </c>
      <c r="D135" s="178">
        <v>0</v>
      </c>
      <c r="E135" s="260">
        <v>0.8</v>
      </c>
      <c r="F135" s="266">
        <v>-0.9</v>
      </c>
      <c r="G135" s="178">
        <v>-2.2999999999999998</v>
      </c>
      <c r="H135" s="260">
        <v>0.4</v>
      </c>
      <c r="I135" s="266">
        <v>0.5</v>
      </c>
      <c r="J135" s="178">
        <v>0.1</v>
      </c>
      <c r="K135" s="260">
        <v>0.9</v>
      </c>
      <c r="L135" s="266">
        <v>-1.1000000000000001</v>
      </c>
      <c r="M135" s="178">
        <v>-1.9</v>
      </c>
      <c r="N135" s="260">
        <v>-0.3</v>
      </c>
      <c r="O135" s="266">
        <v>0.8</v>
      </c>
      <c r="P135" s="178">
        <v>0.4</v>
      </c>
      <c r="Q135" s="179">
        <v>1.2</v>
      </c>
    </row>
    <row r="136" spans="1:17" x14ac:dyDescent="0.2">
      <c r="A136" s="140" t="s">
        <v>266</v>
      </c>
      <c r="B136" s="141" t="s">
        <v>267</v>
      </c>
      <c r="C136" s="178">
        <v>0</v>
      </c>
      <c r="D136" s="178">
        <v>-0.4</v>
      </c>
      <c r="E136" s="260">
        <v>0.3</v>
      </c>
      <c r="F136" s="266">
        <v>-1.6</v>
      </c>
      <c r="G136" s="178">
        <v>-2.8</v>
      </c>
      <c r="H136" s="260">
        <v>-0.4</v>
      </c>
      <c r="I136" s="266">
        <v>0.1</v>
      </c>
      <c r="J136" s="178">
        <v>-0.2</v>
      </c>
      <c r="K136" s="260">
        <v>0.5</v>
      </c>
      <c r="L136" s="266">
        <v>-1.6</v>
      </c>
      <c r="M136" s="178">
        <v>-2.4</v>
      </c>
      <c r="N136" s="260">
        <v>-0.9</v>
      </c>
      <c r="O136" s="266">
        <v>0.4</v>
      </c>
      <c r="P136" s="178">
        <v>0</v>
      </c>
      <c r="Q136" s="179">
        <v>0.8</v>
      </c>
    </row>
    <row r="137" spans="1:17" x14ac:dyDescent="0.2">
      <c r="A137" s="140" t="s">
        <v>268</v>
      </c>
      <c r="B137" s="141" t="s">
        <v>269</v>
      </c>
      <c r="C137" s="178">
        <v>0.3</v>
      </c>
      <c r="D137" s="178">
        <v>-0.1</v>
      </c>
      <c r="E137" s="260">
        <v>0.6</v>
      </c>
      <c r="F137" s="266">
        <v>-1.2</v>
      </c>
      <c r="G137" s="178">
        <v>-2.8</v>
      </c>
      <c r="H137" s="260">
        <v>0.4</v>
      </c>
      <c r="I137" s="266">
        <v>0.4</v>
      </c>
      <c r="J137" s="178">
        <v>0</v>
      </c>
      <c r="K137" s="260">
        <v>0.7</v>
      </c>
      <c r="L137" s="266">
        <v>-1</v>
      </c>
      <c r="M137" s="178">
        <v>-1.9</v>
      </c>
      <c r="N137" s="260">
        <v>-0.1</v>
      </c>
      <c r="O137" s="266">
        <v>0.5</v>
      </c>
      <c r="P137" s="178">
        <v>0.1</v>
      </c>
      <c r="Q137" s="179">
        <v>0.9</v>
      </c>
    </row>
    <row r="138" spans="1:17" x14ac:dyDescent="0.2">
      <c r="A138" s="140" t="s">
        <v>270</v>
      </c>
      <c r="B138" s="141" t="s">
        <v>271</v>
      </c>
      <c r="C138" s="178">
        <v>-0.7</v>
      </c>
      <c r="D138" s="178">
        <v>-1.2</v>
      </c>
      <c r="E138" s="260">
        <v>-0.3</v>
      </c>
      <c r="F138" s="266">
        <v>0.1</v>
      </c>
      <c r="G138" s="178">
        <v>-1.2</v>
      </c>
      <c r="H138" s="260">
        <v>1.3</v>
      </c>
      <c r="I138" s="266">
        <v>-0.9</v>
      </c>
      <c r="J138" s="178">
        <v>-1.3</v>
      </c>
      <c r="K138" s="260">
        <v>-0.4</v>
      </c>
      <c r="L138" s="266">
        <v>-1.1000000000000001</v>
      </c>
      <c r="M138" s="178">
        <v>-1.8</v>
      </c>
      <c r="N138" s="260">
        <v>-0.3</v>
      </c>
      <c r="O138" s="266">
        <v>-0.6</v>
      </c>
      <c r="P138" s="178">
        <v>-1.1000000000000001</v>
      </c>
      <c r="Q138" s="179">
        <v>0</v>
      </c>
    </row>
    <row r="139" spans="1:17" x14ac:dyDescent="0.2">
      <c r="A139" s="140" t="s">
        <v>272</v>
      </c>
      <c r="B139" s="141" t="s">
        <v>273</v>
      </c>
      <c r="C139" s="178">
        <v>0.3</v>
      </c>
      <c r="D139" s="178">
        <v>-0.1</v>
      </c>
      <c r="E139" s="260">
        <v>0.6</v>
      </c>
      <c r="F139" s="266">
        <v>-2.9</v>
      </c>
      <c r="G139" s="178">
        <v>-4.9000000000000004</v>
      </c>
      <c r="H139" s="260">
        <v>-0.9</v>
      </c>
      <c r="I139" s="266">
        <v>0.4</v>
      </c>
      <c r="J139" s="178">
        <v>0</v>
      </c>
      <c r="K139" s="260">
        <v>0.8</v>
      </c>
      <c r="L139" s="266">
        <v>-1.8</v>
      </c>
      <c r="M139" s="178">
        <v>-2.9</v>
      </c>
      <c r="N139" s="260">
        <v>-0.7</v>
      </c>
      <c r="O139" s="266">
        <v>0.6</v>
      </c>
      <c r="P139" s="178">
        <v>0.2</v>
      </c>
      <c r="Q139" s="179">
        <v>1</v>
      </c>
    </row>
    <row r="140" spans="1:17" x14ac:dyDescent="0.2">
      <c r="A140" s="140" t="s">
        <v>274</v>
      </c>
      <c r="B140" s="141" t="s">
        <v>275</v>
      </c>
      <c r="C140" s="178">
        <v>-1</v>
      </c>
      <c r="D140" s="178">
        <v>-1.4</v>
      </c>
      <c r="E140" s="260">
        <v>-0.7</v>
      </c>
      <c r="F140" s="266">
        <v>-1.4</v>
      </c>
      <c r="G140" s="178">
        <v>-2.2999999999999998</v>
      </c>
      <c r="H140" s="260">
        <v>-0.5</v>
      </c>
      <c r="I140" s="266">
        <v>-1</v>
      </c>
      <c r="J140" s="178">
        <v>-1.4</v>
      </c>
      <c r="K140" s="260">
        <v>-0.6</v>
      </c>
      <c r="L140" s="266">
        <v>-1.6</v>
      </c>
      <c r="M140" s="178">
        <v>-2.2000000000000002</v>
      </c>
      <c r="N140" s="260">
        <v>-1</v>
      </c>
      <c r="O140" s="266">
        <v>-0.7</v>
      </c>
      <c r="P140" s="178">
        <v>-1.1000000000000001</v>
      </c>
      <c r="Q140" s="179">
        <v>-0.2</v>
      </c>
    </row>
    <row r="141" spans="1:17" x14ac:dyDescent="0.2">
      <c r="A141" s="140" t="s">
        <v>276</v>
      </c>
      <c r="B141" s="141" t="s">
        <v>277</v>
      </c>
      <c r="C141" s="178">
        <v>0.1</v>
      </c>
      <c r="D141" s="178">
        <v>-0.2</v>
      </c>
      <c r="E141" s="260">
        <v>0.4</v>
      </c>
      <c r="F141" s="266">
        <v>-1.3</v>
      </c>
      <c r="G141" s="178">
        <v>-2.2999999999999998</v>
      </c>
      <c r="H141" s="260">
        <v>-0.3</v>
      </c>
      <c r="I141" s="266">
        <v>0.2</v>
      </c>
      <c r="J141" s="178">
        <v>-0.1</v>
      </c>
      <c r="K141" s="260">
        <v>0.6</v>
      </c>
      <c r="L141" s="266">
        <v>-1.2</v>
      </c>
      <c r="M141" s="178">
        <v>-1.9</v>
      </c>
      <c r="N141" s="260">
        <v>-0.6</v>
      </c>
      <c r="O141" s="266">
        <v>0.5</v>
      </c>
      <c r="P141" s="178">
        <v>0.2</v>
      </c>
      <c r="Q141" s="179">
        <v>0.9</v>
      </c>
    </row>
    <row r="142" spans="1:17" x14ac:dyDescent="0.2">
      <c r="A142" s="140" t="s">
        <v>278</v>
      </c>
      <c r="B142" s="141" t="s">
        <v>279</v>
      </c>
      <c r="C142" s="178">
        <v>-0.2</v>
      </c>
      <c r="D142" s="178">
        <v>-0.6</v>
      </c>
      <c r="E142" s="260">
        <v>0.2</v>
      </c>
      <c r="F142" s="266">
        <v>-0.1</v>
      </c>
      <c r="G142" s="178">
        <v>-1.4</v>
      </c>
      <c r="H142" s="260">
        <v>1.3</v>
      </c>
      <c r="I142" s="266">
        <v>-0.2</v>
      </c>
      <c r="J142" s="178">
        <v>-0.7</v>
      </c>
      <c r="K142" s="260">
        <v>0.2</v>
      </c>
      <c r="L142" s="266">
        <v>-0.4</v>
      </c>
      <c r="M142" s="178">
        <v>-1.2</v>
      </c>
      <c r="N142" s="260">
        <v>0.5</v>
      </c>
      <c r="O142" s="266">
        <v>-0.2</v>
      </c>
      <c r="P142" s="178">
        <v>-0.6</v>
      </c>
      <c r="Q142" s="179">
        <v>0.3</v>
      </c>
    </row>
    <row r="143" spans="1:17" x14ac:dyDescent="0.2">
      <c r="A143" s="140" t="s">
        <v>280</v>
      </c>
      <c r="B143" s="141" t="s">
        <v>281</v>
      </c>
      <c r="C143" s="178">
        <v>0.5</v>
      </c>
      <c r="D143" s="178">
        <v>0.1</v>
      </c>
      <c r="E143" s="260">
        <v>0.8</v>
      </c>
      <c r="F143" s="266">
        <v>-1.8</v>
      </c>
      <c r="G143" s="178">
        <v>-3</v>
      </c>
      <c r="H143" s="260">
        <v>-0.5</v>
      </c>
      <c r="I143" s="266">
        <v>0.7</v>
      </c>
      <c r="J143" s="178">
        <v>0.3</v>
      </c>
      <c r="K143" s="260">
        <v>1</v>
      </c>
      <c r="L143" s="266">
        <v>-1.3</v>
      </c>
      <c r="M143" s="178">
        <v>-2.1</v>
      </c>
      <c r="N143" s="260">
        <v>-0.5</v>
      </c>
      <c r="O143" s="266">
        <v>0.9</v>
      </c>
      <c r="P143" s="178">
        <v>0.5</v>
      </c>
      <c r="Q143" s="179">
        <v>1.3</v>
      </c>
    </row>
    <row r="144" spans="1:17" x14ac:dyDescent="0.2">
      <c r="A144" s="140" t="s">
        <v>282</v>
      </c>
      <c r="B144" s="141" t="s">
        <v>283</v>
      </c>
      <c r="C144" s="178">
        <v>1.5</v>
      </c>
      <c r="D144" s="178">
        <v>1.1000000000000001</v>
      </c>
      <c r="E144" s="260">
        <v>1.8</v>
      </c>
      <c r="F144" s="266">
        <v>-0.6</v>
      </c>
      <c r="G144" s="178">
        <v>-2.1</v>
      </c>
      <c r="H144" s="260">
        <v>1</v>
      </c>
      <c r="I144" s="266">
        <v>1.6</v>
      </c>
      <c r="J144" s="178">
        <v>1.2</v>
      </c>
      <c r="K144" s="260">
        <v>2</v>
      </c>
      <c r="L144" s="266">
        <v>-0.7</v>
      </c>
      <c r="M144" s="178">
        <v>-1.6</v>
      </c>
      <c r="N144" s="260">
        <v>0.2</v>
      </c>
      <c r="O144" s="266">
        <v>1.9</v>
      </c>
      <c r="P144" s="178">
        <v>1.5</v>
      </c>
      <c r="Q144" s="179">
        <v>2.4</v>
      </c>
    </row>
    <row r="145" spans="1:17" x14ac:dyDescent="0.2">
      <c r="A145" s="140" t="s">
        <v>284</v>
      </c>
      <c r="B145" s="141" t="s">
        <v>285</v>
      </c>
      <c r="C145" s="178">
        <v>-1</v>
      </c>
      <c r="D145" s="178">
        <v>-1.4</v>
      </c>
      <c r="E145" s="260">
        <v>-0.6</v>
      </c>
      <c r="F145" s="266">
        <v>-1.2</v>
      </c>
      <c r="G145" s="178">
        <v>-2.2999999999999998</v>
      </c>
      <c r="H145" s="260">
        <v>-0.1</v>
      </c>
      <c r="I145" s="266">
        <v>-1</v>
      </c>
      <c r="J145" s="178">
        <v>-1.4</v>
      </c>
      <c r="K145" s="260">
        <v>-0.6</v>
      </c>
      <c r="L145" s="266">
        <v>-0.9</v>
      </c>
      <c r="M145" s="178">
        <v>-1.6</v>
      </c>
      <c r="N145" s="260">
        <v>-0.2</v>
      </c>
      <c r="O145" s="266">
        <v>-1</v>
      </c>
      <c r="P145" s="178">
        <v>-1.5</v>
      </c>
      <c r="Q145" s="179">
        <v>-0.6</v>
      </c>
    </row>
    <row r="146" spans="1:17" x14ac:dyDescent="0.2">
      <c r="A146" s="140" t="s">
        <v>288</v>
      </c>
      <c r="B146" s="141" t="s">
        <v>289</v>
      </c>
      <c r="C146" s="178">
        <v>-0.3</v>
      </c>
      <c r="D146" s="178">
        <v>-0.6</v>
      </c>
      <c r="E146" s="260">
        <v>0</v>
      </c>
      <c r="F146" s="266">
        <v>-1.5</v>
      </c>
      <c r="G146" s="178">
        <v>-2.4</v>
      </c>
      <c r="H146" s="260">
        <v>-0.5</v>
      </c>
      <c r="I146" s="266">
        <v>-0.1</v>
      </c>
      <c r="J146" s="178">
        <v>-0.5</v>
      </c>
      <c r="K146" s="260">
        <v>0.2</v>
      </c>
      <c r="L146" s="266">
        <v>-1.5</v>
      </c>
      <c r="M146" s="178">
        <v>-2.1</v>
      </c>
      <c r="N146" s="260">
        <v>-0.9</v>
      </c>
      <c r="O146" s="266">
        <v>0.1</v>
      </c>
      <c r="P146" s="178">
        <v>-0.2</v>
      </c>
      <c r="Q146" s="179">
        <v>0.5</v>
      </c>
    </row>
    <row r="147" spans="1:17" x14ac:dyDescent="0.2">
      <c r="A147" s="140" t="s">
        <v>290</v>
      </c>
      <c r="B147" s="141" t="s">
        <v>291</v>
      </c>
      <c r="C147" s="178">
        <v>-0.1</v>
      </c>
      <c r="D147" s="178">
        <v>-0.5</v>
      </c>
      <c r="E147" s="260">
        <v>0.3</v>
      </c>
      <c r="F147" s="266">
        <v>-0.7</v>
      </c>
      <c r="G147" s="178">
        <v>-2</v>
      </c>
      <c r="H147" s="260">
        <v>0.5</v>
      </c>
      <c r="I147" s="266">
        <v>0</v>
      </c>
      <c r="J147" s="178">
        <v>-0.4</v>
      </c>
      <c r="K147" s="260">
        <v>0.4</v>
      </c>
      <c r="L147" s="266">
        <v>-0.8</v>
      </c>
      <c r="M147" s="178">
        <v>-1.6</v>
      </c>
      <c r="N147" s="260">
        <v>0</v>
      </c>
      <c r="O147" s="266">
        <v>0.2</v>
      </c>
      <c r="P147" s="178">
        <v>-0.3</v>
      </c>
      <c r="Q147" s="179">
        <v>0.6</v>
      </c>
    </row>
    <row r="148" spans="1:17" x14ac:dyDescent="0.2">
      <c r="A148" s="140" t="s">
        <v>292</v>
      </c>
      <c r="B148" s="141" t="s">
        <v>293</v>
      </c>
      <c r="C148" s="178">
        <v>-0.2</v>
      </c>
      <c r="D148" s="178">
        <v>-0.5</v>
      </c>
      <c r="E148" s="260">
        <v>0.2</v>
      </c>
      <c r="F148" s="266">
        <v>-1.3</v>
      </c>
      <c r="G148" s="178">
        <v>-2.4</v>
      </c>
      <c r="H148" s="260">
        <v>-0.1</v>
      </c>
      <c r="I148" s="266">
        <v>-0.1</v>
      </c>
      <c r="J148" s="178">
        <v>-0.4</v>
      </c>
      <c r="K148" s="260">
        <v>0.3</v>
      </c>
      <c r="L148" s="266">
        <v>-1</v>
      </c>
      <c r="M148" s="178">
        <v>-1.7</v>
      </c>
      <c r="N148" s="260">
        <v>-0.2</v>
      </c>
      <c r="O148" s="266">
        <v>0</v>
      </c>
      <c r="P148" s="178">
        <v>-0.3</v>
      </c>
      <c r="Q148" s="179">
        <v>0.4</v>
      </c>
    </row>
    <row r="149" spans="1:17" x14ac:dyDescent="0.2">
      <c r="A149" s="140" t="s">
        <v>294</v>
      </c>
      <c r="B149" s="141" t="s">
        <v>295</v>
      </c>
      <c r="C149" s="178">
        <v>0.6</v>
      </c>
      <c r="D149" s="178">
        <v>0.2</v>
      </c>
      <c r="E149" s="260">
        <v>1</v>
      </c>
      <c r="F149" s="266">
        <v>0.2</v>
      </c>
      <c r="G149" s="178">
        <v>-1.2</v>
      </c>
      <c r="H149" s="260">
        <v>1.5</v>
      </c>
      <c r="I149" s="266">
        <v>0.7</v>
      </c>
      <c r="J149" s="178">
        <v>0.2</v>
      </c>
      <c r="K149" s="260">
        <v>1.1000000000000001</v>
      </c>
      <c r="L149" s="266">
        <v>-0.1</v>
      </c>
      <c r="M149" s="178">
        <v>-1</v>
      </c>
      <c r="N149" s="260">
        <v>0.8</v>
      </c>
      <c r="O149" s="266">
        <v>0.8</v>
      </c>
      <c r="P149" s="178">
        <v>0.3</v>
      </c>
      <c r="Q149" s="179">
        <v>1.3</v>
      </c>
    </row>
    <row r="150" spans="1:17" x14ac:dyDescent="0.2">
      <c r="A150" s="140" t="s">
        <v>296</v>
      </c>
      <c r="B150" s="141" t="s">
        <v>297</v>
      </c>
      <c r="C150" s="178">
        <v>0.1</v>
      </c>
      <c r="D150" s="178">
        <v>-0.3</v>
      </c>
      <c r="E150" s="260">
        <v>0.5</v>
      </c>
      <c r="F150" s="266">
        <v>-2.1</v>
      </c>
      <c r="G150" s="178">
        <v>-3.6</v>
      </c>
      <c r="H150" s="260">
        <v>-0.7</v>
      </c>
      <c r="I150" s="266">
        <v>0.3</v>
      </c>
      <c r="J150" s="178">
        <v>-0.1</v>
      </c>
      <c r="K150" s="260">
        <v>0.7</v>
      </c>
      <c r="L150" s="266">
        <v>-1.2</v>
      </c>
      <c r="M150" s="178">
        <v>-2.1</v>
      </c>
      <c r="N150" s="260">
        <v>-0.4</v>
      </c>
      <c r="O150" s="266">
        <v>0.5</v>
      </c>
      <c r="P150" s="178">
        <v>0</v>
      </c>
      <c r="Q150" s="179">
        <v>1</v>
      </c>
    </row>
    <row r="151" spans="1:17" x14ac:dyDescent="0.2">
      <c r="A151" s="140" t="s">
        <v>298</v>
      </c>
      <c r="B151" s="141" t="s">
        <v>299</v>
      </c>
      <c r="C151" s="178">
        <v>0.5</v>
      </c>
      <c r="D151" s="178">
        <v>0.2</v>
      </c>
      <c r="E151" s="260">
        <v>0.9</v>
      </c>
      <c r="F151" s="266">
        <v>-0.5</v>
      </c>
      <c r="G151" s="178">
        <v>-1.5</v>
      </c>
      <c r="H151" s="260">
        <v>0.5</v>
      </c>
      <c r="I151" s="266">
        <v>0.7</v>
      </c>
      <c r="J151" s="178">
        <v>0.3</v>
      </c>
      <c r="K151" s="260">
        <v>1</v>
      </c>
      <c r="L151" s="266">
        <v>-0.3</v>
      </c>
      <c r="M151" s="178">
        <v>-0.9</v>
      </c>
      <c r="N151" s="260">
        <v>0.4</v>
      </c>
      <c r="O151" s="266">
        <v>0.8</v>
      </c>
      <c r="P151" s="178">
        <v>0.4</v>
      </c>
      <c r="Q151" s="179">
        <v>1.2</v>
      </c>
    </row>
    <row r="152" spans="1:17" x14ac:dyDescent="0.2">
      <c r="A152" s="140" t="s">
        <v>302</v>
      </c>
      <c r="B152" s="141" t="s">
        <v>303</v>
      </c>
      <c r="C152" s="178">
        <v>1.1000000000000001</v>
      </c>
      <c r="D152" s="178">
        <v>0.8</v>
      </c>
      <c r="E152" s="260">
        <v>1.5</v>
      </c>
      <c r="F152" s="266">
        <v>-0.8</v>
      </c>
      <c r="G152" s="178">
        <v>-1.7</v>
      </c>
      <c r="H152" s="260">
        <v>0.1</v>
      </c>
      <c r="I152" s="266">
        <v>1.4</v>
      </c>
      <c r="J152" s="178">
        <v>1</v>
      </c>
      <c r="K152" s="260">
        <v>1.8</v>
      </c>
      <c r="L152" s="266">
        <v>0.1</v>
      </c>
      <c r="M152" s="178">
        <v>-0.5</v>
      </c>
      <c r="N152" s="260">
        <v>0.7</v>
      </c>
      <c r="O152" s="266">
        <v>1.5</v>
      </c>
      <c r="P152" s="178">
        <v>1.1000000000000001</v>
      </c>
      <c r="Q152" s="179">
        <v>1.9</v>
      </c>
    </row>
    <row r="153" spans="1:17" x14ac:dyDescent="0.2">
      <c r="A153" s="140" t="s">
        <v>304</v>
      </c>
      <c r="B153" s="141" t="s">
        <v>305</v>
      </c>
      <c r="C153" s="178">
        <v>0.7</v>
      </c>
      <c r="D153" s="178">
        <v>0.3</v>
      </c>
      <c r="E153" s="260">
        <v>1</v>
      </c>
      <c r="F153" s="266">
        <v>0.4</v>
      </c>
      <c r="G153" s="178">
        <v>-0.8</v>
      </c>
      <c r="H153" s="260">
        <v>1.5</v>
      </c>
      <c r="I153" s="266">
        <v>0.7</v>
      </c>
      <c r="J153" s="178">
        <v>0.3</v>
      </c>
      <c r="K153" s="260">
        <v>1.1000000000000001</v>
      </c>
      <c r="L153" s="266">
        <v>0</v>
      </c>
      <c r="M153" s="178">
        <v>-0.7</v>
      </c>
      <c r="N153" s="260">
        <v>0.7</v>
      </c>
      <c r="O153" s="266">
        <v>0.9</v>
      </c>
      <c r="P153" s="178">
        <v>0.5</v>
      </c>
      <c r="Q153" s="179">
        <v>1.3</v>
      </c>
    </row>
    <row r="154" spans="1:17" x14ac:dyDescent="0.2">
      <c r="A154" s="140" t="s">
        <v>306</v>
      </c>
      <c r="B154" s="141" t="s">
        <v>307</v>
      </c>
      <c r="C154" s="178">
        <v>0.9</v>
      </c>
      <c r="D154" s="178">
        <v>0.5</v>
      </c>
      <c r="E154" s="260">
        <v>1.3</v>
      </c>
      <c r="F154" s="266">
        <v>0.7</v>
      </c>
      <c r="G154" s="178">
        <v>-0.3</v>
      </c>
      <c r="H154" s="260">
        <v>1.7</v>
      </c>
      <c r="I154" s="266">
        <v>0.9</v>
      </c>
      <c r="J154" s="178">
        <v>0.5</v>
      </c>
      <c r="K154" s="260">
        <v>1.3</v>
      </c>
      <c r="L154" s="266">
        <v>1</v>
      </c>
      <c r="M154" s="178">
        <v>0.3</v>
      </c>
      <c r="N154" s="260">
        <v>1.6</v>
      </c>
      <c r="O154" s="266">
        <v>0.9</v>
      </c>
      <c r="P154" s="178">
        <v>0.4</v>
      </c>
      <c r="Q154" s="179">
        <v>1.3</v>
      </c>
    </row>
    <row r="155" spans="1:17" x14ac:dyDescent="0.2">
      <c r="A155" s="140" t="s">
        <v>308</v>
      </c>
      <c r="B155" s="141" t="s">
        <v>309</v>
      </c>
      <c r="C155" s="178">
        <v>-0.6</v>
      </c>
      <c r="D155" s="178">
        <v>-1</v>
      </c>
      <c r="E155" s="260">
        <v>-0.3</v>
      </c>
      <c r="F155" s="266">
        <v>-1.9</v>
      </c>
      <c r="G155" s="178">
        <v>-2.8</v>
      </c>
      <c r="H155" s="260">
        <v>-0.9</v>
      </c>
      <c r="I155" s="266">
        <v>-0.4</v>
      </c>
      <c r="J155" s="178">
        <v>-0.8</v>
      </c>
      <c r="K155" s="260">
        <v>0</v>
      </c>
      <c r="L155" s="266">
        <v>-1.5</v>
      </c>
      <c r="M155" s="178">
        <v>-2.2000000000000002</v>
      </c>
      <c r="N155" s="260">
        <v>-0.9</v>
      </c>
      <c r="O155" s="266">
        <v>-0.3</v>
      </c>
      <c r="P155" s="178">
        <v>-0.7</v>
      </c>
      <c r="Q155" s="179">
        <v>0.2</v>
      </c>
    </row>
    <row r="156" spans="1:17" x14ac:dyDescent="0.2">
      <c r="A156" s="140" t="s">
        <v>310</v>
      </c>
      <c r="B156" s="141" t="s">
        <v>311</v>
      </c>
      <c r="C156" s="178">
        <v>0.8</v>
      </c>
      <c r="D156" s="178">
        <v>0.5</v>
      </c>
      <c r="E156" s="260">
        <v>1.1000000000000001</v>
      </c>
      <c r="F156" s="266">
        <v>0.2</v>
      </c>
      <c r="G156" s="178">
        <v>-0.9</v>
      </c>
      <c r="H156" s="260">
        <v>1.2</v>
      </c>
      <c r="I156" s="266">
        <v>0.9</v>
      </c>
      <c r="J156" s="178">
        <v>0.5</v>
      </c>
      <c r="K156" s="260">
        <v>1.2</v>
      </c>
      <c r="L156" s="266">
        <v>0.3</v>
      </c>
      <c r="M156" s="178">
        <v>-0.4</v>
      </c>
      <c r="N156" s="260">
        <v>1</v>
      </c>
      <c r="O156" s="266">
        <v>0.9</v>
      </c>
      <c r="P156" s="178">
        <v>0.6</v>
      </c>
      <c r="Q156" s="179">
        <v>1.3</v>
      </c>
    </row>
    <row r="157" spans="1:17" x14ac:dyDescent="0.2">
      <c r="A157" s="140" t="s">
        <v>312</v>
      </c>
      <c r="B157" s="141" t="s">
        <v>313</v>
      </c>
      <c r="C157" s="178">
        <v>1.3</v>
      </c>
      <c r="D157" s="178">
        <v>1</v>
      </c>
      <c r="E157" s="260">
        <v>1.7</v>
      </c>
      <c r="F157" s="266">
        <v>0.2</v>
      </c>
      <c r="G157" s="178">
        <v>-1.1000000000000001</v>
      </c>
      <c r="H157" s="260">
        <v>1.5</v>
      </c>
      <c r="I157" s="266">
        <v>1.4</v>
      </c>
      <c r="J157" s="178">
        <v>1</v>
      </c>
      <c r="K157" s="260">
        <v>1.8</v>
      </c>
      <c r="L157" s="266">
        <v>0.4</v>
      </c>
      <c r="M157" s="178">
        <v>-0.5</v>
      </c>
      <c r="N157" s="260">
        <v>1.3</v>
      </c>
      <c r="O157" s="266">
        <v>1.5</v>
      </c>
      <c r="P157" s="178">
        <v>1.1000000000000001</v>
      </c>
      <c r="Q157" s="179">
        <v>1.9</v>
      </c>
    </row>
    <row r="158" spans="1:17" x14ac:dyDescent="0.2">
      <c r="A158" s="140" t="s">
        <v>314</v>
      </c>
      <c r="B158" s="141" t="s">
        <v>315</v>
      </c>
      <c r="C158" s="178">
        <v>0.9</v>
      </c>
      <c r="D158" s="178">
        <v>0.6</v>
      </c>
      <c r="E158" s="260">
        <v>1.3</v>
      </c>
      <c r="F158" s="266">
        <v>1</v>
      </c>
      <c r="G158" s="178">
        <v>0.1</v>
      </c>
      <c r="H158" s="260">
        <v>1.9</v>
      </c>
      <c r="I158" s="266">
        <v>0.9</v>
      </c>
      <c r="J158" s="178">
        <v>0.5</v>
      </c>
      <c r="K158" s="260">
        <v>1.3</v>
      </c>
      <c r="L158" s="266">
        <v>0.2</v>
      </c>
      <c r="M158" s="178">
        <v>-0.4</v>
      </c>
      <c r="N158" s="260">
        <v>0.9</v>
      </c>
      <c r="O158" s="266">
        <v>1.3</v>
      </c>
      <c r="P158" s="178">
        <v>0.9</v>
      </c>
      <c r="Q158" s="179">
        <v>1.8</v>
      </c>
    </row>
    <row r="159" spans="1:17" x14ac:dyDescent="0.2">
      <c r="A159" s="140" t="s">
        <v>316</v>
      </c>
      <c r="B159" s="141" t="s">
        <v>317</v>
      </c>
      <c r="C159" s="178">
        <v>0</v>
      </c>
      <c r="D159" s="178">
        <v>-0.3</v>
      </c>
      <c r="E159" s="260">
        <v>0.3</v>
      </c>
      <c r="F159" s="266">
        <v>-0.2</v>
      </c>
      <c r="G159" s="178">
        <v>-1</v>
      </c>
      <c r="H159" s="260">
        <v>0.5</v>
      </c>
      <c r="I159" s="266">
        <v>0</v>
      </c>
      <c r="J159" s="178">
        <v>-0.3</v>
      </c>
      <c r="K159" s="260">
        <v>0.4</v>
      </c>
      <c r="L159" s="266">
        <v>-0.1</v>
      </c>
      <c r="M159" s="178">
        <v>-0.7</v>
      </c>
      <c r="N159" s="260">
        <v>0.4</v>
      </c>
      <c r="O159" s="266">
        <v>0.1</v>
      </c>
      <c r="P159" s="178">
        <v>-0.3</v>
      </c>
      <c r="Q159" s="179">
        <v>0.5</v>
      </c>
    </row>
    <row r="160" spans="1:17" x14ac:dyDescent="0.2">
      <c r="A160" s="140" t="s">
        <v>318</v>
      </c>
      <c r="B160" s="141" t="s">
        <v>319</v>
      </c>
      <c r="C160" s="178">
        <v>0.4</v>
      </c>
      <c r="D160" s="178">
        <v>0.1</v>
      </c>
      <c r="E160" s="260">
        <v>0.8</v>
      </c>
      <c r="F160" s="266">
        <v>0.9</v>
      </c>
      <c r="G160" s="178">
        <v>0.1</v>
      </c>
      <c r="H160" s="260">
        <v>1.7</v>
      </c>
      <c r="I160" s="266">
        <v>0.3</v>
      </c>
      <c r="J160" s="178">
        <v>0</v>
      </c>
      <c r="K160" s="260">
        <v>0.7</v>
      </c>
      <c r="L160" s="266">
        <v>0</v>
      </c>
      <c r="M160" s="178">
        <v>-0.5</v>
      </c>
      <c r="N160" s="260">
        <v>0.6</v>
      </c>
      <c r="O160" s="266">
        <v>0.7</v>
      </c>
      <c r="P160" s="178">
        <v>0.3</v>
      </c>
      <c r="Q160" s="179">
        <v>1.1000000000000001</v>
      </c>
    </row>
    <row r="161" spans="1:17" x14ac:dyDescent="0.2">
      <c r="A161" s="140" t="s">
        <v>320</v>
      </c>
      <c r="B161" s="141" t="s">
        <v>321</v>
      </c>
      <c r="C161" s="178">
        <v>0.5</v>
      </c>
      <c r="D161" s="178">
        <v>0.1</v>
      </c>
      <c r="E161" s="260">
        <v>0.8</v>
      </c>
      <c r="F161" s="266">
        <v>-2</v>
      </c>
      <c r="G161" s="178">
        <v>-3.2</v>
      </c>
      <c r="H161" s="260">
        <v>-0.9</v>
      </c>
      <c r="I161" s="266">
        <v>0.7</v>
      </c>
      <c r="J161" s="178">
        <v>0.3</v>
      </c>
      <c r="K161" s="260">
        <v>1</v>
      </c>
      <c r="L161" s="266">
        <v>-1.4</v>
      </c>
      <c r="M161" s="178">
        <v>-2.1</v>
      </c>
      <c r="N161" s="260">
        <v>-0.7</v>
      </c>
      <c r="O161" s="266">
        <v>1</v>
      </c>
      <c r="P161" s="178">
        <v>0.6</v>
      </c>
      <c r="Q161" s="179">
        <v>1.3</v>
      </c>
    </row>
    <row r="162" spans="1:17" x14ac:dyDescent="0.2">
      <c r="A162" s="140" t="s">
        <v>322</v>
      </c>
      <c r="B162" s="141" t="s">
        <v>323</v>
      </c>
      <c r="C162" s="178">
        <v>1</v>
      </c>
      <c r="D162" s="178">
        <v>0.7</v>
      </c>
      <c r="E162" s="260">
        <v>1.4</v>
      </c>
      <c r="F162" s="266">
        <v>-0.7</v>
      </c>
      <c r="G162" s="178">
        <v>-2.2000000000000002</v>
      </c>
      <c r="H162" s="260">
        <v>0.8</v>
      </c>
      <c r="I162" s="266">
        <v>1.2</v>
      </c>
      <c r="J162" s="178">
        <v>0.8</v>
      </c>
      <c r="K162" s="260">
        <v>1.6</v>
      </c>
      <c r="L162" s="266">
        <v>-0.7</v>
      </c>
      <c r="M162" s="178">
        <v>-1.6</v>
      </c>
      <c r="N162" s="260">
        <v>0.2</v>
      </c>
      <c r="O162" s="266">
        <v>1.5</v>
      </c>
      <c r="P162" s="178">
        <v>1</v>
      </c>
      <c r="Q162" s="179">
        <v>1.9</v>
      </c>
    </row>
    <row r="163" spans="1:17" x14ac:dyDescent="0.2">
      <c r="A163" s="140" t="s">
        <v>324</v>
      </c>
      <c r="B163" s="141" t="s">
        <v>325</v>
      </c>
      <c r="C163" s="178">
        <v>-1.2</v>
      </c>
      <c r="D163" s="178">
        <v>-1.5</v>
      </c>
      <c r="E163" s="260">
        <v>-0.8</v>
      </c>
      <c r="F163" s="266">
        <v>-1.7</v>
      </c>
      <c r="G163" s="178">
        <v>-2.5</v>
      </c>
      <c r="H163" s="260">
        <v>-0.9</v>
      </c>
      <c r="I163" s="266">
        <v>-1</v>
      </c>
      <c r="J163" s="178">
        <v>-1.4</v>
      </c>
      <c r="K163" s="260">
        <v>-0.5</v>
      </c>
      <c r="L163" s="266">
        <v>-1.4</v>
      </c>
      <c r="M163" s="178">
        <v>-1.9</v>
      </c>
      <c r="N163" s="260">
        <v>-0.8</v>
      </c>
      <c r="O163" s="266">
        <v>-1</v>
      </c>
      <c r="P163" s="178">
        <v>-1.5</v>
      </c>
      <c r="Q163" s="179">
        <v>-0.5</v>
      </c>
    </row>
    <row r="164" spans="1:17" x14ac:dyDescent="0.2">
      <c r="A164" s="140" t="s">
        <v>328</v>
      </c>
      <c r="B164" s="141" t="s">
        <v>329</v>
      </c>
      <c r="C164" s="178">
        <v>0.1</v>
      </c>
      <c r="D164" s="178">
        <v>-0.2</v>
      </c>
      <c r="E164" s="260">
        <v>0.5</v>
      </c>
      <c r="F164" s="266">
        <v>-0.6</v>
      </c>
      <c r="G164" s="178">
        <v>-1.7</v>
      </c>
      <c r="H164" s="260">
        <v>0.5</v>
      </c>
      <c r="I164" s="266">
        <v>0.2</v>
      </c>
      <c r="J164" s="178">
        <v>-0.2</v>
      </c>
      <c r="K164" s="260">
        <v>0.6</v>
      </c>
      <c r="L164" s="266">
        <v>-0.2</v>
      </c>
      <c r="M164" s="178">
        <v>-1</v>
      </c>
      <c r="N164" s="260">
        <v>0.5</v>
      </c>
      <c r="O164" s="266">
        <v>0.2</v>
      </c>
      <c r="P164" s="178">
        <v>-0.2</v>
      </c>
      <c r="Q164" s="179">
        <v>0.6</v>
      </c>
    </row>
    <row r="165" spans="1:17" x14ac:dyDescent="0.2">
      <c r="A165" s="140" t="s">
        <v>330</v>
      </c>
      <c r="B165" s="141" t="s">
        <v>331</v>
      </c>
      <c r="C165" s="178">
        <v>0</v>
      </c>
      <c r="D165" s="178">
        <v>-0.5</v>
      </c>
      <c r="E165" s="260">
        <v>0.4</v>
      </c>
      <c r="F165" s="266">
        <v>-1.8</v>
      </c>
      <c r="G165" s="178">
        <v>-3.2</v>
      </c>
      <c r="H165" s="260">
        <v>-0.5</v>
      </c>
      <c r="I165" s="266">
        <v>0.2</v>
      </c>
      <c r="J165" s="178">
        <v>-0.3</v>
      </c>
      <c r="K165" s="260">
        <v>0.7</v>
      </c>
      <c r="L165" s="266">
        <v>-1.3</v>
      </c>
      <c r="M165" s="178">
        <v>-2.2000000000000002</v>
      </c>
      <c r="N165" s="260">
        <v>-0.5</v>
      </c>
      <c r="O165" s="266">
        <v>0.4</v>
      </c>
      <c r="P165" s="178">
        <v>-0.1</v>
      </c>
      <c r="Q165" s="179">
        <v>1</v>
      </c>
    </row>
    <row r="166" spans="1:17" x14ac:dyDescent="0.2">
      <c r="A166" s="140" t="s">
        <v>332</v>
      </c>
      <c r="B166" s="141" t="s">
        <v>333</v>
      </c>
      <c r="C166" s="178">
        <v>0</v>
      </c>
      <c r="D166" s="178">
        <v>-0.4</v>
      </c>
      <c r="E166" s="260">
        <v>0.4</v>
      </c>
      <c r="F166" s="266">
        <v>-0.4</v>
      </c>
      <c r="G166" s="178">
        <v>-1.3</v>
      </c>
      <c r="H166" s="260">
        <v>0.6</v>
      </c>
      <c r="I166" s="266">
        <v>0.1</v>
      </c>
      <c r="J166" s="178">
        <v>-0.4</v>
      </c>
      <c r="K166" s="260">
        <v>0.5</v>
      </c>
      <c r="L166" s="266">
        <v>0.2</v>
      </c>
      <c r="M166" s="178">
        <v>-0.5</v>
      </c>
      <c r="N166" s="260">
        <v>0.8</v>
      </c>
      <c r="O166" s="266">
        <v>-0.1</v>
      </c>
      <c r="P166" s="178">
        <v>-0.6</v>
      </c>
      <c r="Q166" s="179">
        <v>0.4</v>
      </c>
    </row>
    <row r="167" spans="1:17" x14ac:dyDescent="0.2">
      <c r="A167" s="140" t="s">
        <v>334</v>
      </c>
      <c r="B167" s="141" t="s">
        <v>335</v>
      </c>
      <c r="C167" s="178">
        <v>0.2</v>
      </c>
      <c r="D167" s="178">
        <v>-0.1</v>
      </c>
      <c r="E167" s="260">
        <v>0.6</v>
      </c>
      <c r="F167" s="266">
        <v>-0.6</v>
      </c>
      <c r="G167" s="178">
        <v>-1.5</v>
      </c>
      <c r="H167" s="260">
        <v>0.3</v>
      </c>
      <c r="I167" s="266">
        <v>0.4</v>
      </c>
      <c r="J167" s="178">
        <v>0</v>
      </c>
      <c r="K167" s="260">
        <v>0.7</v>
      </c>
      <c r="L167" s="266">
        <v>0.1</v>
      </c>
      <c r="M167" s="178">
        <v>-0.6</v>
      </c>
      <c r="N167" s="260">
        <v>0.7</v>
      </c>
      <c r="O167" s="266">
        <v>0.3</v>
      </c>
      <c r="P167" s="178">
        <v>-0.1</v>
      </c>
      <c r="Q167" s="179">
        <v>0.7</v>
      </c>
    </row>
    <row r="168" spans="1:17" x14ac:dyDescent="0.2">
      <c r="A168" s="140" t="s">
        <v>336</v>
      </c>
      <c r="B168" s="141" t="s">
        <v>337</v>
      </c>
      <c r="C168" s="178">
        <v>-1</v>
      </c>
      <c r="D168" s="178">
        <v>-1.3</v>
      </c>
      <c r="E168" s="260">
        <v>-0.6</v>
      </c>
      <c r="F168" s="266">
        <v>-0.8</v>
      </c>
      <c r="G168" s="178">
        <v>-1.8</v>
      </c>
      <c r="H168" s="260">
        <v>0.2</v>
      </c>
      <c r="I168" s="266">
        <v>-1</v>
      </c>
      <c r="J168" s="178">
        <v>-1.4</v>
      </c>
      <c r="K168" s="260">
        <v>-0.6</v>
      </c>
      <c r="L168" s="266">
        <v>-0.8</v>
      </c>
      <c r="M168" s="178">
        <v>-1.4</v>
      </c>
      <c r="N168" s="260">
        <v>-0.1</v>
      </c>
      <c r="O168" s="266">
        <v>-1</v>
      </c>
      <c r="P168" s="178">
        <v>-1.5</v>
      </c>
      <c r="Q168" s="179">
        <v>-0.6</v>
      </c>
    </row>
    <row r="169" spans="1:17" x14ac:dyDescent="0.2">
      <c r="A169" s="140" t="s">
        <v>338</v>
      </c>
      <c r="B169" s="141" t="s">
        <v>339</v>
      </c>
      <c r="C169" s="178">
        <v>-0.1</v>
      </c>
      <c r="D169" s="178">
        <v>-0.4</v>
      </c>
      <c r="E169" s="260">
        <v>0.2</v>
      </c>
      <c r="F169" s="266">
        <v>-1.5</v>
      </c>
      <c r="G169" s="178">
        <v>-2.2999999999999998</v>
      </c>
      <c r="H169" s="260">
        <v>-0.7</v>
      </c>
      <c r="I169" s="266">
        <v>0.2</v>
      </c>
      <c r="J169" s="178">
        <v>-0.2</v>
      </c>
      <c r="K169" s="260">
        <v>0.5</v>
      </c>
      <c r="L169" s="266">
        <v>-1.3</v>
      </c>
      <c r="M169" s="178">
        <v>-1.9</v>
      </c>
      <c r="N169" s="260">
        <v>-0.8</v>
      </c>
      <c r="O169" s="266">
        <v>0.4</v>
      </c>
      <c r="P169" s="178">
        <v>0.1</v>
      </c>
      <c r="Q169" s="179">
        <v>0.8</v>
      </c>
    </row>
    <row r="170" spans="1:17" x14ac:dyDescent="0.2">
      <c r="A170" s="140" t="s">
        <v>340</v>
      </c>
      <c r="B170" s="141" t="s">
        <v>341</v>
      </c>
      <c r="C170" s="178">
        <v>0.7</v>
      </c>
      <c r="D170" s="178">
        <v>0.2</v>
      </c>
      <c r="E170" s="260">
        <v>1.2</v>
      </c>
      <c r="F170" s="266">
        <v>-1.2</v>
      </c>
      <c r="G170" s="178">
        <v>-3.6</v>
      </c>
      <c r="H170" s="260">
        <v>1.2</v>
      </c>
      <c r="I170" s="266">
        <v>0.8</v>
      </c>
      <c r="J170" s="178">
        <v>0.3</v>
      </c>
      <c r="K170" s="260">
        <v>1.3</v>
      </c>
      <c r="L170" s="266">
        <v>-0.2</v>
      </c>
      <c r="M170" s="178">
        <v>-1.7</v>
      </c>
      <c r="N170" s="260">
        <v>1.2</v>
      </c>
      <c r="O170" s="266">
        <v>0.8</v>
      </c>
      <c r="P170" s="178">
        <v>0.3</v>
      </c>
      <c r="Q170" s="179">
        <v>1.3</v>
      </c>
    </row>
    <row r="171" spans="1:17" x14ac:dyDescent="0.2">
      <c r="A171" s="140" t="s">
        <v>342</v>
      </c>
      <c r="B171" s="141" t="s">
        <v>343</v>
      </c>
      <c r="C171" s="178">
        <v>-0.1</v>
      </c>
      <c r="D171" s="178">
        <v>-0.5</v>
      </c>
      <c r="E171" s="260">
        <v>0.3</v>
      </c>
      <c r="F171" s="266">
        <v>-0.6</v>
      </c>
      <c r="G171" s="178">
        <v>-1.7</v>
      </c>
      <c r="H171" s="260">
        <v>0.5</v>
      </c>
      <c r="I171" s="266">
        <v>0</v>
      </c>
      <c r="J171" s="178">
        <v>-0.5</v>
      </c>
      <c r="K171" s="260">
        <v>0.5</v>
      </c>
      <c r="L171" s="266">
        <v>-0.9</v>
      </c>
      <c r="M171" s="178">
        <v>-1.7</v>
      </c>
      <c r="N171" s="260">
        <v>-0.1</v>
      </c>
      <c r="O171" s="266">
        <v>0.3</v>
      </c>
      <c r="P171" s="178">
        <v>-0.2</v>
      </c>
      <c r="Q171" s="179">
        <v>0.8</v>
      </c>
    </row>
    <row r="172" spans="1:17" x14ac:dyDescent="0.2">
      <c r="A172" s="140" t="s">
        <v>344</v>
      </c>
      <c r="B172" s="141" t="s">
        <v>345</v>
      </c>
      <c r="C172" s="178">
        <v>-0.1</v>
      </c>
      <c r="D172" s="178">
        <v>-0.5</v>
      </c>
      <c r="E172" s="260">
        <v>0.2</v>
      </c>
      <c r="F172" s="266">
        <v>-0.9</v>
      </c>
      <c r="G172" s="178">
        <v>-2.1</v>
      </c>
      <c r="H172" s="260">
        <v>0.4</v>
      </c>
      <c r="I172" s="266">
        <v>-0.1</v>
      </c>
      <c r="J172" s="178">
        <v>-0.5</v>
      </c>
      <c r="K172" s="260">
        <v>0.3</v>
      </c>
      <c r="L172" s="266">
        <v>-0.7</v>
      </c>
      <c r="M172" s="178">
        <v>-1.5</v>
      </c>
      <c r="N172" s="260">
        <v>0.1</v>
      </c>
      <c r="O172" s="266">
        <v>0</v>
      </c>
      <c r="P172" s="178">
        <v>-0.4</v>
      </c>
      <c r="Q172" s="179">
        <v>0.4</v>
      </c>
    </row>
    <row r="173" spans="1:17" x14ac:dyDescent="0.2">
      <c r="A173" s="140" t="s">
        <v>346</v>
      </c>
      <c r="B173" s="141" t="s">
        <v>347</v>
      </c>
      <c r="C173" s="178">
        <v>0</v>
      </c>
      <c r="D173" s="178">
        <v>-0.3</v>
      </c>
      <c r="E173" s="260">
        <v>0.4</v>
      </c>
      <c r="F173" s="266">
        <v>-0.7</v>
      </c>
      <c r="G173" s="178">
        <v>-1.7</v>
      </c>
      <c r="H173" s="260">
        <v>0.3</v>
      </c>
      <c r="I173" s="266">
        <v>0.2</v>
      </c>
      <c r="J173" s="178">
        <v>-0.2</v>
      </c>
      <c r="K173" s="260">
        <v>0.5</v>
      </c>
      <c r="L173" s="266">
        <v>-0.2</v>
      </c>
      <c r="M173" s="178">
        <v>-0.9</v>
      </c>
      <c r="N173" s="260">
        <v>0.4</v>
      </c>
      <c r="O173" s="266">
        <v>0.2</v>
      </c>
      <c r="P173" s="178">
        <v>-0.3</v>
      </c>
      <c r="Q173" s="179">
        <v>0.6</v>
      </c>
    </row>
    <row r="174" spans="1:17" x14ac:dyDescent="0.2">
      <c r="A174" s="140" t="s">
        <v>348</v>
      </c>
      <c r="B174" s="141" t="s">
        <v>349</v>
      </c>
      <c r="C174" s="178">
        <v>-0.3</v>
      </c>
      <c r="D174" s="178">
        <v>-0.7</v>
      </c>
      <c r="E174" s="260">
        <v>0.1</v>
      </c>
      <c r="F174" s="266">
        <v>-1.9</v>
      </c>
      <c r="G174" s="178">
        <v>-3</v>
      </c>
      <c r="H174" s="260">
        <v>-0.9</v>
      </c>
      <c r="I174" s="266">
        <v>0</v>
      </c>
      <c r="J174" s="178">
        <v>-0.5</v>
      </c>
      <c r="K174" s="260">
        <v>0.4</v>
      </c>
      <c r="L174" s="266">
        <v>-1.4</v>
      </c>
      <c r="M174" s="178">
        <v>-2.1</v>
      </c>
      <c r="N174" s="260">
        <v>-0.7</v>
      </c>
      <c r="O174" s="266">
        <v>0.1</v>
      </c>
      <c r="P174" s="178">
        <v>-0.4</v>
      </c>
      <c r="Q174" s="179">
        <v>0.6</v>
      </c>
    </row>
    <row r="175" spans="1:17" x14ac:dyDescent="0.2">
      <c r="A175" s="140" t="s">
        <v>350</v>
      </c>
      <c r="B175" s="141" t="s">
        <v>351</v>
      </c>
      <c r="C175" s="178">
        <v>-1.4</v>
      </c>
      <c r="D175" s="178">
        <v>-1.8</v>
      </c>
      <c r="E175" s="260">
        <v>-1</v>
      </c>
      <c r="F175" s="266">
        <v>-1.9</v>
      </c>
      <c r="G175" s="178">
        <v>-3.4</v>
      </c>
      <c r="H175" s="260">
        <v>-0.4</v>
      </c>
      <c r="I175" s="266">
        <v>-1.4</v>
      </c>
      <c r="J175" s="178">
        <v>-1.7</v>
      </c>
      <c r="K175" s="260">
        <v>-1</v>
      </c>
      <c r="L175" s="266">
        <v>-2.1</v>
      </c>
      <c r="M175" s="178">
        <v>-2.9</v>
      </c>
      <c r="N175" s="260">
        <v>-1.2</v>
      </c>
      <c r="O175" s="266">
        <v>-1.2</v>
      </c>
      <c r="P175" s="178">
        <v>-1.6</v>
      </c>
      <c r="Q175" s="179">
        <v>-0.8</v>
      </c>
    </row>
    <row r="176" spans="1:17" x14ac:dyDescent="0.2">
      <c r="A176" s="140" t="s">
        <v>354</v>
      </c>
      <c r="B176" s="141" t="s">
        <v>355</v>
      </c>
      <c r="C176" s="178">
        <v>-0.9</v>
      </c>
      <c r="D176" s="178">
        <v>-1.3</v>
      </c>
      <c r="E176" s="260">
        <v>-0.6</v>
      </c>
      <c r="F176" s="266">
        <v>-2.7</v>
      </c>
      <c r="G176" s="178">
        <v>-3.6</v>
      </c>
      <c r="H176" s="260">
        <v>-1.7</v>
      </c>
      <c r="I176" s="266">
        <v>-0.8</v>
      </c>
      <c r="J176" s="178">
        <v>-1.1000000000000001</v>
      </c>
      <c r="K176" s="260">
        <v>-0.4</v>
      </c>
      <c r="L176" s="266">
        <v>-2.2000000000000002</v>
      </c>
      <c r="M176" s="178">
        <v>-2.8</v>
      </c>
      <c r="N176" s="260">
        <v>-1.5</v>
      </c>
      <c r="O176" s="266">
        <v>-0.6</v>
      </c>
      <c r="P176" s="178">
        <v>-0.9</v>
      </c>
      <c r="Q176" s="179">
        <v>-0.2</v>
      </c>
    </row>
    <row r="177" spans="1:17" x14ac:dyDescent="0.2">
      <c r="A177" s="140" t="s">
        <v>356</v>
      </c>
      <c r="B177" s="141" t="s">
        <v>357</v>
      </c>
      <c r="C177" s="178">
        <v>0.4</v>
      </c>
      <c r="D177" s="178">
        <v>0</v>
      </c>
      <c r="E177" s="260">
        <v>0.8</v>
      </c>
      <c r="F177" s="266">
        <v>-0.1</v>
      </c>
      <c r="G177" s="178">
        <v>-1.9</v>
      </c>
      <c r="H177" s="260">
        <v>1.6</v>
      </c>
      <c r="I177" s="266">
        <v>0.5</v>
      </c>
      <c r="J177" s="178">
        <v>0</v>
      </c>
      <c r="K177" s="260">
        <v>0.9</v>
      </c>
      <c r="L177" s="266">
        <v>-0.2</v>
      </c>
      <c r="M177" s="178">
        <v>-1.3</v>
      </c>
      <c r="N177" s="260">
        <v>0.9</v>
      </c>
      <c r="O177" s="266">
        <v>0.5</v>
      </c>
      <c r="P177" s="178">
        <v>0.1</v>
      </c>
      <c r="Q177" s="179">
        <v>1</v>
      </c>
    </row>
    <row r="178" spans="1:17" x14ac:dyDescent="0.2">
      <c r="A178" s="140" t="s">
        <v>358</v>
      </c>
      <c r="B178" s="141" t="s">
        <v>359</v>
      </c>
      <c r="C178" s="178">
        <v>-1</v>
      </c>
      <c r="D178" s="178">
        <v>-1.3</v>
      </c>
      <c r="E178" s="260">
        <v>-0.6</v>
      </c>
      <c r="F178" s="266">
        <v>-4.5999999999999996</v>
      </c>
      <c r="G178" s="178">
        <v>-6</v>
      </c>
      <c r="H178" s="260">
        <v>-3.3</v>
      </c>
      <c r="I178" s="266">
        <v>-0.7</v>
      </c>
      <c r="J178" s="178">
        <v>-1</v>
      </c>
      <c r="K178" s="260">
        <v>-0.3</v>
      </c>
      <c r="L178" s="266">
        <v>-2.8</v>
      </c>
      <c r="M178" s="178">
        <v>-3.6</v>
      </c>
      <c r="N178" s="260">
        <v>-2</v>
      </c>
      <c r="O178" s="266">
        <v>-0.5</v>
      </c>
      <c r="P178" s="178">
        <v>-0.9</v>
      </c>
      <c r="Q178" s="179">
        <v>0</v>
      </c>
    </row>
    <row r="179" spans="1:17" x14ac:dyDescent="0.2">
      <c r="A179" s="140" t="s">
        <v>360</v>
      </c>
      <c r="B179" s="141" t="s">
        <v>361</v>
      </c>
      <c r="C179" s="178">
        <v>-0.8</v>
      </c>
      <c r="D179" s="178">
        <v>-1.4</v>
      </c>
      <c r="E179" s="260">
        <v>-0.3</v>
      </c>
      <c r="F179" s="266">
        <v>-2</v>
      </c>
      <c r="G179" s="178">
        <v>-4.0999999999999996</v>
      </c>
      <c r="H179" s="260">
        <v>0.1</v>
      </c>
      <c r="I179" s="266">
        <v>-0.7</v>
      </c>
      <c r="J179" s="178">
        <v>-1.3</v>
      </c>
      <c r="K179" s="260">
        <v>-0.2</v>
      </c>
      <c r="L179" s="266">
        <v>-2.8</v>
      </c>
      <c r="M179" s="178">
        <v>-4.0999999999999996</v>
      </c>
      <c r="N179" s="260">
        <v>-1.5</v>
      </c>
      <c r="O179" s="266">
        <v>-0.4</v>
      </c>
      <c r="P179" s="178">
        <v>-1</v>
      </c>
      <c r="Q179" s="179">
        <v>0.2</v>
      </c>
    </row>
    <row r="180" spans="1:17" x14ac:dyDescent="0.2">
      <c r="A180" s="140" t="s">
        <v>362</v>
      </c>
      <c r="B180" s="141" t="s">
        <v>363</v>
      </c>
      <c r="C180" s="178">
        <v>-0.9</v>
      </c>
      <c r="D180" s="178">
        <v>-1.3</v>
      </c>
      <c r="E180" s="260">
        <v>-0.6</v>
      </c>
      <c r="F180" s="266">
        <v>-0.9</v>
      </c>
      <c r="G180" s="178">
        <v>-2</v>
      </c>
      <c r="H180" s="260">
        <v>0.2</v>
      </c>
      <c r="I180" s="266">
        <v>-1</v>
      </c>
      <c r="J180" s="178">
        <v>-1.4</v>
      </c>
      <c r="K180" s="260">
        <v>-0.5</v>
      </c>
      <c r="L180" s="266">
        <v>-1</v>
      </c>
      <c r="M180" s="178">
        <v>-1.7</v>
      </c>
      <c r="N180" s="260">
        <v>-0.2</v>
      </c>
      <c r="O180" s="266">
        <v>-0.9</v>
      </c>
      <c r="P180" s="178">
        <v>-1.4</v>
      </c>
      <c r="Q180" s="179">
        <v>-0.5</v>
      </c>
    </row>
    <row r="181" spans="1:17" x14ac:dyDescent="0.2">
      <c r="A181" s="140" t="s">
        <v>364</v>
      </c>
      <c r="B181" s="141" t="s">
        <v>365</v>
      </c>
      <c r="C181" s="178">
        <v>-2.1</v>
      </c>
      <c r="D181" s="178">
        <v>-2.5</v>
      </c>
      <c r="E181" s="260">
        <v>-1.7</v>
      </c>
      <c r="F181" s="266">
        <v>-5.3</v>
      </c>
      <c r="G181" s="178">
        <v>-6.8</v>
      </c>
      <c r="H181" s="260">
        <v>-3.8</v>
      </c>
      <c r="I181" s="266">
        <v>-1.8</v>
      </c>
      <c r="J181" s="178">
        <v>-2.2999999999999998</v>
      </c>
      <c r="K181" s="260">
        <v>-1.4</v>
      </c>
      <c r="L181" s="266">
        <v>-4.4000000000000004</v>
      </c>
      <c r="M181" s="178">
        <v>-5.4</v>
      </c>
      <c r="N181" s="260">
        <v>-3.4</v>
      </c>
      <c r="O181" s="266">
        <v>-1.5</v>
      </c>
      <c r="P181" s="178">
        <v>-2</v>
      </c>
      <c r="Q181" s="179">
        <v>-1.1000000000000001</v>
      </c>
    </row>
    <row r="182" spans="1:17" x14ac:dyDescent="0.2">
      <c r="A182" s="140" t="s">
        <v>366</v>
      </c>
      <c r="B182" s="141" t="s">
        <v>367</v>
      </c>
      <c r="C182" s="178">
        <v>0.3</v>
      </c>
      <c r="D182" s="178">
        <v>-0.2</v>
      </c>
      <c r="E182" s="260">
        <v>0.8</v>
      </c>
      <c r="F182" s="266">
        <v>1.2</v>
      </c>
      <c r="G182" s="178">
        <v>-0.2</v>
      </c>
      <c r="H182" s="260">
        <v>2.7</v>
      </c>
      <c r="I182" s="266">
        <v>0.2</v>
      </c>
      <c r="J182" s="178">
        <v>-0.3</v>
      </c>
      <c r="K182" s="260">
        <v>0.7</v>
      </c>
      <c r="L182" s="266">
        <v>0.6</v>
      </c>
      <c r="M182" s="178">
        <v>-0.3</v>
      </c>
      <c r="N182" s="260">
        <v>1.6</v>
      </c>
      <c r="O182" s="266">
        <v>0.2</v>
      </c>
      <c r="P182" s="178">
        <v>-0.4</v>
      </c>
      <c r="Q182" s="179">
        <v>0.8</v>
      </c>
    </row>
    <row r="183" spans="1:17" x14ac:dyDescent="0.2">
      <c r="A183" s="140" t="s">
        <v>370</v>
      </c>
      <c r="B183" s="141" t="s">
        <v>371</v>
      </c>
      <c r="C183" s="178">
        <v>-0.4</v>
      </c>
      <c r="D183" s="178">
        <v>-0.8</v>
      </c>
      <c r="E183" s="260">
        <v>-0.1</v>
      </c>
      <c r="F183" s="266">
        <v>-1.1000000000000001</v>
      </c>
      <c r="G183" s="178">
        <v>-1.9</v>
      </c>
      <c r="H183" s="260">
        <v>-0.3</v>
      </c>
      <c r="I183" s="266">
        <v>-0.3</v>
      </c>
      <c r="J183" s="178">
        <v>-0.7</v>
      </c>
      <c r="K183" s="260">
        <v>0.1</v>
      </c>
      <c r="L183" s="266">
        <v>-1.1000000000000001</v>
      </c>
      <c r="M183" s="178">
        <v>-1.7</v>
      </c>
      <c r="N183" s="260">
        <v>-0.5</v>
      </c>
      <c r="O183" s="266">
        <v>-0.1</v>
      </c>
      <c r="P183" s="178">
        <v>-0.5</v>
      </c>
      <c r="Q183" s="179">
        <v>0.3</v>
      </c>
    </row>
    <row r="184" spans="1:17" x14ac:dyDescent="0.2">
      <c r="A184" s="140" t="s">
        <v>372</v>
      </c>
      <c r="B184" s="141" t="s">
        <v>373</v>
      </c>
      <c r="C184" s="178">
        <v>-0.9</v>
      </c>
      <c r="D184" s="178">
        <v>-1.3</v>
      </c>
      <c r="E184" s="260">
        <v>-0.4</v>
      </c>
      <c r="F184" s="266">
        <v>-1.7</v>
      </c>
      <c r="G184" s="178">
        <v>-2.6</v>
      </c>
      <c r="H184" s="260">
        <v>-0.7</v>
      </c>
      <c r="I184" s="266">
        <v>-0.6</v>
      </c>
      <c r="J184" s="178">
        <v>-1.1000000000000001</v>
      </c>
      <c r="K184" s="260">
        <v>-0.1</v>
      </c>
      <c r="L184" s="266">
        <v>-1.6</v>
      </c>
      <c r="M184" s="178">
        <v>-2.2999999999999998</v>
      </c>
      <c r="N184" s="260">
        <v>-0.9</v>
      </c>
      <c r="O184" s="266">
        <v>-0.4</v>
      </c>
      <c r="P184" s="178">
        <v>-1</v>
      </c>
      <c r="Q184" s="179">
        <v>0.2</v>
      </c>
    </row>
    <row r="185" spans="1:17" x14ac:dyDescent="0.2">
      <c r="A185" s="140" t="s">
        <v>374</v>
      </c>
      <c r="B185" s="141" t="s">
        <v>375</v>
      </c>
      <c r="C185" s="178">
        <v>-0.4</v>
      </c>
      <c r="D185" s="178">
        <v>-0.7</v>
      </c>
      <c r="E185" s="260">
        <v>0</v>
      </c>
      <c r="F185" s="266">
        <v>0.2</v>
      </c>
      <c r="G185" s="178">
        <v>-1.3</v>
      </c>
      <c r="H185" s="260">
        <v>1.6</v>
      </c>
      <c r="I185" s="266">
        <v>-0.4</v>
      </c>
      <c r="J185" s="178">
        <v>-0.8</v>
      </c>
      <c r="K185" s="260">
        <v>0</v>
      </c>
      <c r="L185" s="266">
        <v>-0.2</v>
      </c>
      <c r="M185" s="178">
        <v>-1</v>
      </c>
      <c r="N185" s="260">
        <v>0.7</v>
      </c>
      <c r="O185" s="266">
        <v>-0.4</v>
      </c>
      <c r="P185" s="178">
        <v>-0.8</v>
      </c>
      <c r="Q185" s="179">
        <v>0</v>
      </c>
    </row>
    <row r="186" spans="1:17" x14ac:dyDescent="0.2">
      <c r="A186" s="140" t="s">
        <v>376</v>
      </c>
      <c r="B186" s="141" t="s">
        <v>377</v>
      </c>
      <c r="C186" s="178">
        <v>-0.9</v>
      </c>
      <c r="D186" s="178">
        <v>-1.3</v>
      </c>
      <c r="E186" s="260">
        <v>-0.4</v>
      </c>
      <c r="F186" s="266">
        <v>-0.7</v>
      </c>
      <c r="G186" s="178">
        <v>-2</v>
      </c>
      <c r="H186" s="260">
        <v>0.6</v>
      </c>
      <c r="I186" s="266">
        <v>-0.9</v>
      </c>
      <c r="J186" s="178">
        <v>-1.4</v>
      </c>
      <c r="K186" s="260">
        <v>-0.4</v>
      </c>
      <c r="L186" s="266">
        <v>-1.1000000000000001</v>
      </c>
      <c r="M186" s="178">
        <v>-1.9</v>
      </c>
      <c r="N186" s="260">
        <v>-0.2</v>
      </c>
      <c r="O186" s="266">
        <v>-0.8</v>
      </c>
      <c r="P186" s="178">
        <v>-1.3</v>
      </c>
      <c r="Q186" s="179">
        <v>-0.3</v>
      </c>
    </row>
    <row r="187" spans="1:17" x14ac:dyDescent="0.2">
      <c r="A187" s="140" t="s">
        <v>378</v>
      </c>
      <c r="B187" s="141" t="s">
        <v>379</v>
      </c>
      <c r="C187" s="178">
        <v>-0.6</v>
      </c>
      <c r="D187" s="178">
        <v>-0.9</v>
      </c>
      <c r="E187" s="260">
        <v>-0.2</v>
      </c>
      <c r="F187" s="266">
        <v>-1.2</v>
      </c>
      <c r="G187" s="178">
        <v>-2.2999999999999998</v>
      </c>
      <c r="H187" s="260">
        <v>-0.1</v>
      </c>
      <c r="I187" s="266">
        <v>-0.5</v>
      </c>
      <c r="J187" s="178">
        <v>-0.8</v>
      </c>
      <c r="K187" s="260">
        <v>-0.1</v>
      </c>
      <c r="L187" s="266">
        <v>-1.6</v>
      </c>
      <c r="M187" s="178">
        <v>-2.2999999999999998</v>
      </c>
      <c r="N187" s="260">
        <v>-0.9</v>
      </c>
      <c r="O187" s="266">
        <v>-0.2</v>
      </c>
      <c r="P187" s="178">
        <v>-0.6</v>
      </c>
      <c r="Q187" s="179">
        <v>0.2</v>
      </c>
    </row>
    <row r="188" spans="1:17" x14ac:dyDescent="0.2">
      <c r="A188" s="140" t="s">
        <v>380</v>
      </c>
      <c r="B188" s="141" t="s">
        <v>381</v>
      </c>
      <c r="C188" s="178">
        <v>-0.2</v>
      </c>
      <c r="D188" s="178">
        <v>-0.6</v>
      </c>
      <c r="E188" s="260">
        <v>0.2</v>
      </c>
      <c r="F188" s="266">
        <v>0.3</v>
      </c>
      <c r="G188" s="178">
        <v>-0.7</v>
      </c>
      <c r="H188" s="260">
        <v>1.4</v>
      </c>
      <c r="I188" s="266">
        <v>-0.3</v>
      </c>
      <c r="J188" s="178">
        <v>-0.7</v>
      </c>
      <c r="K188" s="260">
        <v>0.1</v>
      </c>
      <c r="L188" s="266">
        <v>0.2</v>
      </c>
      <c r="M188" s="178">
        <v>-0.5</v>
      </c>
      <c r="N188" s="260">
        <v>1</v>
      </c>
      <c r="O188" s="266">
        <v>-0.4</v>
      </c>
      <c r="P188" s="178">
        <v>-0.8</v>
      </c>
      <c r="Q188" s="179">
        <v>0.1</v>
      </c>
    </row>
    <row r="189" spans="1:17" x14ac:dyDescent="0.2">
      <c r="A189" s="140" t="s">
        <v>382</v>
      </c>
      <c r="B189" s="141" t="s">
        <v>383</v>
      </c>
      <c r="C189" s="178">
        <v>-1.4</v>
      </c>
      <c r="D189" s="178">
        <v>-1.7</v>
      </c>
      <c r="E189" s="260">
        <v>-1</v>
      </c>
      <c r="F189" s="266">
        <v>-3.3</v>
      </c>
      <c r="G189" s="178">
        <v>-4.4000000000000004</v>
      </c>
      <c r="H189" s="260">
        <v>-2.2000000000000002</v>
      </c>
      <c r="I189" s="266">
        <v>-1.1000000000000001</v>
      </c>
      <c r="J189" s="178">
        <v>-1.5</v>
      </c>
      <c r="K189" s="260">
        <v>-0.7</v>
      </c>
      <c r="L189" s="266">
        <v>-2.7</v>
      </c>
      <c r="M189" s="178">
        <v>-3.4</v>
      </c>
      <c r="N189" s="260">
        <v>-2</v>
      </c>
      <c r="O189" s="266">
        <v>-0.9</v>
      </c>
      <c r="P189" s="178">
        <v>-1.3</v>
      </c>
      <c r="Q189" s="179">
        <v>-0.5</v>
      </c>
    </row>
    <row r="190" spans="1:17" x14ac:dyDescent="0.2">
      <c r="A190" s="140" t="s">
        <v>386</v>
      </c>
      <c r="B190" s="141" t="s">
        <v>387</v>
      </c>
      <c r="C190" s="178">
        <v>0</v>
      </c>
      <c r="D190" s="178">
        <v>-0.4</v>
      </c>
      <c r="E190" s="260">
        <v>0.3</v>
      </c>
      <c r="F190" s="266">
        <v>-1.1000000000000001</v>
      </c>
      <c r="G190" s="178">
        <v>-2.4</v>
      </c>
      <c r="H190" s="260">
        <v>0.1</v>
      </c>
      <c r="I190" s="266">
        <v>0.1</v>
      </c>
      <c r="J190" s="178">
        <v>-0.3</v>
      </c>
      <c r="K190" s="260">
        <v>0.4</v>
      </c>
      <c r="L190" s="266">
        <v>-0.9</v>
      </c>
      <c r="M190" s="178">
        <v>-1.7</v>
      </c>
      <c r="N190" s="260">
        <v>-0.1</v>
      </c>
      <c r="O190" s="266">
        <v>0.2</v>
      </c>
      <c r="P190" s="178">
        <v>-0.2</v>
      </c>
      <c r="Q190" s="179">
        <v>0.5</v>
      </c>
    </row>
    <row r="191" spans="1:17" x14ac:dyDescent="0.2">
      <c r="A191" s="140" t="s">
        <v>388</v>
      </c>
      <c r="B191" s="141" t="s">
        <v>389</v>
      </c>
      <c r="C191" s="178">
        <v>-1</v>
      </c>
      <c r="D191" s="178">
        <v>-1.4</v>
      </c>
      <c r="E191" s="260">
        <v>-0.6</v>
      </c>
      <c r="F191" s="266">
        <v>-1.5</v>
      </c>
      <c r="G191" s="178">
        <v>-2.2999999999999998</v>
      </c>
      <c r="H191" s="260">
        <v>-0.6</v>
      </c>
      <c r="I191" s="266">
        <v>-0.8</v>
      </c>
      <c r="J191" s="178">
        <v>-1.3</v>
      </c>
      <c r="K191" s="260">
        <v>-0.4</v>
      </c>
      <c r="L191" s="266">
        <v>-1.5</v>
      </c>
      <c r="M191" s="178">
        <v>-2.1</v>
      </c>
      <c r="N191" s="260">
        <v>-0.8</v>
      </c>
      <c r="O191" s="266">
        <v>-0.6</v>
      </c>
      <c r="P191" s="178">
        <v>-1.1000000000000001</v>
      </c>
      <c r="Q191" s="179">
        <v>-0.1</v>
      </c>
    </row>
    <row r="192" spans="1:17" x14ac:dyDescent="0.2">
      <c r="A192" s="140" t="s">
        <v>390</v>
      </c>
      <c r="B192" s="141" t="s">
        <v>391</v>
      </c>
      <c r="C192" s="178">
        <v>-0.4</v>
      </c>
      <c r="D192" s="178">
        <v>-0.8</v>
      </c>
      <c r="E192" s="260">
        <v>-0.1</v>
      </c>
      <c r="F192" s="266">
        <v>-1.1000000000000001</v>
      </c>
      <c r="G192" s="178">
        <v>-2</v>
      </c>
      <c r="H192" s="260">
        <v>-0.2</v>
      </c>
      <c r="I192" s="266">
        <v>-0.3</v>
      </c>
      <c r="J192" s="178">
        <v>-0.7</v>
      </c>
      <c r="K192" s="260">
        <v>0</v>
      </c>
      <c r="L192" s="266">
        <v>-0.9</v>
      </c>
      <c r="M192" s="178">
        <v>-1.5</v>
      </c>
      <c r="N192" s="260">
        <v>-0.3</v>
      </c>
      <c r="O192" s="266">
        <v>-0.2</v>
      </c>
      <c r="P192" s="178">
        <v>-0.6</v>
      </c>
      <c r="Q192" s="179">
        <v>0.2</v>
      </c>
    </row>
    <row r="193" spans="1:17" x14ac:dyDescent="0.2">
      <c r="A193" s="140" t="s">
        <v>392</v>
      </c>
      <c r="B193" s="141" t="s">
        <v>393</v>
      </c>
      <c r="C193" s="178">
        <v>0</v>
      </c>
      <c r="D193" s="178">
        <v>-0.4</v>
      </c>
      <c r="E193" s="260">
        <v>0.5</v>
      </c>
      <c r="F193" s="266">
        <v>-1.6</v>
      </c>
      <c r="G193" s="178">
        <v>-2.9</v>
      </c>
      <c r="H193" s="260">
        <v>-0.2</v>
      </c>
      <c r="I193" s="266">
        <v>0.2</v>
      </c>
      <c r="J193" s="178">
        <v>-0.2</v>
      </c>
      <c r="K193" s="260">
        <v>0.7</v>
      </c>
      <c r="L193" s="266">
        <v>-0.8</v>
      </c>
      <c r="M193" s="178">
        <v>-1.7</v>
      </c>
      <c r="N193" s="260">
        <v>0</v>
      </c>
      <c r="O193" s="266">
        <v>0.3</v>
      </c>
      <c r="P193" s="178">
        <v>-0.2</v>
      </c>
      <c r="Q193" s="179">
        <v>0.8</v>
      </c>
    </row>
    <row r="194" spans="1:17" x14ac:dyDescent="0.2">
      <c r="A194" s="140" t="s">
        <v>396</v>
      </c>
      <c r="B194" s="141" t="s">
        <v>397</v>
      </c>
      <c r="C194" s="178">
        <v>0.3</v>
      </c>
      <c r="D194" s="178">
        <v>0</v>
      </c>
      <c r="E194" s="260">
        <v>0.7</v>
      </c>
      <c r="F194" s="266">
        <v>-0.4</v>
      </c>
      <c r="G194" s="178">
        <v>-1.5</v>
      </c>
      <c r="H194" s="260">
        <v>0.7</v>
      </c>
      <c r="I194" s="266">
        <v>0.4</v>
      </c>
      <c r="J194" s="178">
        <v>0</v>
      </c>
      <c r="K194" s="260">
        <v>0.8</v>
      </c>
      <c r="L194" s="266">
        <v>-0.6</v>
      </c>
      <c r="M194" s="178">
        <v>-1.4</v>
      </c>
      <c r="N194" s="260">
        <v>0.1</v>
      </c>
      <c r="O194" s="266">
        <v>0.6</v>
      </c>
      <c r="P194" s="178">
        <v>0.2</v>
      </c>
      <c r="Q194" s="179">
        <v>1</v>
      </c>
    </row>
    <row r="195" spans="1:17" x14ac:dyDescent="0.2">
      <c r="A195" s="140" t="s">
        <v>398</v>
      </c>
      <c r="B195" s="141" t="s">
        <v>399</v>
      </c>
      <c r="C195" s="178">
        <v>-1.7</v>
      </c>
      <c r="D195" s="178">
        <v>-2.2000000000000002</v>
      </c>
      <c r="E195" s="260">
        <v>-1.3</v>
      </c>
      <c r="F195" s="266">
        <v>-2.6</v>
      </c>
      <c r="G195" s="178">
        <v>-3.7</v>
      </c>
      <c r="H195" s="260">
        <v>-1.5</v>
      </c>
      <c r="I195" s="266">
        <v>-1.5</v>
      </c>
      <c r="J195" s="178">
        <v>-2</v>
      </c>
      <c r="K195" s="260">
        <v>-1.1000000000000001</v>
      </c>
      <c r="L195" s="266">
        <v>-2.4</v>
      </c>
      <c r="M195" s="178">
        <v>-3.1</v>
      </c>
      <c r="N195" s="260">
        <v>-1.6</v>
      </c>
      <c r="O195" s="266">
        <v>-1.4</v>
      </c>
      <c r="P195" s="178">
        <v>-1.9</v>
      </c>
      <c r="Q195" s="179">
        <v>-0.8</v>
      </c>
    </row>
    <row r="196" spans="1:17" x14ac:dyDescent="0.2">
      <c r="A196" s="140" t="s">
        <v>402</v>
      </c>
      <c r="B196" s="141" t="s">
        <v>403</v>
      </c>
      <c r="C196" s="178">
        <v>-0.1</v>
      </c>
      <c r="D196" s="178">
        <v>-0.5</v>
      </c>
      <c r="E196" s="260">
        <v>0.4</v>
      </c>
      <c r="F196" s="266">
        <v>-1.9</v>
      </c>
      <c r="G196" s="178">
        <v>-3.2</v>
      </c>
      <c r="H196" s="260">
        <v>-0.6</v>
      </c>
      <c r="I196" s="266">
        <v>0.1</v>
      </c>
      <c r="J196" s="178">
        <v>-0.3</v>
      </c>
      <c r="K196" s="260">
        <v>0.6</v>
      </c>
      <c r="L196" s="266">
        <v>-2</v>
      </c>
      <c r="M196" s="178">
        <v>-2.8</v>
      </c>
      <c r="N196" s="260">
        <v>-1.1000000000000001</v>
      </c>
      <c r="O196" s="266">
        <v>0.5</v>
      </c>
      <c r="P196" s="178">
        <v>0</v>
      </c>
      <c r="Q196" s="179">
        <v>0.9</v>
      </c>
    </row>
    <row r="197" spans="1:17" x14ac:dyDescent="0.2">
      <c r="A197" s="140" t="s">
        <v>404</v>
      </c>
      <c r="B197" s="141" t="s">
        <v>405</v>
      </c>
      <c r="C197" s="178">
        <v>-1.3</v>
      </c>
      <c r="D197" s="178">
        <v>-1.8</v>
      </c>
      <c r="E197" s="260">
        <v>-0.9</v>
      </c>
      <c r="F197" s="266">
        <v>-3.1</v>
      </c>
      <c r="G197" s="178">
        <v>-4.3</v>
      </c>
      <c r="H197" s="260">
        <v>-1.9</v>
      </c>
      <c r="I197" s="266">
        <v>-1.1000000000000001</v>
      </c>
      <c r="J197" s="178">
        <v>-1.5</v>
      </c>
      <c r="K197" s="260">
        <v>-0.6</v>
      </c>
      <c r="L197" s="266">
        <v>-2.9</v>
      </c>
      <c r="M197" s="178">
        <v>-3.8</v>
      </c>
      <c r="N197" s="260">
        <v>-2</v>
      </c>
      <c r="O197" s="266">
        <v>-0.9</v>
      </c>
      <c r="P197" s="178">
        <v>-1.4</v>
      </c>
      <c r="Q197" s="179">
        <v>-0.4</v>
      </c>
    </row>
    <row r="198" spans="1:17" x14ac:dyDescent="0.2">
      <c r="A198" s="140" t="s">
        <v>406</v>
      </c>
      <c r="B198" s="141" t="s">
        <v>407</v>
      </c>
      <c r="C198" s="178">
        <v>-1.5</v>
      </c>
      <c r="D198" s="178">
        <v>-1.9</v>
      </c>
      <c r="E198" s="260">
        <v>-1.2</v>
      </c>
      <c r="F198" s="266">
        <v>-1.6</v>
      </c>
      <c r="G198" s="178">
        <v>-2.6</v>
      </c>
      <c r="H198" s="260">
        <v>-0.6</v>
      </c>
      <c r="I198" s="266">
        <v>-1.5</v>
      </c>
      <c r="J198" s="178">
        <v>-1.9</v>
      </c>
      <c r="K198" s="260">
        <v>-1.1000000000000001</v>
      </c>
      <c r="L198" s="266">
        <v>-1.6</v>
      </c>
      <c r="M198" s="178">
        <v>-2.2999999999999998</v>
      </c>
      <c r="N198" s="260">
        <v>-0.9</v>
      </c>
      <c r="O198" s="266">
        <v>-1.5</v>
      </c>
      <c r="P198" s="178">
        <v>-1.9</v>
      </c>
      <c r="Q198" s="179">
        <v>-1.1000000000000001</v>
      </c>
    </row>
    <row r="199" spans="1:17" x14ac:dyDescent="0.2">
      <c r="A199" s="140" t="s">
        <v>408</v>
      </c>
      <c r="B199" s="141" t="s">
        <v>409</v>
      </c>
      <c r="C199" s="178">
        <v>-0.6</v>
      </c>
      <c r="D199" s="178">
        <v>-0.8</v>
      </c>
      <c r="E199" s="260">
        <v>-0.3</v>
      </c>
      <c r="F199" s="266">
        <v>-2.2000000000000002</v>
      </c>
      <c r="G199" s="178">
        <v>-2.8</v>
      </c>
      <c r="H199" s="260">
        <v>-1.5</v>
      </c>
      <c r="I199" s="266">
        <v>-0.2</v>
      </c>
      <c r="J199" s="178">
        <v>-0.5</v>
      </c>
      <c r="K199" s="260">
        <v>0.1</v>
      </c>
      <c r="L199" s="266">
        <v>-1.7</v>
      </c>
      <c r="M199" s="178">
        <v>-2.1</v>
      </c>
      <c r="N199" s="260">
        <v>-1.2</v>
      </c>
      <c r="O199" s="266">
        <v>0</v>
      </c>
      <c r="P199" s="178">
        <v>-0.4</v>
      </c>
      <c r="Q199" s="179">
        <v>0.3</v>
      </c>
    </row>
    <row r="200" spans="1:17" x14ac:dyDescent="0.2">
      <c r="A200" s="140" t="s">
        <v>410</v>
      </c>
      <c r="B200" s="141" t="s">
        <v>411</v>
      </c>
      <c r="C200" s="178">
        <v>-0.1</v>
      </c>
      <c r="D200" s="178">
        <v>-0.4</v>
      </c>
      <c r="E200" s="260">
        <v>0.3</v>
      </c>
      <c r="F200" s="266">
        <v>-1.1000000000000001</v>
      </c>
      <c r="G200" s="178">
        <v>-2.9</v>
      </c>
      <c r="H200" s="260">
        <v>0.6</v>
      </c>
      <c r="I200" s="266">
        <v>0</v>
      </c>
      <c r="J200" s="178">
        <v>-0.4</v>
      </c>
      <c r="K200" s="260">
        <v>0.3</v>
      </c>
      <c r="L200" s="266">
        <v>-1.1000000000000001</v>
      </c>
      <c r="M200" s="178">
        <v>-2.2000000000000002</v>
      </c>
      <c r="N200" s="260">
        <v>0</v>
      </c>
      <c r="O200" s="266">
        <v>0.1</v>
      </c>
      <c r="P200" s="178">
        <v>-0.3</v>
      </c>
      <c r="Q200" s="179">
        <v>0.4</v>
      </c>
    </row>
    <row r="201" spans="1:17" x14ac:dyDescent="0.2">
      <c r="A201" s="140" t="s">
        <v>412</v>
      </c>
      <c r="B201" s="141" t="s">
        <v>413</v>
      </c>
      <c r="C201" s="178">
        <v>-2.5</v>
      </c>
      <c r="D201" s="178">
        <v>-2.9</v>
      </c>
      <c r="E201" s="260">
        <v>-2</v>
      </c>
      <c r="F201" s="266">
        <v>-4.8</v>
      </c>
      <c r="G201" s="178">
        <v>-5.9</v>
      </c>
      <c r="H201" s="260">
        <v>-3.8</v>
      </c>
      <c r="I201" s="266">
        <v>-2</v>
      </c>
      <c r="J201" s="178">
        <v>-2.5</v>
      </c>
      <c r="K201" s="260">
        <v>-1.6</v>
      </c>
      <c r="L201" s="266">
        <v>-3.9</v>
      </c>
      <c r="M201" s="178">
        <v>-4.5999999999999996</v>
      </c>
      <c r="N201" s="260">
        <v>-3.2</v>
      </c>
      <c r="O201" s="266">
        <v>-1.8</v>
      </c>
      <c r="P201" s="178">
        <v>-2.2999999999999998</v>
      </c>
      <c r="Q201" s="179">
        <v>-1.3</v>
      </c>
    </row>
    <row r="202" spans="1:17" x14ac:dyDescent="0.2">
      <c r="A202" s="140" t="s">
        <v>414</v>
      </c>
      <c r="B202" s="141" t="s">
        <v>415</v>
      </c>
      <c r="C202" s="178">
        <v>-0.3</v>
      </c>
      <c r="D202" s="178">
        <v>-0.8</v>
      </c>
      <c r="E202" s="260">
        <v>0.3</v>
      </c>
      <c r="F202" s="266">
        <v>1</v>
      </c>
      <c r="G202" s="178">
        <v>-1.6</v>
      </c>
      <c r="H202" s="260">
        <v>3.5</v>
      </c>
      <c r="I202" s="266">
        <v>-0.3</v>
      </c>
      <c r="J202" s="178">
        <v>-0.9</v>
      </c>
      <c r="K202" s="260">
        <v>0.2</v>
      </c>
      <c r="L202" s="266">
        <v>-0.2</v>
      </c>
      <c r="M202" s="178">
        <v>-1.6</v>
      </c>
      <c r="N202" s="260">
        <v>1.2</v>
      </c>
      <c r="O202" s="266">
        <v>-0.3</v>
      </c>
      <c r="P202" s="178">
        <v>-0.9</v>
      </c>
      <c r="Q202" s="179">
        <v>0.3</v>
      </c>
    </row>
    <row r="203" spans="1:17" x14ac:dyDescent="0.2">
      <c r="A203" s="140" t="s">
        <v>418</v>
      </c>
      <c r="B203" s="141" t="s">
        <v>419</v>
      </c>
      <c r="C203" s="178">
        <v>-0.7</v>
      </c>
      <c r="D203" s="178">
        <v>-1.2</v>
      </c>
      <c r="E203" s="260">
        <v>-0.3</v>
      </c>
      <c r="F203" s="266">
        <v>-1.9</v>
      </c>
      <c r="G203" s="178">
        <v>-3.4</v>
      </c>
      <c r="H203" s="260">
        <v>-0.3</v>
      </c>
      <c r="I203" s="266">
        <v>-0.6</v>
      </c>
      <c r="J203" s="178">
        <v>-1.1000000000000001</v>
      </c>
      <c r="K203" s="260">
        <v>-0.2</v>
      </c>
      <c r="L203" s="266">
        <v>-1.3</v>
      </c>
      <c r="M203" s="178">
        <v>-2.2999999999999998</v>
      </c>
      <c r="N203" s="260">
        <v>-0.3</v>
      </c>
      <c r="O203" s="266">
        <v>-0.6</v>
      </c>
      <c r="P203" s="178">
        <v>-1.1000000000000001</v>
      </c>
      <c r="Q203" s="179">
        <v>-0.1</v>
      </c>
    </row>
    <row r="204" spans="1:17" x14ac:dyDescent="0.2">
      <c r="A204" s="140" t="s">
        <v>420</v>
      </c>
      <c r="B204" s="141" t="s">
        <v>421</v>
      </c>
      <c r="C204" s="178">
        <v>0.2</v>
      </c>
      <c r="D204" s="178">
        <v>-0.1</v>
      </c>
      <c r="E204" s="260">
        <v>0.5</v>
      </c>
      <c r="F204" s="266">
        <v>-1.2</v>
      </c>
      <c r="G204" s="178">
        <v>-2.7</v>
      </c>
      <c r="H204" s="260">
        <v>0.2</v>
      </c>
      <c r="I204" s="266">
        <v>0.2</v>
      </c>
      <c r="J204" s="178">
        <v>-0.1</v>
      </c>
      <c r="K204" s="260">
        <v>0.6</v>
      </c>
      <c r="L204" s="266">
        <v>-1.7</v>
      </c>
      <c r="M204" s="178">
        <v>-2.6</v>
      </c>
      <c r="N204" s="260">
        <v>-0.9</v>
      </c>
      <c r="O204" s="266">
        <v>0.5</v>
      </c>
      <c r="P204" s="178">
        <v>0.2</v>
      </c>
      <c r="Q204" s="179">
        <v>0.8</v>
      </c>
    </row>
    <row r="205" spans="1:17" x14ac:dyDescent="0.2">
      <c r="A205" s="140" t="s">
        <v>422</v>
      </c>
      <c r="B205" s="141" t="s">
        <v>423</v>
      </c>
      <c r="C205" s="178">
        <v>-0.4</v>
      </c>
      <c r="D205" s="178">
        <v>-1</v>
      </c>
      <c r="E205" s="260">
        <v>0.1</v>
      </c>
      <c r="F205" s="266">
        <v>-1.8</v>
      </c>
      <c r="G205" s="178">
        <v>-4</v>
      </c>
      <c r="H205" s="260">
        <v>0.3</v>
      </c>
      <c r="I205" s="266">
        <v>-0.3</v>
      </c>
      <c r="J205" s="178">
        <v>-0.9</v>
      </c>
      <c r="K205" s="260">
        <v>0.3</v>
      </c>
      <c r="L205" s="266">
        <v>-1.6</v>
      </c>
      <c r="M205" s="178">
        <v>-3</v>
      </c>
      <c r="N205" s="260">
        <v>-0.3</v>
      </c>
      <c r="O205" s="266">
        <v>-0.2</v>
      </c>
      <c r="P205" s="178">
        <v>-0.8</v>
      </c>
      <c r="Q205" s="179">
        <v>0.5</v>
      </c>
    </row>
    <row r="206" spans="1:17" x14ac:dyDescent="0.2">
      <c r="A206" s="140" t="s">
        <v>424</v>
      </c>
      <c r="B206" s="141" t="s">
        <v>425</v>
      </c>
      <c r="C206" s="178">
        <v>-0.4</v>
      </c>
      <c r="D206" s="178">
        <v>-1</v>
      </c>
      <c r="E206" s="260">
        <v>0.2</v>
      </c>
      <c r="F206" s="266">
        <v>-2.8</v>
      </c>
      <c r="G206" s="178">
        <v>-4.8</v>
      </c>
      <c r="H206" s="260">
        <v>-0.8</v>
      </c>
      <c r="I206" s="266">
        <v>-0.2</v>
      </c>
      <c r="J206" s="178">
        <v>-0.8</v>
      </c>
      <c r="K206" s="260">
        <v>0.4</v>
      </c>
      <c r="L206" s="266">
        <v>-1.5</v>
      </c>
      <c r="M206" s="178">
        <v>-2.8</v>
      </c>
      <c r="N206" s="260">
        <v>-0.2</v>
      </c>
      <c r="O206" s="266">
        <v>-0.1</v>
      </c>
      <c r="P206" s="178">
        <v>-0.8</v>
      </c>
      <c r="Q206" s="179">
        <v>0.5</v>
      </c>
    </row>
    <row r="207" spans="1:17" x14ac:dyDescent="0.2">
      <c r="A207" s="140" t="s">
        <v>428</v>
      </c>
      <c r="B207" s="141" t="s">
        <v>429</v>
      </c>
      <c r="C207" s="178">
        <v>-0.9</v>
      </c>
      <c r="D207" s="178">
        <v>-1.3</v>
      </c>
      <c r="E207" s="260">
        <v>-0.4</v>
      </c>
      <c r="F207" s="266">
        <v>-3.5</v>
      </c>
      <c r="G207" s="178">
        <v>-5.2</v>
      </c>
      <c r="H207" s="260">
        <v>-1.9</v>
      </c>
      <c r="I207" s="266">
        <v>-0.7</v>
      </c>
      <c r="J207" s="178">
        <v>-1.1000000000000001</v>
      </c>
      <c r="K207" s="260">
        <v>-0.2</v>
      </c>
      <c r="L207" s="266">
        <v>-2.2000000000000002</v>
      </c>
      <c r="M207" s="178">
        <v>-3.1</v>
      </c>
      <c r="N207" s="260">
        <v>-1.2</v>
      </c>
      <c r="O207" s="266">
        <v>-0.5</v>
      </c>
      <c r="P207" s="178">
        <v>-1</v>
      </c>
      <c r="Q207" s="179">
        <v>-0.1</v>
      </c>
    </row>
    <row r="208" spans="1:17" x14ac:dyDescent="0.2">
      <c r="A208" s="140" t="s">
        <v>430</v>
      </c>
      <c r="B208" s="141" t="s">
        <v>431</v>
      </c>
      <c r="C208" s="178">
        <v>-1.5</v>
      </c>
      <c r="D208" s="178">
        <v>-1.8</v>
      </c>
      <c r="E208" s="260">
        <v>-1.1000000000000001</v>
      </c>
      <c r="F208" s="266">
        <v>-2.2999999999999998</v>
      </c>
      <c r="G208" s="178">
        <v>-3.1</v>
      </c>
      <c r="H208" s="260">
        <v>-1.6</v>
      </c>
      <c r="I208" s="266">
        <v>-1.3</v>
      </c>
      <c r="J208" s="178">
        <v>-1.7</v>
      </c>
      <c r="K208" s="260">
        <v>-0.9</v>
      </c>
      <c r="L208" s="266">
        <v>-2.5</v>
      </c>
      <c r="M208" s="178">
        <v>-3</v>
      </c>
      <c r="N208" s="260">
        <v>-1.9</v>
      </c>
      <c r="O208" s="266">
        <v>-0.9</v>
      </c>
      <c r="P208" s="178">
        <v>-1.3</v>
      </c>
      <c r="Q208" s="179">
        <v>-0.5</v>
      </c>
    </row>
    <row r="209" spans="1:17" x14ac:dyDescent="0.2">
      <c r="A209" s="140" t="s">
        <v>434</v>
      </c>
      <c r="B209" s="141" t="s">
        <v>435</v>
      </c>
      <c r="C209" s="178">
        <v>-1.2</v>
      </c>
      <c r="D209" s="178">
        <v>-1.5</v>
      </c>
      <c r="E209" s="260">
        <v>-0.8</v>
      </c>
      <c r="F209" s="266">
        <v>-2.4</v>
      </c>
      <c r="G209" s="178">
        <v>-3.4</v>
      </c>
      <c r="H209" s="260">
        <v>-1.4</v>
      </c>
      <c r="I209" s="266">
        <v>-1</v>
      </c>
      <c r="J209" s="178">
        <v>-1.4</v>
      </c>
      <c r="K209" s="260">
        <v>-0.6</v>
      </c>
      <c r="L209" s="266">
        <v>-2.1</v>
      </c>
      <c r="M209" s="178">
        <v>-2.8</v>
      </c>
      <c r="N209" s="260">
        <v>-1.4</v>
      </c>
      <c r="O209" s="266">
        <v>-0.8</v>
      </c>
      <c r="P209" s="178">
        <v>-1.2</v>
      </c>
      <c r="Q209" s="179">
        <v>-0.3</v>
      </c>
    </row>
    <row r="210" spans="1:17" x14ac:dyDescent="0.2">
      <c r="A210" s="140" t="s">
        <v>436</v>
      </c>
      <c r="B210" s="141" t="s">
        <v>437</v>
      </c>
      <c r="C210" s="178">
        <v>-0.4</v>
      </c>
      <c r="D210" s="178">
        <v>-0.8</v>
      </c>
      <c r="E210" s="260">
        <v>0</v>
      </c>
      <c r="F210" s="266">
        <v>-0.5</v>
      </c>
      <c r="G210" s="178">
        <v>-1.7</v>
      </c>
      <c r="H210" s="260">
        <v>0.7</v>
      </c>
      <c r="I210" s="266">
        <v>-0.4</v>
      </c>
      <c r="J210" s="178">
        <v>-0.8</v>
      </c>
      <c r="K210" s="260">
        <v>0</v>
      </c>
      <c r="L210" s="266">
        <v>-0.9</v>
      </c>
      <c r="M210" s="178">
        <v>-1.6</v>
      </c>
      <c r="N210" s="260">
        <v>-0.1</v>
      </c>
      <c r="O210" s="266">
        <v>-0.3</v>
      </c>
      <c r="P210" s="178">
        <v>-0.7</v>
      </c>
      <c r="Q210" s="179">
        <v>0.2</v>
      </c>
    </row>
    <row r="211" spans="1:17" x14ac:dyDescent="0.2">
      <c r="A211" s="140" t="s">
        <v>438</v>
      </c>
      <c r="B211" s="141" t="s">
        <v>439</v>
      </c>
      <c r="C211" s="178">
        <v>-0.9</v>
      </c>
      <c r="D211" s="178">
        <v>-1.3</v>
      </c>
      <c r="E211" s="260">
        <v>-0.6</v>
      </c>
      <c r="F211" s="266">
        <v>-2</v>
      </c>
      <c r="G211" s="178">
        <v>-3</v>
      </c>
      <c r="H211" s="260">
        <v>-0.9</v>
      </c>
      <c r="I211" s="266">
        <v>-0.8</v>
      </c>
      <c r="J211" s="178">
        <v>-1.2</v>
      </c>
      <c r="K211" s="260">
        <v>-0.5</v>
      </c>
      <c r="L211" s="266">
        <v>-2.1</v>
      </c>
      <c r="M211" s="178">
        <v>-2.8</v>
      </c>
      <c r="N211" s="260">
        <v>-1.4</v>
      </c>
      <c r="O211" s="266">
        <v>-0.6</v>
      </c>
      <c r="P211" s="178">
        <v>-1</v>
      </c>
      <c r="Q211" s="179">
        <v>-0.2</v>
      </c>
    </row>
    <row r="212" spans="1:17" x14ac:dyDescent="0.2">
      <c r="A212" s="140" t="s">
        <v>440</v>
      </c>
      <c r="B212" s="141" t="s">
        <v>441</v>
      </c>
      <c r="C212" s="178">
        <v>-0.9</v>
      </c>
      <c r="D212" s="178">
        <v>-1.2</v>
      </c>
      <c r="E212" s="260">
        <v>-0.5</v>
      </c>
      <c r="F212" s="266">
        <v>-2.5</v>
      </c>
      <c r="G212" s="178">
        <v>-3.5</v>
      </c>
      <c r="H212" s="260">
        <v>-1.5</v>
      </c>
      <c r="I212" s="266">
        <v>-0.6</v>
      </c>
      <c r="J212" s="178">
        <v>-1</v>
      </c>
      <c r="K212" s="260">
        <v>-0.2</v>
      </c>
      <c r="L212" s="266">
        <v>-1.8</v>
      </c>
      <c r="M212" s="178">
        <v>-2.5</v>
      </c>
      <c r="N212" s="260">
        <v>-1.2</v>
      </c>
      <c r="O212" s="266">
        <v>-0.4</v>
      </c>
      <c r="P212" s="178">
        <v>-0.9</v>
      </c>
      <c r="Q212" s="179">
        <v>0.1</v>
      </c>
    </row>
    <row r="213" spans="1:17" x14ac:dyDescent="0.2">
      <c r="A213" s="140" t="s">
        <v>442</v>
      </c>
      <c r="B213" s="141" t="s">
        <v>443</v>
      </c>
      <c r="C213" s="178">
        <v>-0.2</v>
      </c>
      <c r="D213" s="178">
        <v>-0.6</v>
      </c>
      <c r="E213" s="260">
        <v>0.1</v>
      </c>
      <c r="F213" s="266">
        <v>-0.7</v>
      </c>
      <c r="G213" s="178">
        <v>-1.7</v>
      </c>
      <c r="H213" s="260">
        <v>0.3</v>
      </c>
      <c r="I213" s="266">
        <v>-0.2</v>
      </c>
      <c r="J213" s="178">
        <v>-0.6</v>
      </c>
      <c r="K213" s="260">
        <v>0.2</v>
      </c>
      <c r="L213" s="266">
        <v>-0.7</v>
      </c>
      <c r="M213" s="178">
        <v>-1.4</v>
      </c>
      <c r="N213" s="260">
        <v>0.1</v>
      </c>
      <c r="O213" s="266">
        <v>-0.1</v>
      </c>
      <c r="P213" s="178">
        <v>-0.5</v>
      </c>
      <c r="Q213" s="179">
        <v>0.3</v>
      </c>
    </row>
    <row r="214" spans="1:17" x14ac:dyDescent="0.2">
      <c r="A214" s="140" t="s">
        <v>444</v>
      </c>
      <c r="B214" s="141" t="s">
        <v>445</v>
      </c>
      <c r="C214" s="178">
        <v>0.6</v>
      </c>
      <c r="D214" s="178">
        <v>0.2</v>
      </c>
      <c r="E214" s="260">
        <v>0.9</v>
      </c>
      <c r="F214" s="266">
        <v>-0.5</v>
      </c>
      <c r="G214" s="178">
        <v>-1.9</v>
      </c>
      <c r="H214" s="260">
        <v>1</v>
      </c>
      <c r="I214" s="266">
        <v>0.6</v>
      </c>
      <c r="J214" s="178">
        <v>0.3</v>
      </c>
      <c r="K214" s="260">
        <v>1</v>
      </c>
      <c r="L214" s="266">
        <v>-0.6</v>
      </c>
      <c r="M214" s="178">
        <v>-1.5</v>
      </c>
      <c r="N214" s="260">
        <v>0.4</v>
      </c>
      <c r="O214" s="266">
        <v>0.8</v>
      </c>
      <c r="P214" s="178">
        <v>0.4</v>
      </c>
      <c r="Q214" s="179">
        <v>1.2</v>
      </c>
    </row>
    <row r="215" spans="1:17" x14ac:dyDescent="0.2">
      <c r="A215" s="140" t="s">
        <v>446</v>
      </c>
      <c r="B215" s="141" t="s">
        <v>447</v>
      </c>
      <c r="C215" s="178">
        <v>0.2</v>
      </c>
      <c r="D215" s="178">
        <v>-0.1</v>
      </c>
      <c r="E215" s="260">
        <v>0.5</v>
      </c>
      <c r="F215" s="266">
        <v>-1.9</v>
      </c>
      <c r="G215" s="178">
        <v>-2.9</v>
      </c>
      <c r="H215" s="260">
        <v>-1</v>
      </c>
      <c r="I215" s="266">
        <v>0.5</v>
      </c>
      <c r="J215" s="178">
        <v>0.2</v>
      </c>
      <c r="K215" s="260">
        <v>0.8</v>
      </c>
      <c r="L215" s="266">
        <v>-1.8</v>
      </c>
      <c r="M215" s="178">
        <v>-2.4</v>
      </c>
      <c r="N215" s="260">
        <v>-1.1000000000000001</v>
      </c>
      <c r="O215" s="266">
        <v>0.8</v>
      </c>
      <c r="P215" s="178">
        <v>0.5</v>
      </c>
      <c r="Q215" s="179">
        <v>1.2</v>
      </c>
    </row>
    <row r="216" spans="1:17" x14ac:dyDescent="0.2">
      <c r="A216" s="140" t="s">
        <v>450</v>
      </c>
      <c r="B216" s="141" t="s">
        <v>451</v>
      </c>
      <c r="C216" s="178">
        <v>0.5</v>
      </c>
      <c r="D216" s="178">
        <v>0.2</v>
      </c>
      <c r="E216" s="260">
        <v>0.9</v>
      </c>
      <c r="F216" s="266">
        <v>-1.5</v>
      </c>
      <c r="G216" s="178">
        <v>-2.2999999999999998</v>
      </c>
      <c r="H216" s="260">
        <v>-0.6</v>
      </c>
      <c r="I216" s="266">
        <v>0.9</v>
      </c>
      <c r="J216" s="178">
        <v>0.5</v>
      </c>
      <c r="K216" s="260">
        <v>1.3</v>
      </c>
      <c r="L216" s="266">
        <v>-1.3</v>
      </c>
      <c r="M216" s="178">
        <v>-1.9</v>
      </c>
      <c r="N216" s="260">
        <v>-0.7</v>
      </c>
      <c r="O216" s="266">
        <v>1.5</v>
      </c>
      <c r="P216" s="178">
        <v>1</v>
      </c>
      <c r="Q216" s="179">
        <v>1.9</v>
      </c>
    </row>
    <row r="217" spans="1:17" x14ac:dyDescent="0.2">
      <c r="A217" s="140" t="s">
        <v>452</v>
      </c>
      <c r="B217" s="141" t="s">
        <v>453</v>
      </c>
      <c r="C217" s="178">
        <v>0.8</v>
      </c>
      <c r="D217" s="178">
        <v>0.5</v>
      </c>
      <c r="E217" s="260">
        <v>1.2</v>
      </c>
      <c r="F217" s="266">
        <v>-0.5</v>
      </c>
      <c r="G217" s="178">
        <v>-1.9</v>
      </c>
      <c r="H217" s="260">
        <v>0.9</v>
      </c>
      <c r="I217" s="266">
        <v>0.9</v>
      </c>
      <c r="J217" s="178">
        <v>0.6</v>
      </c>
      <c r="K217" s="260">
        <v>1.3</v>
      </c>
      <c r="L217" s="266">
        <v>-0.9</v>
      </c>
      <c r="M217" s="178">
        <v>-1.7</v>
      </c>
      <c r="N217" s="260">
        <v>0</v>
      </c>
      <c r="O217" s="266">
        <v>1.1000000000000001</v>
      </c>
      <c r="P217" s="178">
        <v>0.8</v>
      </c>
      <c r="Q217" s="179">
        <v>1.5</v>
      </c>
    </row>
    <row r="218" spans="1:17" x14ac:dyDescent="0.2">
      <c r="A218" s="140" t="s">
        <v>454</v>
      </c>
      <c r="B218" s="141" t="s">
        <v>455</v>
      </c>
      <c r="C218" s="178">
        <v>0.8</v>
      </c>
      <c r="D218" s="178">
        <v>0.5</v>
      </c>
      <c r="E218" s="260">
        <v>1.2</v>
      </c>
      <c r="F218" s="266">
        <v>-0.2</v>
      </c>
      <c r="G218" s="178">
        <v>-1.6</v>
      </c>
      <c r="H218" s="260">
        <v>1.2</v>
      </c>
      <c r="I218" s="266">
        <v>0.9</v>
      </c>
      <c r="J218" s="178">
        <v>0.5</v>
      </c>
      <c r="K218" s="260">
        <v>1.3</v>
      </c>
      <c r="L218" s="266">
        <v>-0.4</v>
      </c>
      <c r="M218" s="178">
        <v>-1.3</v>
      </c>
      <c r="N218" s="260">
        <v>0.5</v>
      </c>
      <c r="O218" s="266">
        <v>1.1000000000000001</v>
      </c>
      <c r="P218" s="178">
        <v>0.7</v>
      </c>
      <c r="Q218" s="179">
        <v>1.5</v>
      </c>
    </row>
    <row r="219" spans="1:17" x14ac:dyDescent="0.2">
      <c r="A219" s="140" t="s">
        <v>456</v>
      </c>
      <c r="B219" s="141" t="s">
        <v>457</v>
      </c>
      <c r="C219" s="178">
        <v>0.4</v>
      </c>
      <c r="D219" s="178">
        <v>0</v>
      </c>
      <c r="E219" s="260">
        <v>0.8</v>
      </c>
      <c r="F219" s="266">
        <v>-2.1</v>
      </c>
      <c r="G219" s="178">
        <v>-3.4</v>
      </c>
      <c r="H219" s="260">
        <v>-0.7</v>
      </c>
      <c r="I219" s="266">
        <v>0.6</v>
      </c>
      <c r="J219" s="178">
        <v>0.2</v>
      </c>
      <c r="K219" s="260">
        <v>1</v>
      </c>
      <c r="L219" s="266">
        <v>-0.9</v>
      </c>
      <c r="M219" s="178">
        <v>-1.8</v>
      </c>
      <c r="N219" s="260">
        <v>-0.1</v>
      </c>
      <c r="O219" s="266">
        <v>0.7</v>
      </c>
      <c r="P219" s="178">
        <v>0.3</v>
      </c>
      <c r="Q219" s="179">
        <v>1.2</v>
      </c>
    </row>
    <row r="220" spans="1:17" x14ac:dyDescent="0.2">
      <c r="A220" s="140" t="s">
        <v>458</v>
      </c>
      <c r="B220" s="141" t="s">
        <v>459</v>
      </c>
      <c r="C220" s="178">
        <v>-0.2</v>
      </c>
      <c r="D220" s="178">
        <v>-0.6</v>
      </c>
      <c r="E220" s="260">
        <v>0.2</v>
      </c>
      <c r="F220" s="266">
        <v>-1.8</v>
      </c>
      <c r="G220" s="178">
        <v>-3</v>
      </c>
      <c r="H220" s="260">
        <v>-0.6</v>
      </c>
      <c r="I220" s="266">
        <v>0</v>
      </c>
      <c r="J220" s="178">
        <v>-0.4</v>
      </c>
      <c r="K220" s="260">
        <v>0.4</v>
      </c>
      <c r="L220" s="266">
        <v>-1.6</v>
      </c>
      <c r="M220" s="178">
        <v>-2.4</v>
      </c>
      <c r="N220" s="260">
        <v>-0.8</v>
      </c>
      <c r="O220" s="266">
        <v>0.2</v>
      </c>
      <c r="P220" s="178">
        <v>-0.2</v>
      </c>
      <c r="Q220" s="179">
        <v>0.6</v>
      </c>
    </row>
    <row r="221" spans="1:17" x14ac:dyDescent="0.2">
      <c r="A221" s="140" t="s">
        <v>462</v>
      </c>
      <c r="B221" s="141" t="s">
        <v>463</v>
      </c>
      <c r="C221" s="178">
        <v>-0.4</v>
      </c>
      <c r="D221" s="178">
        <v>-0.7</v>
      </c>
      <c r="E221" s="260">
        <v>0</v>
      </c>
      <c r="F221" s="266">
        <v>-1.6</v>
      </c>
      <c r="G221" s="178">
        <v>-2.6</v>
      </c>
      <c r="H221" s="260">
        <v>-0.7</v>
      </c>
      <c r="I221" s="266">
        <v>-0.2</v>
      </c>
      <c r="J221" s="178">
        <v>-0.6</v>
      </c>
      <c r="K221" s="260">
        <v>0.2</v>
      </c>
      <c r="L221" s="266">
        <v>-1</v>
      </c>
      <c r="M221" s="178">
        <v>-1.7</v>
      </c>
      <c r="N221" s="260">
        <v>-0.4</v>
      </c>
      <c r="O221" s="266">
        <v>-0.1</v>
      </c>
      <c r="P221" s="178">
        <v>-0.5</v>
      </c>
      <c r="Q221" s="179">
        <v>0.3</v>
      </c>
    </row>
    <row r="222" spans="1:17" x14ac:dyDescent="0.2">
      <c r="A222" s="140" t="s">
        <v>464</v>
      </c>
      <c r="B222" s="141" t="s">
        <v>465</v>
      </c>
      <c r="C222" s="178">
        <v>-0.8</v>
      </c>
      <c r="D222" s="178">
        <v>-1.1000000000000001</v>
      </c>
      <c r="E222" s="260">
        <v>-0.4</v>
      </c>
      <c r="F222" s="266">
        <v>-3.1</v>
      </c>
      <c r="G222" s="178">
        <v>-4.0999999999999996</v>
      </c>
      <c r="H222" s="260">
        <v>-2</v>
      </c>
      <c r="I222" s="266">
        <v>-0.5</v>
      </c>
      <c r="J222" s="178">
        <v>-0.9</v>
      </c>
      <c r="K222" s="260">
        <v>-0.2</v>
      </c>
      <c r="L222" s="266">
        <v>-1.6</v>
      </c>
      <c r="M222" s="178">
        <v>-2.2000000000000002</v>
      </c>
      <c r="N222" s="260">
        <v>-0.9</v>
      </c>
      <c r="O222" s="266">
        <v>-0.5</v>
      </c>
      <c r="P222" s="178">
        <v>-0.9</v>
      </c>
      <c r="Q222" s="179">
        <v>-0.2</v>
      </c>
    </row>
    <row r="223" spans="1:17" x14ac:dyDescent="0.2">
      <c r="A223" s="140" t="s">
        <v>466</v>
      </c>
      <c r="B223" s="141" t="s">
        <v>467</v>
      </c>
      <c r="C223" s="178">
        <v>0.9</v>
      </c>
      <c r="D223" s="178">
        <v>0.5</v>
      </c>
      <c r="E223" s="260">
        <v>1.3</v>
      </c>
      <c r="F223" s="266">
        <v>-0.7</v>
      </c>
      <c r="G223" s="178">
        <v>-1.8</v>
      </c>
      <c r="H223" s="260">
        <v>0.5</v>
      </c>
      <c r="I223" s="266">
        <v>1.1000000000000001</v>
      </c>
      <c r="J223" s="178">
        <v>0.7</v>
      </c>
      <c r="K223" s="260">
        <v>1.5</v>
      </c>
      <c r="L223" s="266">
        <v>-0.6</v>
      </c>
      <c r="M223" s="178">
        <v>-1.3</v>
      </c>
      <c r="N223" s="260">
        <v>0.2</v>
      </c>
      <c r="O223" s="266">
        <v>1.4</v>
      </c>
      <c r="P223" s="178">
        <v>1</v>
      </c>
      <c r="Q223" s="179">
        <v>1.8</v>
      </c>
    </row>
    <row r="224" spans="1:17" x14ac:dyDescent="0.2">
      <c r="A224" s="140" t="s">
        <v>470</v>
      </c>
      <c r="B224" s="141" t="s">
        <v>471</v>
      </c>
      <c r="C224" s="178">
        <v>-0.8</v>
      </c>
      <c r="D224" s="178">
        <v>-1.2</v>
      </c>
      <c r="E224" s="260">
        <v>-0.4</v>
      </c>
      <c r="F224" s="266">
        <v>-2.4</v>
      </c>
      <c r="G224" s="178">
        <v>-3.6</v>
      </c>
      <c r="H224" s="260">
        <v>-1.3</v>
      </c>
      <c r="I224" s="266">
        <v>-0.6</v>
      </c>
      <c r="J224" s="178">
        <v>-1</v>
      </c>
      <c r="K224" s="260">
        <v>-0.2</v>
      </c>
      <c r="L224" s="266">
        <v>-2</v>
      </c>
      <c r="M224" s="178">
        <v>-2.7</v>
      </c>
      <c r="N224" s="260">
        <v>-1.2</v>
      </c>
      <c r="O224" s="266">
        <v>-0.4</v>
      </c>
      <c r="P224" s="178">
        <v>-0.8</v>
      </c>
      <c r="Q224" s="179">
        <v>0.1</v>
      </c>
    </row>
    <row r="225" spans="1:17" x14ac:dyDescent="0.2">
      <c r="A225" s="140" t="s">
        <v>474</v>
      </c>
      <c r="B225" s="141" t="s">
        <v>475</v>
      </c>
      <c r="C225" s="178">
        <v>-1.2</v>
      </c>
      <c r="D225" s="178">
        <v>-1.6</v>
      </c>
      <c r="E225" s="260">
        <v>-0.9</v>
      </c>
      <c r="F225" s="266">
        <v>-3.1</v>
      </c>
      <c r="G225" s="178">
        <v>-4.0999999999999996</v>
      </c>
      <c r="H225" s="260">
        <v>-2</v>
      </c>
      <c r="I225" s="266">
        <v>-1</v>
      </c>
      <c r="J225" s="178">
        <v>-1.4</v>
      </c>
      <c r="K225" s="260">
        <v>-0.6</v>
      </c>
      <c r="L225" s="266">
        <v>-3</v>
      </c>
      <c r="M225" s="178">
        <v>-3.6</v>
      </c>
      <c r="N225" s="260">
        <v>-2.2999999999999998</v>
      </c>
      <c r="O225" s="266">
        <v>-0.6</v>
      </c>
      <c r="P225" s="178">
        <v>-1</v>
      </c>
      <c r="Q225" s="179">
        <v>-0.2</v>
      </c>
    </row>
    <row r="226" spans="1:17" x14ac:dyDescent="0.2">
      <c r="A226" s="140" t="s">
        <v>476</v>
      </c>
      <c r="B226" s="141" t="s">
        <v>477</v>
      </c>
      <c r="C226" s="178">
        <v>-0.6</v>
      </c>
      <c r="D226" s="178">
        <v>-1</v>
      </c>
      <c r="E226" s="260">
        <v>-0.2</v>
      </c>
      <c r="F226" s="266">
        <v>-1.9</v>
      </c>
      <c r="G226" s="178">
        <v>-3.2</v>
      </c>
      <c r="H226" s="260">
        <v>-0.5</v>
      </c>
      <c r="I226" s="266">
        <v>-0.5</v>
      </c>
      <c r="J226" s="178">
        <v>-0.9</v>
      </c>
      <c r="K226" s="260">
        <v>-0.1</v>
      </c>
      <c r="L226" s="266">
        <v>-1.5</v>
      </c>
      <c r="M226" s="178">
        <v>-2.2999999999999998</v>
      </c>
      <c r="N226" s="260">
        <v>-0.7</v>
      </c>
      <c r="O226" s="266">
        <v>-0.4</v>
      </c>
      <c r="P226" s="178">
        <v>-0.8</v>
      </c>
      <c r="Q226" s="179">
        <v>0.1</v>
      </c>
    </row>
    <row r="227" spans="1:17" x14ac:dyDescent="0.2">
      <c r="A227" s="140" t="s">
        <v>478</v>
      </c>
      <c r="B227" s="141" t="s">
        <v>479</v>
      </c>
      <c r="C227" s="178">
        <v>-0.5</v>
      </c>
      <c r="D227" s="178">
        <v>-0.9</v>
      </c>
      <c r="E227" s="260">
        <v>-0.2</v>
      </c>
      <c r="F227" s="266">
        <v>-1</v>
      </c>
      <c r="G227" s="178">
        <v>-2</v>
      </c>
      <c r="H227" s="260">
        <v>0.1</v>
      </c>
      <c r="I227" s="266">
        <v>-0.5</v>
      </c>
      <c r="J227" s="178">
        <v>-0.8</v>
      </c>
      <c r="K227" s="260">
        <v>-0.1</v>
      </c>
      <c r="L227" s="266">
        <v>-0.6</v>
      </c>
      <c r="M227" s="178">
        <v>-1.3</v>
      </c>
      <c r="N227" s="260">
        <v>0</v>
      </c>
      <c r="O227" s="266">
        <v>-0.5</v>
      </c>
      <c r="P227" s="178">
        <v>-0.9</v>
      </c>
      <c r="Q227" s="179">
        <v>-0.1</v>
      </c>
    </row>
    <row r="228" spans="1:17" x14ac:dyDescent="0.2">
      <c r="A228" s="140" t="s">
        <v>480</v>
      </c>
      <c r="B228" s="141" t="s">
        <v>481</v>
      </c>
      <c r="C228" s="178">
        <v>-1</v>
      </c>
      <c r="D228" s="178">
        <v>-1.4</v>
      </c>
      <c r="E228" s="260">
        <v>-0.6</v>
      </c>
      <c r="F228" s="266">
        <v>-2.5</v>
      </c>
      <c r="G228" s="178">
        <v>-3.8</v>
      </c>
      <c r="H228" s="260">
        <v>-1.2</v>
      </c>
      <c r="I228" s="266">
        <v>-0.9</v>
      </c>
      <c r="J228" s="178">
        <v>-1.3</v>
      </c>
      <c r="K228" s="260">
        <v>-0.5</v>
      </c>
      <c r="L228" s="266">
        <v>-1.7</v>
      </c>
      <c r="M228" s="178">
        <v>-2.5</v>
      </c>
      <c r="N228" s="260">
        <v>-0.9</v>
      </c>
      <c r="O228" s="266">
        <v>-0.8</v>
      </c>
      <c r="P228" s="178">
        <v>-1.2</v>
      </c>
      <c r="Q228" s="179">
        <v>-0.4</v>
      </c>
    </row>
    <row r="229" spans="1:17" x14ac:dyDescent="0.2">
      <c r="A229" s="140" t="s">
        <v>482</v>
      </c>
      <c r="B229" s="141" t="s">
        <v>483</v>
      </c>
      <c r="C229" s="178">
        <v>0.3</v>
      </c>
      <c r="D229" s="178">
        <v>-0.1</v>
      </c>
      <c r="E229" s="260">
        <v>0.6</v>
      </c>
      <c r="F229" s="266">
        <v>0.3</v>
      </c>
      <c r="G229" s="178">
        <v>-1</v>
      </c>
      <c r="H229" s="260">
        <v>1.6</v>
      </c>
      <c r="I229" s="266">
        <v>0.3</v>
      </c>
      <c r="J229" s="178">
        <v>-0.1</v>
      </c>
      <c r="K229" s="260">
        <v>0.6</v>
      </c>
      <c r="L229" s="266">
        <v>0.2</v>
      </c>
      <c r="M229" s="178">
        <v>-0.5</v>
      </c>
      <c r="N229" s="260">
        <v>1</v>
      </c>
      <c r="O229" s="266">
        <v>0.3</v>
      </c>
      <c r="P229" s="178">
        <v>-0.1</v>
      </c>
      <c r="Q229" s="179">
        <v>0.7</v>
      </c>
    </row>
    <row r="230" spans="1:17" x14ac:dyDescent="0.2">
      <c r="A230" s="140" t="s">
        <v>484</v>
      </c>
      <c r="B230" s="141" t="s">
        <v>485</v>
      </c>
      <c r="C230" s="178">
        <v>-0.3</v>
      </c>
      <c r="D230" s="178">
        <v>-0.6</v>
      </c>
      <c r="E230" s="260">
        <v>0.1</v>
      </c>
      <c r="F230" s="266">
        <v>-2.5</v>
      </c>
      <c r="G230" s="178">
        <v>-3.8</v>
      </c>
      <c r="H230" s="260">
        <v>-1.1000000000000001</v>
      </c>
      <c r="I230" s="266">
        <v>-0.1</v>
      </c>
      <c r="J230" s="178">
        <v>-0.5</v>
      </c>
      <c r="K230" s="260">
        <v>0.3</v>
      </c>
      <c r="L230" s="266">
        <v>-1.9</v>
      </c>
      <c r="M230" s="178">
        <v>-2.8</v>
      </c>
      <c r="N230" s="260">
        <v>-1.1000000000000001</v>
      </c>
      <c r="O230" s="266">
        <v>0.2</v>
      </c>
      <c r="P230" s="178">
        <v>-0.3</v>
      </c>
      <c r="Q230" s="179">
        <v>0.6</v>
      </c>
    </row>
    <row r="231" spans="1:17" x14ac:dyDescent="0.2">
      <c r="A231" s="140" t="s">
        <v>486</v>
      </c>
      <c r="B231" s="141" t="s">
        <v>487</v>
      </c>
      <c r="C231" s="178">
        <v>-1.1000000000000001</v>
      </c>
      <c r="D231" s="178">
        <v>-1.5</v>
      </c>
      <c r="E231" s="260">
        <v>-0.6</v>
      </c>
      <c r="F231" s="266">
        <v>-1.8</v>
      </c>
      <c r="G231" s="178">
        <v>-2.9</v>
      </c>
      <c r="H231" s="260">
        <v>-0.6</v>
      </c>
      <c r="I231" s="266">
        <v>-1</v>
      </c>
      <c r="J231" s="178">
        <v>-1.4</v>
      </c>
      <c r="K231" s="260">
        <v>-0.5</v>
      </c>
      <c r="L231" s="266">
        <v>-1.6</v>
      </c>
      <c r="M231" s="178">
        <v>-2.4</v>
      </c>
      <c r="N231" s="260">
        <v>-0.8</v>
      </c>
      <c r="O231" s="266">
        <v>-0.8</v>
      </c>
      <c r="P231" s="178">
        <v>-1.4</v>
      </c>
      <c r="Q231" s="179">
        <v>-0.3</v>
      </c>
    </row>
    <row r="232" spans="1:17" x14ac:dyDescent="0.2">
      <c r="A232" s="140" t="s">
        <v>488</v>
      </c>
      <c r="B232" s="141" t="s">
        <v>489</v>
      </c>
      <c r="C232" s="178">
        <v>-0.4</v>
      </c>
      <c r="D232" s="178">
        <v>-0.8</v>
      </c>
      <c r="E232" s="260">
        <v>0</v>
      </c>
      <c r="F232" s="266">
        <v>-3.1</v>
      </c>
      <c r="G232" s="178">
        <v>-4.4000000000000004</v>
      </c>
      <c r="H232" s="260">
        <v>-1.7</v>
      </c>
      <c r="I232" s="266">
        <v>-0.1</v>
      </c>
      <c r="J232" s="178">
        <v>-0.6</v>
      </c>
      <c r="K232" s="260">
        <v>0.3</v>
      </c>
      <c r="L232" s="266">
        <v>-1.5</v>
      </c>
      <c r="M232" s="178">
        <v>-2.2999999999999998</v>
      </c>
      <c r="N232" s="260">
        <v>-0.6</v>
      </c>
      <c r="O232" s="266">
        <v>-0.1</v>
      </c>
      <c r="P232" s="178">
        <v>-0.6</v>
      </c>
      <c r="Q232" s="179">
        <v>0.4</v>
      </c>
    </row>
    <row r="233" spans="1:17" x14ac:dyDescent="0.2">
      <c r="A233" s="140" t="s">
        <v>492</v>
      </c>
      <c r="B233" s="141" t="s">
        <v>493</v>
      </c>
      <c r="C233" s="178">
        <v>-1.9</v>
      </c>
      <c r="D233" s="178">
        <v>-2.5</v>
      </c>
      <c r="E233" s="260">
        <v>-1.4</v>
      </c>
      <c r="F233" s="266">
        <v>-2.1</v>
      </c>
      <c r="G233" s="178">
        <v>-3.7</v>
      </c>
      <c r="H233" s="260">
        <v>-0.4</v>
      </c>
      <c r="I233" s="266">
        <v>-1.9</v>
      </c>
      <c r="J233" s="178">
        <v>-2.6</v>
      </c>
      <c r="K233" s="260">
        <v>-1.3</v>
      </c>
      <c r="L233" s="266">
        <v>-2.6</v>
      </c>
      <c r="M233" s="178">
        <v>-3.7</v>
      </c>
      <c r="N233" s="260">
        <v>-1.5</v>
      </c>
      <c r="O233" s="266">
        <v>-1.7</v>
      </c>
      <c r="P233" s="178">
        <v>-2.4</v>
      </c>
      <c r="Q233" s="179">
        <v>-1</v>
      </c>
    </row>
    <row r="234" spans="1:17" x14ac:dyDescent="0.2">
      <c r="A234" s="140" t="s">
        <v>496</v>
      </c>
      <c r="B234" s="141" t="s">
        <v>497</v>
      </c>
      <c r="C234" s="178">
        <v>-0.9</v>
      </c>
      <c r="D234" s="178">
        <v>-1.2</v>
      </c>
      <c r="E234" s="260">
        <v>-0.5</v>
      </c>
      <c r="F234" s="266">
        <v>-2.8</v>
      </c>
      <c r="G234" s="178">
        <v>-4.0999999999999996</v>
      </c>
      <c r="H234" s="260">
        <v>-1.5</v>
      </c>
      <c r="I234" s="266">
        <v>-0.7</v>
      </c>
      <c r="J234" s="178">
        <v>-1.1000000000000001</v>
      </c>
      <c r="K234" s="260">
        <v>-0.2</v>
      </c>
      <c r="L234" s="266">
        <v>-2.5</v>
      </c>
      <c r="M234" s="178">
        <v>-3.4</v>
      </c>
      <c r="N234" s="260">
        <v>-1.6</v>
      </c>
      <c r="O234" s="266">
        <v>-0.4</v>
      </c>
      <c r="P234" s="178">
        <v>-0.9</v>
      </c>
      <c r="Q234" s="179">
        <v>0</v>
      </c>
    </row>
    <row r="235" spans="1:17" x14ac:dyDescent="0.2">
      <c r="A235" s="140" t="s">
        <v>498</v>
      </c>
      <c r="B235" s="141" t="s">
        <v>499</v>
      </c>
      <c r="C235" s="178">
        <v>-1.6</v>
      </c>
      <c r="D235" s="178">
        <v>-2</v>
      </c>
      <c r="E235" s="260">
        <v>-1.3</v>
      </c>
      <c r="F235" s="266">
        <v>-3.3</v>
      </c>
      <c r="G235" s="178">
        <v>-4.5999999999999996</v>
      </c>
      <c r="H235" s="260">
        <v>-2</v>
      </c>
      <c r="I235" s="266">
        <v>-1.5</v>
      </c>
      <c r="J235" s="178">
        <v>-1.9</v>
      </c>
      <c r="K235" s="260">
        <v>-1.1000000000000001</v>
      </c>
      <c r="L235" s="266">
        <v>-2.9</v>
      </c>
      <c r="M235" s="178">
        <v>-3.7</v>
      </c>
      <c r="N235" s="260">
        <v>-2.1</v>
      </c>
      <c r="O235" s="266">
        <v>-1.3</v>
      </c>
      <c r="P235" s="178">
        <v>-1.7</v>
      </c>
      <c r="Q235" s="179">
        <v>-0.9</v>
      </c>
    </row>
    <row r="236" spans="1:17" x14ac:dyDescent="0.2">
      <c r="A236" s="140" t="s">
        <v>500</v>
      </c>
      <c r="B236" s="141" t="s">
        <v>501</v>
      </c>
      <c r="C236" s="178">
        <v>0.1</v>
      </c>
      <c r="D236" s="178">
        <v>-0.3</v>
      </c>
      <c r="E236" s="260">
        <v>0.4</v>
      </c>
      <c r="F236" s="266">
        <v>-1.8</v>
      </c>
      <c r="G236" s="178">
        <v>-2.9</v>
      </c>
      <c r="H236" s="260">
        <v>-0.7</v>
      </c>
      <c r="I236" s="266">
        <v>0.3</v>
      </c>
      <c r="J236" s="178">
        <v>-0.1</v>
      </c>
      <c r="K236" s="260">
        <v>0.7</v>
      </c>
      <c r="L236" s="266">
        <v>-1.2</v>
      </c>
      <c r="M236" s="178">
        <v>-1.9</v>
      </c>
      <c r="N236" s="260">
        <v>-0.4</v>
      </c>
      <c r="O236" s="266">
        <v>0.4</v>
      </c>
      <c r="P236" s="178">
        <v>0</v>
      </c>
      <c r="Q236" s="179">
        <v>0.8</v>
      </c>
    </row>
    <row r="237" spans="1:17" x14ac:dyDescent="0.2">
      <c r="A237" s="140" t="s">
        <v>502</v>
      </c>
      <c r="B237" s="141" t="s">
        <v>503</v>
      </c>
      <c r="C237" s="178">
        <v>-1.6</v>
      </c>
      <c r="D237" s="178">
        <v>-1.9</v>
      </c>
      <c r="E237" s="260">
        <v>-1.2</v>
      </c>
      <c r="F237" s="266">
        <v>-2.7</v>
      </c>
      <c r="G237" s="178">
        <v>-3.5</v>
      </c>
      <c r="H237" s="260">
        <v>-1.9</v>
      </c>
      <c r="I237" s="266">
        <v>-1.2</v>
      </c>
      <c r="J237" s="178">
        <v>-1.7</v>
      </c>
      <c r="K237" s="260">
        <v>-0.8</v>
      </c>
      <c r="L237" s="266">
        <v>-2.2000000000000002</v>
      </c>
      <c r="M237" s="178">
        <v>-2.8</v>
      </c>
      <c r="N237" s="260">
        <v>-1.6</v>
      </c>
      <c r="O237" s="266">
        <v>-1.2</v>
      </c>
      <c r="P237" s="178">
        <v>-1.7</v>
      </c>
      <c r="Q237" s="179">
        <v>-0.7</v>
      </c>
    </row>
    <row r="238" spans="1:17" x14ac:dyDescent="0.2">
      <c r="A238" s="140" t="s">
        <v>504</v>
      </c>
      <c r="B238" s="141" t="s">
        <v>505</v>
      </c>
      <c r="C238" s="178">
        <v>0.9</v>
      </c>
      <c r="D238" s="178">
        <v>0.6</v>
      </c>
      <c r="E238" s="260">
        <v>1.3</v>
      </c>
      <c r="F238" s="266">
        <v>-1</v>
      </c>
      <c r="G238" s="178">
        <v>-2.2999999999999998</v>
      </c>
      <c r="H238" s="260">
        <v>0.3</v>
      </c>
      <c r="I238" s="266">
        <v>1.1000000000000001</v>
      </c>
      <c r="J238" s="178">
        <v>0.7</v>
      </c>
      <c r="K238" s="260">
        <v>1.5</v>
      </c>
      <c r="L238" s="266">
        <v>-0.8</v>
      </c>
      <c r="M238" s="178">
        <v>-1.6</v>
      </c>
      <c r="N238" s="260">
        <v>0.1</v>
      </c>
      <c r="O238" s="266">
        <v>1.3</v>
      </c>
      <c r="P238" s="178">
        <v>0.9</v>
      </c>
      <c r="Q238" s="179">
        <v>1.7</v>
      </c>
    </row>
    <row r="239" spans="1:17" x14ac:dyDescent="0.2">
      <c r="A239" s="140" t="s">
        <v>508</v>
      </c>
      <c r="B239" s="141" t="s">
        <v>509</v>
      </c>
      <c r="C239" s="178">
        <v>-0.7</v>
      </c>
      <c r="D239" s="178">
        <v>-1.2</v>
      </c>
      <c r="E239" s="260">
        <v>-0.3</v>
      </c>
      <c r="F239" s="266">
        <v>-1</v>
      </c>
      <c r="G239" s="178">
        <v>-2.8</v>
      </c>
      <c r="H239" s="260">
        <v>0.8</v>
      </c>
      <c r="I239" s="266">
        <v>-0.7</v>
      </c>
      <c r="J239" s="178">
        <v>-1.2</v>
      </c>
      <c r="K239" s="260">
        <v>-0.2</v>
      </c>
      <c r="L239" s="266">
        <v>-1.9</v>
      </c>
      <c r="M239" s="178">
        <v>-3</v>
      </c>
      <c r="N239" s="260">
        <v>-0.8</v>
      </c>
      <c r="O239" s="266">
        <v>-0.5</v>
      </c>
      <c r="P239" s="178">
        <v>-1</v>
      </c>
      <c r="Q239" s="179">
        <v>0</v>
      </c>
    </row>
    <row r="240" spans="1:17" x14ac:dyDescent="0.2">
      <c r="A240" s="140" t="s">
        <v>510</v>
      </c>
      <c r="B240" s="141" t="s">
        <v>511</v>
      </c>
      <c r="C240" s="178">
        <v>0.4</v>
      </c>
      <c r="D240" s="178">
        <v>0</v>
      </c>
      <c r="E240" s="260">
        <v>0.8</v>
      </c>
      <c r="F240" s="266">
        <v>-1.9</v>
      </c>
      <c r="G240" s="178">
        <v>-3.2</v>
      </c>
      <c r="H240" s="260">
        <v>-0.7</v>
      </c>
      <c r="I240" s="266">
        <v>0.6</v>
      </c>
      <c r="J240" s="178">
        <v>0.2</v>
      </c>
      <c r="K240" s="260">
        <v>1</v>
      </c>
      <c r="L240" s="266">
        <v>-1.8</v>
      </c>
      <c r="M240" s="178">
        <v>-2.6</v>
      </c>
      <c r="N240" s="260">
        <v>-1</v>
      </c>
      <c r="O240" s="266">
        <v>1</v>
      </c>
      <c r="P240" s="178">
        <v>0.6</v>
      </c>
      <c r="Q240" s="179">
        <v>1.4</v>
      </c>
    </row>
    <row r="241" spans="1:17" x14ac:dyDescent="0.2">
      <c r="A241" s="140" t="s">
        <v>512</v>
      </c>
      <c r="B241" s="141" t="s">
        <v>513</v>
      </c>
      <c r="C241" s="178">
        <v>0.3</v>
      </c>
      <c r="D241" s="178">
        <v>-0.2</v>
      </c>
      <c r="E241" s="260">
        <v>0.7</v>
      </c>
      <c r="F241" s="266">
        <v>-2.4</v>
      </c>
      <c r="G241" s="178">
        <v>-4.0999999999999996</v>
      </c>
      <c r="H241" s="260">
        <v>-0.7</v>
      </c>
      <c r="I241" s="266">
        <v>0.5</v>
      </c>
      <c r="J241" s="178">
        <v>0</v>
      </c>
      <c r="K241" s="260">
        <v>1</v>
      </c>
      <c r="L241" s="266">
        <v>-1.7</v>
      </c>
      <c r="M241" s="178">
        <v>-2.9</v>
      </c>
      <c r="N241" s="260">
        <v>-0.5</v>
      </c>
      <c r="O241" s="266">
        <v>0.6</v>
      </c>
      <c r="P241" s="178">
        <v>0.1</v>
      </c>
      <c r="Q241" s="179">
        <v>1.1000000000000001</v>
      </c>
    </row>
    <row r="242" spans="1:17" x14ac:dyDescent="0.2">
      <c r="A242" s="140" t="s">
        <v>514</v>
      </c>
      <c r="B242" s="141" t="s">
        <v>515</v>
      </c>
      <c r="C242" s="178">
        <v>0</v>
      </c>
      <c r="D242" s="178">
        <v>-0.3</v>
      </c>
      <c r="E242" s="260">
        <v>0.4</v>
      </c>
      <c r="F242" s="266">
        <v>-0.3</v>
      </c>
      <c r="G242" s="178">
        <v>-1.5</v>
      </c>
      <c r="H242" s="260">
        <v>0.9</v>
      </c>
      <c r="I242" s="266">
        <v>0</v>
      </c>
      <c r="J242" s="178">
        <v>-0.3</v>
      </c>
      <c r="K242" s="260">
        <v>0.4</v>
      </c>
      <c r="L242" s="266">
        <v>-0.5</v>
      </c>
      <c r="M242" s="178">
        <v>-1.3</v>
      </c>
      <c r="N242" s="260">
        <v>0.3</v>
      </c>
      <c r="O242" s="266">
        <v>0.1</v>
      </c>
      <c r="P242" s="178">
        <v>-0.2</v>
      </c>
      <c r="Q242" s="179">
        <v>0.5</v>
      </c>
    </row>
    <row r="243" spans="1:17" x14ac:dyDescent="0.2">
      <c r="A243" s="140" t="s">
        <v>516</v>
      </c>
      <c r="B243" s="141" t="s">
        <v>517</v>
      </c>
      <c r="C243" s="178">
        <v>1</v>
      </c>
      <c r="D243" s="178">
        <v>0.5</v>
      </c>
      <c r="E243" s="260">
        <v>1.5</v>
      </c>
      <c r="F243" s="266">
        <v>0.4</v>
      </c>
      <c r="G243" s="178">
        <v>-1.1000000000000001</v>
      </c>
      <c r="H243" s="260">
        <v>1.9</v>
      </c>
      <c r="I243" s="266">
        <v>1.1000000000000001</v>
      </c>
      <c r="J243" s="178">
        <v>0.6</v>
      </c>
      <c r="K243" s="260">
        <v>1.6</v>
      </c>
      <c r="L243" s="266">
        <v>0.9</v>
      </c>
      <c r="M243" s="178">
        <v>-0.1</v>
      </c>
      <c r="N243" s="260">
        <v>1.9</v>
      </c>
      <c r="O243" s="266">
        <v>1</v>
      </c>
      <c r="P243" s="178">
        <v>0.5</v>
      </c>
      <c r="Q243" s="179">
        <v>1.6</v>
      </c>
    </row>
    <row r="244" spans="1:17" x14ac:dyDescent="0.2">
      <c r="A244" s="140" t="s">
        <v>518</v>
      </c>
      <c r="B244" s="141" t="s">
        <v>519</v>
      </c>
      <c r="C244" s="178">
        <v>0.7</v>
      </c>
      <c r="D244" s="178">
        <v>0.3</v>
      </c>
      <c r="E244" s="260">
        <v>1.1000000000000001</v>
      </c>
      <c r="F244" s="266">
        <v>-0.1</v>
      </c>
      <c r="G244" s="178">
        <v>-1.4</v>
      </c>
      <c r="H244" s="260">
        <v>1.2</v>
      </c>
      <c r="I244" s="266">
        <v>0.8</v>
      </c>
      <c r="J244" s="178">
        <v>0.4</v>
      </c>
      <c r="K244" s="260">
        <v>1.2</v>
      </c>
      <c r="L244" s="266">
        <v>-0.3</v>
      </c>
      <c r="M244" s="178">
        <v>-1.2</v>
      </c>
      <c r="N244" s="260">
        <v>0.6</v>
      </c>
      <c r="O244" s="266">
        <v>1</v>
      </c>
      <c r="P244" s="178">
        <v>0.5</v>
      </c>
      <c r="Q244" s="179">
        <v>1.4</v>
      </c>
    </row>
    <row r="245" spans="1:17" x14ac:dyDescent="0.2">
      <c r="A245" s="140" t="s">
        <v>520</v>
      </c>
      <c r="B245" s="141" t="s">
        <v>521</v>
      </c>
      <c r="C245" s="178">
        <v>-1.2</v>
      </c>
      <c r="D245" s="178">
        <v>-1.6</v>
      </c>
      <c r="E245" s="260">
        <v>-0.7</v>
      </c>
      <c r="F245" s="266">
        <v>-2.7</v>
      </c>
      <c r="G245" s="178">
        <v>-4.4000000000000004</v>
      </c>
      <c r="H245" s="260">
        <v>-1</v>
      </c>
      <c r="I245" s="266">
        <v>-1.1000000000000001</v>
      </c>
      <c r="J245" s="178">
        <v>-1.5</v>
      </c>
      <c r="K245" s="260">
        <v>-0.6</v>
      </c>
      <c r="L245" s="266">
        <v>-2.4</v>
      </c>
      <c r="M245" s="178">
        <v>-3.5</v>
      </c>
      <c r="N245" s="260">
        <v>-1.4</v>
      </c>
      <c r="O245" s="266">
        <v>-0.9</v>
      </c>
      <c r="P245" s="178">
        <v>-1.4</v>
      </c>
      <c r="Q245" s="179">
        <v>-0.5</v>
      </c>
    </row>
    <row r="246" spans="1:17" x14ac:dyDescent="0.2">
      <c r="A246" s="140" t="s">
        <v>522</v>
      </c>
      <c r="B246" s="141" t="s">
        <v>523</v>
      </c>
      <c r="C246" s="178">
        <v>1</v>
      </c>
      <c r="D246" s="178">
        <v>0.5</v>
      </c>
      <c r="E246" s="260">
        <v>1.4</v>
      </c>
      <c r="F246" s="266">
        <v>0.3</v>
      </c>
      <c r="G246" s="178">
        <v>-1.2</v>
      </c>
      <c r="H246" s="260">
        <v>1.9</v>
      </c>
      <c r="I246" s="266">
        <v>1</v>
      </c>
      <c r="J246" s="178">
        <v>0.6</v>
      </c>
      <c r="K246" s="260">
        <v>1.5</v>
      </c>
      <c r="L246" s="266">
        <v>0</v>
      </c>
      <c r="M246" s="178">
        <v>-1</v>
      </c>
      <c r="N246" s="260">
        <v>1</v>
      </c>
      <c r="O246" s="266">
        <v>1.2</v>
      </c>
      <c r="P246" s="178">
        <v>0.7</v>
      </c>
      <c r="Q246" s="179">
        <v>1.7</v>
      </c>
    </row>
    <row r="247" spans="1:17" x14ac:dyDescent="0.2">
      <c r="A247" s="140" t="s">
        <v>524</v>
      </c>
      <c r="B247" s="141" t="s">
        <v>525</v>
      </c>
      <c r="C247" s="178">
        <v>0.6</v>
      </c>
      <c r="D247" s="178">
        <v>0.3</v>
      </c>
      <c r="E247" s="260">
        <v>1</v>
      </c>
      <c r="F247" s="266">
        <v>-2.2999999999999998</v>
      </c>
      <c r="G247" s="178">
        <v>-3.7</v>
      </c>
      <c r="H247" s="260">
        <v>-0.9</v>
      </c>
      <c r="I247" s="266">
        <v>0.8</v>
      </c>
      <c r="J247" s="178">
        <v>0.4</v>
      </c>
      <c r="K247" s="260">
        <v>1.2</v>
      </c>
      <c r="L247" s="266">
        <v>-1.8</v>
      </c>
      <c r="M247" s="178">
        <v>-2.7</v>
      </c>
      <c r="N247" s="260">
        <v>-0.9</v>
      </c>
      <c r="O247" s="266">
        <v>1.1000000000000001</v>
      </c>
      <c r="P247" s="178">
        <v>0.7</v>
      </c>
      <c r="Q247" s="179">
        <v>1.5</v>
      </c>
    </row>
    <row r="248" spans="1:17" x14ac:dyDescent="0.2">
      <c r="A248" s="140" t="s">
        <v>526</v>
      </c>
      <c r="B248" s="141" t="s">
        <v>527</v>
      </c>
      <c r="C248" s="178">
        <v>0.4</v>
      </c>
      <c r="D248" s="178">
        <v>0</v>
      </c>
      <c r="E248" s="260">
        <v>0.8</v>
      </c>
      <c r="F248" s="266">
        <v>-1.2</v>
      </c>
      <c r="G248" s="178">
        <v>-2.6</v>
      </c>
      <c r="H248" s="260">
        <v>0.2</v>
      </c>
      <c r="I248" s="266">
        <v>0.5</v>
      </c>
      <c r="J248" s="178">
        <v>0.1</v>
      </c>
      <c r="K248" s="260">
        <v>0.9</v>
      </c>
      <c r="L248" s="266">
        <v>-0.9</v>
      </c>
      <c r="M248" s="178">
        <v>-1.8</v>
      </c>
      <c r="N248" s="260">
        <v>0</v>
      </c>
      <c r="O248" s="266">
        <v>0.7</v>
      </c>
      <c r="P248" s="178">
        <v>0.2</v>
      </c>
      <c r="Q248" s="179">
        <v>1.1000000000000001</v>
      </c>
    </row>
    <row r="249" spans="1:17" x14ac:dyDescent="0.2">
      <c r="A249" s="140" t="s">
        <v>528</v>
      </c>
      <c r="B249" s="141" t="s">
        <v>529</v>
      </c>
      <c r="C249" s="178">
        <v>-1.3</v>
      </c>
      <c r="D249" s="178">
        <v>-1.7</v>
      </c>
      <c r="E249" s="260">
        <v>-0.8</v>
      </c>
      <c r="F249" s="266">
        <v>-3.9</v>
      </c>
      <c r="G249" s="178">
        <v>-5.3</v>
      </c>
      <c r="H249" s="260">
        <v>-2.4</v>
      </c>
      <c r="I249" s="266">
        <v>-1</v>
      </c>
      <c r="J249" s="178">
        <v>-1.4</v>
      </c>
      <c r="K249" s="260">
        <v>-0.5</v>
      </c>
      <c r="L249" s="266">
        <v>-2.5</v>
      </c>
      <c r="M249" s="178">
        <v>-3.4</v>
      </c>
      <c r="N249" s="260">
        <v>-1.6</v>
      </c>
      <c r="O249" s="266">
        <v>-0.8</v>
      </c>
      <c r="P249" s="178">
        <v>-1.4</v>
      </c>
      <c r="Q249" s="179">
        <v>-0.3</v>
      </c>
    </row>
    <row r="250" spans="1:17" x14ac:dyDescent="0.2">
      <c r="A250" s="140" t="s">
        <v>532</v>
      </c>
      <c r="B250" s="141" t="s">
        <v>533</v>
      </c>
      <c r="C250" s="178">
        <v>-1.5</v>
      </c>
      <c r="D250" s="178">
        <v>-1.9</v>
      </c>
      <c r="E250" s="260">
        <v>-1.2</v>
      </c>
      <c r="F250" s="266">
        <v>-2.8</v>
      </c>
      <c r="G250" s="178">
        <v>-3.7</v>
      </c>
      <c r="H250" s="260">
        <v>-1.9</v>
      </c>
      <c r="I250" s="266">
        <v>-1.3</v>
      </c>
      <c r="J250" s="178">
        <v>-1.7</v>
      </c>
      <c r="K250" s="260">
        <v>-0.9</v>
      </c>
      <c r="L250" s="266">
        <v>-2.9</v>
      </c>
      <c r="M250" s="178">
        <v>-3.6</v>
      </c>
      <c r="N250" s="260">
        <v>-2.2999999999999998</v>
      </c>
      <c r="O250" s="266">
        <v>-0.8</v>
      </c>
      <c r="P250" s="178">
        <v>-1.3</v>
      </c>
      <c r="Q250" s="179">
        <v>-0.4</v>
      </c>
    </row>
    <row r="251" spans="1:17" x14ac:dyDescent="0.2">
      <c r="A251" s="140" t="s">
        <v>534</v>
      </c>
      <c r="B251" s="141" t="s">
        <v>535</v>
      </c>
      <c r="C251" s="178">
        <v>-0.3</v>
      </c>
      <c r="D251" s="178">
        <v>-0.6</v>
      </c>
      <c r="E251" s="260">
        <v>0.1</v>
      </c>
      <c r="F251" s="266">
        <v>-2.2000000000000002</v>
      </c>
      <c r="G251" s="178">
        <v>-3.3</v>
      </c>
      <c r="H251" s="260">
        <v>-1</v>
      </c>
      <c r="I251" s="266">
        <v>-0.1</v>
      </c>
      <c r="J251" s="178">
        <v>-0.4</v>
      </c>
      <c r="K251" s="260">
        <v>0.3</v>
      </c>
      <c r="L251" s="266">
        <v>-1.6</v>
      </c>
      <c r="M251" s="178">
        <v>-2.2999999999999998</v>
      </c>
      <c r="N251" s="260">
        <v>-0.9</v>
      </c>
      <c r="O251" s="266">
        <v>0.2</v>
      </c>
      <c r="P251" s="178">
        <v>-0.3</v>
      </c>
      <c r="Q251" s="179">
        <v>0.6</v>
      </c>
    </row>
    <row r="252" spans="1:17" x14ac:dyDescent="0.2">
      <c r="A252" s="140" t="s">
        <v>536</v>
      </c>
      <c r="B252" s="141" t="s">
        <v>537</v>
      </c>
      <c r="C252" s="178">
        <v>0.7</v>
      </c>
      <c r="D252" s="178">
        <v>0.4</v>
      </c>
      <c r="E252" s="260">
        <v>1.1000000000000001</v>
      </c>
      <c r="F252" s="266">
        <v>-0.2</v>
      </c>
      <c r="G252" s="178">
        <v>-1.6</v>
      </c>
      <c r="H252" s="260">
        <v>1.1000000000000001</v>
      </c>
      <c r="I252" s="266">
        <v>0.8</v>
      </c>
      <c r="J252" s="178">
        <v>0.4</v>
      </c>
      <c r="K252" s="260">
        <v>1.2</v>
      </c>
      <c r="L252" s="266">
        <v>0.3</v>
      </c>
      <c r="M252" s="178">
        <v>-0.5</v>
      </c>
      <c r="N252" s="260">
        <v>1.2</v>
      </c>
      <c r="O252" s="266">
        <v>0.8</v>
      </c>
      <c r="P252" s="178">
        <v>0.4</v>
      </c>
      <c r="Q252" s="179">
        <v>1.2</v>
      </c>
    </row>
    <row r="253" spans="1:17" x14ac:dyDescent="0.2">
      <c r="A253" s="140" t="s">
        <v>538</v>
      </c>
      <c r="B253" s="141" t="s">
        <v>539</v>
      </c>
      <c r="C253" s="178">
        <v>1.1000000000000001</v>
      </c>
      <c r="D253" s="178">
        <v>0.7</v>
      </c>
      <c r="E253" s="260">
        <v>1.4</v>
      </c>
      <c r="F253" s="266">
        <v>-0.7</v>
      </c>
      <c r="G253" s="178">
        <v>-2</v>
      </c>
      <c r="H253" s="260">
        <v>0.6</v>
      </c>
      <c r="I253" s="266">
        <v>1.2</v>
      </c>
      <c r="J253" s="178">
        <v>0.8</v>
      </c>
      <c r="K253" s="260">
        <v>1.6</v>
      </c>
      <c r="L253" s="266">
        <v>-0.6</v>
      </c>
      <c r="M253" s="178">
        <v>-1.4</v>
      </c>
      <c r="N253" s="260">
        <v>0.2</v>
      </c>
      <c r="O253" s="266">
        <v>1.4</v>
      </c>
      <c r="P253" s="178">
        <v>1</v>
      </c>
      <c r="Q253" s="179">
        <v>1.8</v>
      </c>
    </row>
    <row r="254" spans="1:17" x14ac:dyDescent="0.2">
      <c r="A254" s="140" t="s">
        <v>540</v>
      </c>
      <c r="B254" s="141" t="s">
        <v>541</v>
      </c>
      <c r="C254" s="178">
        <v>-0.3</v>
      </c>
      <c r="D254" s="178">
        <v>-0.9</v>
      </c>
      <c r="E254" s="260">
        <v>0.2</v>
      </c>
      <c r="F254" s="266">
        <v>-1.9</v>
      </c>
      <c r="G254" s="178">
        <v>-3.4</v>
      </c>
      <c r="H254" s="260">
        <v>-0.4</v>
      </c>
      <c r="I254" s="266">
        <v>-0.1</v>
      </c>
      <c r="J254" s="178">
        <v>-0.7</v>
      </c>
      <c r="K254" s="260">
        <v>0.4</v>
      </c>
      <c r="L254" s="266">
        <v>-1.6</v>
      </c>
      <c r="M254" s="178">
        <v>-2.6</v>
      </c>
      <c r="N254" s="260">
        <v>-0.6</v>
      </c>
      <c r="O254" s="266">
        <v>0.1</v>
      </c>
      <c r="P254" s="178">
        <v>-0.5</v>
      </c>
      <c r="Q254" s="179">
        <v>0.7</v>
      </c>
    </row>
    <row r="255" spans="1:17" x14ac:dyDescent="0.2">
      <c r="A255" s="140" t="s">
        <v>544</v>
      </c>
      <c r="B255" s="141" t="s">
        <v>545</v>
      </c>
      <c r="C255" s="178">
        <v>-1.5</v>
      </c>
      <c r="D255" s="178">
        <v>-1.9</v>
      </c>
      <c r="E255" s="260">
        <v>-1.2</v>
      </c>
      <c r="F255" s="266">
        <v>-2.9</v>
      </c>
      <c r="G255" s="178">
        <v>-3.9</v>
      </c>
      <c r="H255" s="260">
        <v>-1.9</v>
      </c>
      <c r="I255" s="266">
        <v>-1.4</v>
      </c>
      <c r="J255" s="178">
        <v>-1.7</v>
      </c>
      <c r="K255" s="260">
        <v>-1</v>
      </c>
      <c r="L255" s="266">
        <v>-2.2000000000000002</v>
      </c>
      <c r="M255" s="178">
        <v>-2.9</v>
      </c>
      <c r="N255" s="260">
        <v>-1.5</v>
      </c>
      <c r="O255" s="266">
        <v>-1.3</v>
      </c>
      <c r="P255" s="178">
        <v>-1.7</v>
      </c>
      <c r="Q255" s="179">
        <v>-0.9</v>
      </c>
    </row>
    <row r="256" spans="1:17" x14ac:dyDescent="0.2">
      <c r="A256" s="140" t="s">
        <v>546</v>
      </c>
      <c r="B256" s="141" t="s">
        <v>547</v>
      </c>
      <c r="C256" s="178">
        <v>0.1</v>
      </c>
      <c r="D256" s="178">
        <v>-0.3</v>
      </c>
      <c r="E256" s="260">
        <v>0.5</v>
      </c>
      <c r="F256" s="266">
        <v>-1.1000000000000001</v>
      </c>
      <c r="G256" s="178">
        <v>-2.4</v>
      </c>
      <c r="H256" s="260">
        <v>0.2</v>
      </c>
      <c r="I256" s="266">
        <v>0.2</v>
      </c>
      <c r="J256" s="178">
        <v>-0.2</v>
      </c>
      <c r="K256" s="260">
        <v>0.6</v>
      </c>
      <c r="L256" s="266">
        <v>-1.2</v>
      </c>
      <c r="M256" s="178">
        <v>-2.1</v>
      </c>
      <c r="N256" s="260">
        <v>-0.4</v>
      </c>
      <c r="O256" s="266">
        <v>0.4</v>
      </c>
      <c r="P256" s="178">
        <v>0</v>
      </c>
      <c r="Q256" s="179">
        <v>0.8</v>
      </c>
    </row>
    <row r="257" spans="1:17" x14ac:dyDescent="0.2">
      <c r="A257" s="140" t="s">
        <v>548</v>
      </c>
      <c r="B257" s="141" t="s">
        <v>549</v>
      </c>
      <c r="C257" s="178">
        <v>-1.4</v>
      </c>
      <c r="D257" s="178">
        <v>-1.7</v>
      </c>
      <c r="E257" s="260">
        <v>-1</v>
      </c>
      <c r="F257" s="266">
        <v>-1</v>
      </c>
      <c r="G257" s="178">
        <v>-2.1</v>
      </c>
      <c r="H257" s="260">
        <v>0.1</v>
      </c>
      <c r="I257" s="266">
        <v>-1.4</v>
      </c>
      <c r="J257" s="178">
        <v>-1.8</v>
      </c>
      <c r="K257" s="260">
        <v>-1</v>
      </c>
      <c r="L257" s="266">
        <v>-1.1000000000000001</v>
      </c>
      <c r="M257" s="178">
        <v>-1.8</v>
      </c>
      <c r="N257" s="260">
        <v>-0.4</v>
      </c>
      <c r="O257" s="266">
        <v>-1.4</v>
      </c>
      <c r="P257" s="178">
        <v>-1.9</v>
      </c>
      <c r="Q257" s="179">
        <v>-1</v>
      </c>
    </row>
    <row r="258" spans="1:17" x14ac:dyDescent="0.2">
      <c r="A258" s="140" t="s">
        <v>550</v>
      </c>
      <c r="B258" s="141" t="s">
        <v>551</v>
      </c>
      <c r="C258" s="178">
        <v>0</v>
      </c>
      <c r="D258" s="178">
        <v>-0.3</v>
      </c>
      <c r="E258" s="260">
        <v>0.4</v>
      </c>
      <c r="F258" s="266">
        <v>-2.2000000000000002</v>
      </c>
      <c r="G258" s="178">
        <v>-3.7</v>
      </c>
      <c r="H258" s="260">
        <v>-0.6</v>
      </c>
      <c r="I258" s="266">
        <v>0.1</v>
      </c>
      <c r="J258" s="178">
        <v>-0.2</v>
      </c>
      <c r="K258" s="260">
        <v>0.5</v>
      </c>
      <c r="L258" s="266">
        <v>-1.9</v>
      </c>
      <c r="M258" s="178">
        <v>-2.8</v>
      </c>
      <c r="N258" s="260">
        <v>-1</v>
      </c>
      <c r="O258" s="266">
        <v>0.3</v>
      </c>
      <c r="P258" s="178">
        <v>0</v>
      </c>
      <c r="Q258" s="179">
        <v>0.7</v>
      </c>
    </row>
    <row r="259" spans="1:17" x14ac:dyDescent="0.2">
      <c r="A259" s="140" t="s">
        <v>552</v>
      </c>
      <c r="B259" s="141" t="s">
        <v>553</v>
      </c>
      <c r="C259" s="178">
        <v>0.3</v>
      </c>
      <c r="D259" s="178">
        <v>0</v>
      </c>
      <c r="E259" s="260">
        <v>0.6</v>
      </c>
      <c r="F259" s="266">
        <v>-0.3</v>
      </c>
      <c r="G259" s="178">
        <v>-1.6</v>
      </c>
      <c r="H259" s="260">
        <v>1.1000000000000001</v>
      </c>
      <c r="I259" s="266">
        <v>0.4</v>
      </c>
      <c r="J259" s="178">
        <v>0</v>
      </c>
      <c r="K259" s="260">
        <v>0.7</v>
      </c>
      <c r="L259" s="266">
        <v>-0.7</v>
      </c>
      <c r="M259" s="178">
        <v>-1.6</v>
      </c>
      <c r="N259" s="260">
        <v>0.2</v>
      </c>
      <c r="O259" s="266">
        <v>0.5</v>
      </c>
      <c r="P259" s="178">
        <v>0.1</v>
      </c>
      <c r="Q259" s="179">
        <v>0.8</v>
      </c>
    </row>
    <row r="260" spans="1:17" x14ac:dyDescent="0.2">
      <c r="A260" s="140" t="s">
        <v>554</v>
      </c>
      <c r="B260" s="141" t="s">
        <v>555</v>
      </c>
      <c r="C260" s="178">
        <v>-0.6</v>
      </c>
      <c r="D260" s="178">
        <v>-1</v>
      </c>
      <c r="E260" s="260">
        <v>-0.2</v>
      </c>
      <c r="F260" s="266">
        <v>-2</v>
      </c>
      <c r="G260" s="178">
        <v>-3.2</v>
      </c>
      <c r="H260" s="260">
        <v>-0.8</v>
      </c>
      <c r="I260" s="266">
        <v>-0.5</v>
      </c>
      <c r="J260" s="178">
        <v>-0.9</v>
      </c>
      <c r="K260" s="260">
        <v>-0.1</v>
      </c>
      <c r="L260" s="266">
        <v>-1.8</v>
      </c>
      <c r="M260" s="178">
        <v>-2.6</v>
      </c>
      <c r="N260" s="260">
        <v>-1</v>
      </c>
      <c r="O260" s="266">
        <v>-0.3</v>
      </c>
      <c r="P260" s="178">
        <v>-0.7</v>
      </c>
      <c r="Q260" s="179">
        <v>0.2</v>
      </c>
    </row>
    <row r="261" spans="1:17" x14ac:dyDescent="0.2">
      <c r="A261" s="140" t="s">
        <v>556</v>
      </c>
      <c r="B261" s="141" t="s">
        <v>557</v>
      </c>
      <c r="C261" s="178">
        <v>-0.6</v>
      </c>
      <c r="D261" s="178">
        <v>-1</v>
      </c>
      <c r="E261" s="260">
        <v>-0.2</v>
      </c>
      <c r="F261" s="266">
        <v>-2.7</v>
      </c>
      <c r="G261" s="178">
        <v>-4.2</v>
      </c>
      <c r="H261" s="260">
        <v>-1.2</v>
      </c>
      <c r="I261" s="266">
        <v>-0.5</v>
      </c>
      <c r="J261" s="178">
        <v>-0.9</v>
      </c>
      <c r="K261" s="260">
        <v>-0.1</v>
      </c>
      <c r="L261" s="266">
        <v>-2.2999999999999998</v>
      </c>
      <c r="M261" s="178">
        <v>-3.3</v>
      </c>
      <c r="N261" s="260">
        <v>-1.3</v>
      </c>
      <c r="O261" s="266">
        <v>-0.3</v>
      </c>
      <c r="P261" s="178">
        <v>-0.7</v>
      </c>
      <c r="Q261" s="179">
        <v>0.1</v>
      </c>
    </row>
    <row r="262" spans="1:17" x14ac:dyDescent="0.2">
      <c r="A262" s="140" t="s">
        <v>560</v>
      </c>
      <c r="B262" s="141" t="s">
        <v>561</v>
      </c>
      <c r="C262" s="178">
        <v>0.4</v>
      </c>
      <c r="D262" s="178">
        <v>-0.1</v>
      </c>
      <c r="E262" s="260">
        <v>0.9</v>
      </c>
      <c r="F262" s="266">
        <v>-1.4</v>
      </c>
      <c r="G262" s="178">
        <v>-2.9</v>
      </c>
      <c r="H262" s="260">
        <v>0.2</v>
      </c>
      <c r="I262" s="266">
        <v>0.6</v>
      </c>
      <c r="J262" s="178">
        <v>0.1</v>
      </c>
      <c r="K262" s="260">
        <v>1</v>
      </c>
      <c r="L262" s="266">
        <v>-0.8</v>
      </c>
      <c r="M262" s="178">
        <v>-1.8</v>
      </c>
      <c r="N262" s="260">
        <v>0.1</v>
      </c>
      <c r="O262" s="266">
        <v>0.7</v>
      </c>
      <c r="P262" s="178">
        <v>0.2</v>
      </c>
      <c r="Q262" s="179">
        <v>1.3</v>
      </c>
    </row>
    <row r="263" spans="1:17" x14ac:dyDescent="0.2">
      <c r="A263" s="140" t="s">
        <v>562</v>
      </c>
      <c r="B263" s="141" t="s">
        <v>563</v>
      </c>
      <c r="C263" s="178">
        <v>-3.3</v>
      </c>
      <c r="D263" s="178">
        <v>-3.7</v>
      </c>
      <c r="E263" s="260">
        <v>-2.9</v>
      </c>
      <c r="F263" s="266">
        <v>-4.3</v>
      </c>
      <c r="G263" s="178">
        <v>-5.5</v>
      </c>
      <c r="H263" s="260">
        <v>-3.2</v>
      </c>
      <c r="I263" s="266">
        <v>-3.1</v>
      </c>
      <c r="J263" s="178">
        <v>-3.6</v>
      </c>
      <c r="K263" s="260">
        <v>-2.7</v>
      </c>
      <c r="L263" s="266">
        <v>-3.8</v>
      </c>
      <c r="M263" s="178">
        <v>-4.5</v>
      </c>
      <c r="N263" s="260">
        <v>-3</v>
      </c>
      <c r="O263" s="266">
        <v>-3.1</v>
      </c>
      <c r="P263" s="178">
        <v>-3.6</v>
      </c>
      <c r="Q263" s="179">
        <v>-2.6</v>
      </c>
    </row>
    <row r="264" spans="1:17" x14ac:dyDescent="0.2">
      <c r="A264" s="140" t="s">
        <v>564</v>
      </c>
      <c r="B264" s="141" t="s">
        <v>565</v>
      </c>
      <c r="C264" s="178">
        <v>0.2</v>
      </c>
      <c r="D264" s="178">
        <v>-0.2</v>
      </c>
      <c r="E264" s="260">
        <v>0.6</v>
      </c>
      <c r="F264" s="266">
        <v>-0.4</v>
      </c>
      <c r="G264" s="178">
        <v>-1.4</v>
      </c>
      <c r="H264" s="260">
        <v>0.6</v>
      </c>
      <c r="I264" s="266">
        <v>0.4</v>
      </c>
      <c r="J264" s="178">
        <v>-0.1</v>
      </c>
      <c r="K264" s="260">
        <v>0.8</v>
      </c>
      <c r="L264" s="266">
        <v>-1.3</v>
      </c>
      <c r="M264" s="178">
        <v>-2</v>
      </c>
      <c r="N264" s="260">
        <v>-0.6</v>
      </c>
      <c r="O264" s="266">
        <v>0.9</v>
      </c>
      <c r="P264" s="178">
        <v>0.5</v>
      </c>
      <c r="Q264" s="179">
        <v>1.4</v>
      </c>
    </row>
    <row r="265" spans="1:17" x14ac:dyDescent="0.2">
      <c r="A265" s="140" t="s">
        <v>566</v>
      </c>
      <c r="B265" s="141" t="s">
        <v>567</v>
      </c>
      <c r="C265" s="178">
        <v>-1.5</v>
      </c>
      <c r="D265" s="178">
        <v>-1.9</v>
      </c>
      <c r="E265" s="260">
        <v>-1.2</v>
      </c>
      <c r="F265" s="266">
        <v>-2.9</v>
      </c>
      <c r="G265" s="178">
        <v>-4.2</v>
      </c>
      <c r="H265" s="260">
        <v>-1.5</v>
      </c>
      <c r="I265" s="266">
        <v>-1.4</v>
      </c>
      <c r="J265" s="178">
        <v>-1.8</v>
      </c>
      <c r="K265" s="260">
        <v>-1</v>
      </c>
      <c r="L265" s="266">
        <v>-3</v>
      </c>
      <c r="M265" s="178">
        <v>-3.8</v>
      </c>
      <c r="N265" s="260">
        <v>-2.2000000000000002</v>
      </c>
      <c r="O265" s="266">
        <v>-1.2</v>
      </c>
      <c r="P265" s="178">
        <v>-1.6</v>
      </c>
      <c r="Q265" s="179">
        <v>-0.8</v>
      </c>
    </row>
    <row r="266" spans="1:17" x14ac:dyDescent="0.2">
      <c r="A266" s="140" t="s">
        <v>568</v>
      </c>
      <c r="B266" s="141" t="s">
        <v>569</v>
      </c>
      <c r="C266" s="178">
        <v>-0.8</v>
      </c>
      <c r="D266" s="178">
        <v>-1.2</v>
      </c>
      <c r="E266" s="260">
        <v>-0.4</v>
      </c>
      <c r="F266" s="266">
        <v>-2.6</v>
      </c>
      <c r="G266" s="178">
        <v>-3.8</v>
      </c>
      <c r="H266" s="260">
        <v>-1.5</v>
      </c>
      <c r="I266" s="266">
        <v>-0.5</v>
      </c>
      <c r="J266" s="178">
        <v>-1</v>
      </c>
      <c r="K266" s="260">
        <v>-0.1</v>
      </c>
      <c r="L266" s="266">
        <v>-1.7</v>
      </c>
      <c r="M266" s="178">
        <v>-2.5</v>
      </c>
      <c r="N266" s="260">
        <v>-1</v>
      </c>
      <c r="O266" s="266">
        <v>-0.4</v>
      </c>
      <c r="P266" s="178">
        <v>-0.9</v>
      </c>
      <c r="Q266" s="179">
        <v>0.1</v>
      </c>
    </row>
    <row r="267" spans="1:17" x14ac:dyDescent="0.2">
      <c r="A267" s="140" t="s">
        <v>570</v>
      </c>
      <c r="B267" s="141" t="s">
        <v>571</v>
      </c>
      <c r="C267" s="178">
        <v>1.1000000000000001</v>
      </c>
      <c r="D267" s="178">
        <v>0.8</v>
      </c>
      <c r="E267" s="260">
        <v>1.4</v>
      </c>
      <c r="F267" s="266">
        <v>-0.5</v>
      </c>
      <c r="G267" s="178">
        <v>-1.7</v>
      </c>
      <c r="H267" s="260">
        <v>0.8</v>
      </c>
      <c r="I267" s="266">
        <v>1.2</v>
      </c>
      <c r="J267" s="178">
        <v>0.9</v>
      </c>
      <c r="K267" s="260">
        <v>1.5</v>
      </c>
      <c r="L267" s="266">
        <v>-0.4</v>
      </c>
      <c r="M267" s="178">
        <v>-1.2</v>
      </c>
      <c r="N267" s="260">
        <v>0.3</v>
      </c>
      <c r="O267" s="266">
        <v>1.3</v>
      </c>
      <c r="P267" s="178">
        <v>1</v>
      </c>
      <c r="Q267" s="179">
        <v>1.7</v>
      </c>
    </row>
    <row r="268" spans="1:17" x14ac:dyDescent="0.2">
      <c r="A268" s="140" t="s">
        <v>572</v>
      </c>
      <c r="B268" s="141" t="s">
        <v>573</v>
      </c>
      <c r="C268" s="178">
        <v>0.9</v>
      </c>
      <c r="D268" s="178">
        <v>0.6</v>
      </c>
      <c r="E268" s="260">
        <v>1.3</v>
      </c>
      <c r="F268" s="266">
        <v>-1.3</v>
      </c>
      <c r="G268" s="178">
        <v>-2.4</v>
      </c>
      <c r="H268" s="260">
        <v>-0.2</v>
      </c>
      <c r="I268" s="266">
        <v>1.2</v>
      </c>
      <c r="J268" s="178">
        <v>0.8</v>
      </c>
      <c r="K268" s="260">
        <v>1.6</v>
      </c>
      <c r="L268" s="266">
        <v>-0.4</v>
      </c>
      <c r="M268" s="178">
        <v>-1.1000000000000001</v>
      </c>
      <c r="N268" s="260">
        <v>0.4</v>
      </c>
      <c r="O268" s="266">
        <v>1.4</v>
      </c>
      <c r="P268" s="178">
        <v>0.9</v>
      </c>
      <c r="Q268" s="179">
        <v>1.8</v>
      </c>
    </row>
    <row r="269" spans="1:17" x14ac:dyDescent="0.2">
      <c r="A269" s="140" t="s">
        <v>574</v>
      </c>
      <c r="B269" s="141" t="s">
        <v>575</v>
      </c>
      <c r="C269" s="178">
        <v>0.5</v>
      </c>
      <c r="D269" s="178">
        <v>0.2</v>
      </c>
      <c r="E269" s="260">
        <v>0.8</v>
      </c>
      <c r="F269" s="266">
        <v>-1</v>
      </c>
      <c r="G269" s="178">
        <v>-2.2000000000000002</v>
      </c>
      <c r="H269" s="260">
        <v>0.2</v>
      </c>
      <c r="I269" s="266">
        <v>0.6</v>
      </c>
      <c r="J269" s="178">
        <v>0.3</v>
      </c>
      <c r="K269" s="260">
        <v>0.9</v>
      </c>
      <c r="L269" s="266">
        <v>-0.7</v>
      </c>
      <c r="M269" s="178">
        <v>-1.5</v>
      </c>
      <c r="N269" s="260">
        <v>0</v>
      </c>
      <c r="O269" s="266">
        <v>0.8</v>
      </c>
      <c r="P269" s="178">
        <v>0.5</v>
      </c>
      <c r="Q269" s="179">
        <v>1.1000000000000001</v>
      </c>
    </row>
    <row r="270" spans="1:17" x14ac:dyDescent="0.2">
      <c r="A270" s="140" t="s">
        <v>576</v>
      </c>
      <c r="B270" s="141" t="s">
        <v>577</v>
      </c>
      <c r="C270" s="178">
        <v>-0.2</v>
      </c>
      <c r="D270" s="178">
        <v>-0.6</v>
      </c>
      <c r="E270" s="260">
        <v>0.2</v>
      </c>
      <c r="F270" s="266">
        <v>-1.5</v>
      </c>
      <c r="G270" s="178">
        <v>-2.6</v>
      </c>
      <c r="H270" s="260">
        <v>-0.3</v>
      </c>
      <c r="I270" s="266">
        <v>0</v>
      </c>
      <c r="J270" s="178">
        <v>-0.5</v>
      </c>
      <c r="K270" s="260">
        <v>0.4</v>
      </c>
      <c r="L270" s="266">
        <v>-1</v>
      </c>
      <c r="M270" s="178">
        <v>-1.7</v>
      </c>
      <c r="N270" s="260">
        <v>-0.3</v>
      </c>
      <c r="O270" s="266">
        <v>0.2</v>
      </c>
      <c r="P270" s="178">
        <v>-0.3</v>
      </c>
      <c r="Q270" s="179">
        <v>0.7</v>
      </c>
    </row>
    <row r="271" spans="1:17" x14ac:dyDescent="0.2">
      <c r="A271" s="140" t="s">
        <v>578</v>
      </c>
      <c r="B271" s="141" t="s">
        <v>579</v>
      </c>
      <c r="C271" s="178">
        <v>0</v>
      </c>
      <c r="D271" s="178">
        <v>-0.2</v>
      </c>
      <c r="E271" s="260">
        <v>0.2</v>
      </c>
      <c r="F271" s="266">
        <v>-0.1</v>
      </c>
      <c r="G271" s="178">
        <v>-0.6</v>
      </c>
      <c r="H271" s="260">
        <v>0.5</v>
      </c>
      <c r="I271" s="266">
        <v>0</v>
      </c>
      <c r="J271" s="178">
        <v>-0.2</v>
      </c>
      <c r="K271" s="260">
        <v>0.2</v>
      </c>
      <c r="L271" s="266">
        <v>0</v>
      </c>
      <c r="M271" s="178">
        <v>-0.4</v>
      </c>
      <c r="N271" s="260">
        <v>0.4</v>
      </c>
      <c r="O271" s="266">
        <v>0</v>
      </c>
      <c r="P271" s="178">
        <v>-0.3</v>
      </c>
      <c r="Q271" s="179">
        <v>0.3</v>
      </c>
    </row>
    <row r="272" spans="1:17" x14ac:dyDescent="0.2">
      <c r="A272" s="140" t="s">
        <v>580</v>
      </c>
      <c r="B272" s="141" t="s">
        <v>581</v>
      </c>
      <c r="C272" s="178">
        <v>0.3</v>
      </c>
      <c r="D272" s="178">
        <v>0</v>
      </c>
      <c r="E272" s="260">
        <v>0.6</v>
      </c>
      <c r="F272" s="266">
        <v>-1.6</v>
      </c>
      <c r="G272" s="178">
        <v>-2.2999999999999998</v>
      </c>
      <c r="H272" s="260">
        <v>-0.9</v>
      </c>
      <c r="I272" s="266">
        <v>0.6</v>
      </c>
      <c r="J272" s="178">
        <v>0.4</v>
      </c>
      <c r="K272" s="260">
        <v>0.9</v>
      </c>
      <c r="L272" s="266">
        <v>-1.2</v>
      </c>
      <c r="M272" s="178">
        <v>-1.6</v>
      </c>
      <c r="N272" s="260">
        <v>-0.7</v>
      </c>
      <c r="O272" s="266">
        <v>0.9</v>
      </c>
      <c r="P272" s="178">
        <v>0.6</v>
      </c>
      <c r="Q272" s="179">
        <v>1.2</v>
      </c>
    </row>
    <row r="273" spans="1:17" x14ac:dyDescent="0.2">
      <c r="A273" s="140" t="s">
        <v>582</v>
      </c>
      <c r="B273" s="141" t="s">
        <v>583</v>
      </c>
      <c r="C273" s="178">
        <v>0.3</v>
      </c>
      <c r="D273" s="178">
        <v>0.2</v>
      </c>
      <c r="E273" s="260">
        <v>0.5</v>
      </c>
      <c r="F273" s="266">
        <v>-0.1</v>
      </c>
      <c r="G273" s="178">
        <v>-0.4</v>
      </c>
      <c r="H273" s="260">
        <v>0.3</v>
      </c>
      <c r="I273" s="266">
        <v>0.5</v>
      </c>
      <c r="J273" s="178">
        <v>0.3</v>
      </c>
      <c r="K273" s="260">
        <v>0.7</v>
      </c>
      <c r="L273" s="266">
        <v>-0.2</v>
      </c>
      <c r="M273" s="178">
        <v>-0.4</v>
      </c>
      <c r="N273" s="260">
        <v>0</v>
      </c>
      <c r="O273" s="266">
        <v>1</v>
      </c>
      <c r="P273" s="178">
        <v>0.7</v>
      </c>
      <c r="Q273" s="179">
        <v>1.2</v>
      </c>
    </row>
    <row r="274" spans="1:17" x14ac:dyDescent="0.2">
      <c r="A274" s="140" t="s">
        <v>586</v>
      </c>
      <c r="B274" s="141" t="s">
        <v>587</v>
      </c>
      <c r="C274" s="178">
        <v>0.5</v>
      </c>
      <c r="D274" s="178">
        <v>0.3</v>
      </c>
      <c r="E274" s="260">
        <v>0.8</v>
      </c>
      <c r="F274" s="266">
        <v>0.3</v>
      </c>
      <c r="G274" s="178">
        <v>-0.3</v>
      </c>
      <c r="H274" s="260">
        <v>0.8</v>
      </c>
      <c r="I274" s="266">
        <v>0.6</v>
      </c>
      <c r="J274" s="178">
        <v>0.3</v>
      </c>
      <c r="K274" s="260">
        <v>0.9</v>
      </c>
      <c r="L274" s="266">
        <v>0.4</v>
      </c>
      <c r="M274" s="178">
        <v>0</v>
      </c>
      <c r="N274" s="260">
        <v>0.8</v>
      </c>
      <c r="O274" s="266">
        <v>0.6</v>
      </c>
      <c r="P274" s="178">
        <v>0.3</v>
      </c>
      <c r="Q274" s="179">
        <v>0.9</v>
      </c>
    </row>
    <row r="275" spans="1:17" x14ac:dyDescent="0.2">
      <c r="A275" s="140" t="s">
        <v>588</v>
      </c>
      <c r="B275" s="141" t="s">
        <v>589</v>
      </c>
      <c r="C275" s="178">
        <v>0</v>
      </c>
      <c r="D275" s="178">
        <v>-0.2</v>
      </c>
      <c r="E275" s="260">
        <v>0.3</v>
      </c>
      <c r="F275" s="266">
        <v>-0.3</v>
      </c>
      <c r="G275" s="178">
        <v>-0.9</v>
      </c>
      <c r="H275" s="260">
        <v>0.2</v>
      </c>
      <c r="I275" s="266">
        <v>0.1</v>
      </c>
      <c r="J275" s="178">
        <v>-0.2</v>
      </c>
      <c r="K275" s="260">
        <v>0.4</v>
      </c>
      <c r="L275" s="266">
        <v>-0.3</v>
      </c>
      <c r="M275" s="178">
        <v>-0.7</v>
      </c>
      <c r="N275" s="260">
        <v>0.1</v>
      </c>
      <c r="O275" s="266">
        <v>0.3</v>
      </c>
      <c r="P275" s="178">
        <v>0</v>
      </c>
      <c r="Q275" s="179">
        <v>0.6</v>
      </c>
    </row>
    <row r="276" spans="1:17" x14ac:dyDescent="0.2">
      <c r="A276" s="140" t="s">
        <v>590</v>
      </c>
      <c r="B276" s="141" t="s">
        <v>591</v>
      </c>
      <c r="C276" s="178">
        <v>0.2</v>
      </c>
      <c r="D276" s="178">
        <v>0</v>
      </c>
      <c r="E276" s="260">
        <v>0.4</v>
      </c>
      <c r="F276" s="266">
        <v>-1.5</v>
      </c>
      <c r="G276" s="178">
        <v>-2.1</v>
      </c>
      <c r="H276" s="260">
        <v>-0.9</v>
      </c>
      <c r="I276" s="266">
        <v>0.4</v>
      </c>
      <c r="J276" s="178">
        <v>0.2</v>
      </c>
      <c r="K276" s="260">
        <v>0.7</v>
      </c>
      <c r="L276" s="266">
        <v>-1.1000000000000001</v>
      </c>
      <c r="M276" s="178">
        <v>-1.5</v>
      </c>
      <c r="N276" s="260">
        <v>-0.7</v>
      </c>
      <c r="O276" s="266">
        <v>0.7</v>
      </c>
      <c r="P276" s="178">
        <v>0.4</v>
      </c>
      <c r="Q276" s="179">
        <v>0.9</v>
      </c>
    </row>
    <row r="277" spans="1:17" x14ac:dyDescent="0.2">
      <c r="A277" s="140" t="s">
        <v>592</v>
      </c>
      <c r="B277" s="141" t="s">
        <v>593</v>
      </c>
      <c r="C277" s="178">
        <v>0.1</v>
      </c>
      <c r="D277" s="178">
        <v>-0.2</v>
      </c>
      <c r="E277" s="260">
        <v>0.3</v>
      </c>
      <c r="F277" s="266">
        <v>-0.4</v>
      </c>
      <c r="G277" s="178">
        <v>-1</v>
      </c>
      <c r="H277" s="260">
        <v>0.1</v>
      </c>
      <c r="I277" s="266">
        <v>0.2</v>
      </c>
      <c r="J277" s="178">
        <v>-0.1</v>
      </c>
      <c r="K277" s="260">
        <v>0.5</v>
      </c>
      <c r="L277" s="266">
        <v>-0.2</v>
      </c>
      <c r="M277" s="178">
        <v>-0.7</v>
      </c>
      <c r="N277" s="260">
        <v>0.2</v>
      </c>
      <c r="O277" s="266">
        <v>0.3</v>
      </c>
      <c r="P277" s="178">
        <v>0</v>
      </c>
      <c r="Q277" s="179">
        <v>0.6</v>
      </c>
    </row>
    <row r="278" spans="1:17" x14ac:dyDescent="0.2">
      <c r="A278" s="140" t="s">
        <v>594</v>
      </c>
      <c r="B278" s="141" t="s">
        <v>595</v>
      </c>
      <c r="C278" s="178">
        <v>1.3</v>
      </c>
      <c r="D278" s="178">
        <v>1</v>
      </c>
      <c r="E278" s="260">
        <v>1.5</v>
      </c>
      <c r="F278" s="266">
        <v>0.2</v>
      </c>
      <c r="G278" s="178">
        <v>-0.6</v>
      </c>
      <c r="H278" s="260">
        <v>0.9</v>
      </c>
      <c r="I278" s="266">
        <v>1.4</v>
      </c>
      <c r="J278" s="178">
        <v>1.1000000000000001</v>
      </c>
      <c r="K278" s="260">
        <v>1.7</v>
      </c>
      <c r="L278" s="266">
        <v>-0.1</v>
      </c>
      <c r="M278" s="178">
        <v>-0.6</v>
      </c>
      <c r="N278" s="260">
        <v>0.4</v>
      </c>
      <c r="O278" s="266">
        <v>1.7</v>
      </c>
      <c r="P278" s="178">
        <v>1.4</v>
      </c>
      <c r="Q278" s="179">
        <v>1.9</v>
      </c>
    </row>
    <row r="279" spans="1:17" x14ac:dyDescent="0.2">
      <c r="A279" s="140" t="s">
        <v>596</v>
      </c>
      <c r="B279" s="141" t="s">
        <v>597</v>
      </c>
      <c r="C279" s="178">
        <v>0.5</v>
      </c>
      <c r="D279" s="178">
        <v>0.3</v>
      </c>
      <c r="E279" s="260">
        <v>0.7</v>
      </c>
      <c r="F279" s="266">
        <v>-0.1</v>
      </c>
      <c r="G279" s="178">
        <v>-0.6</v>
      </c>
      <c r="H279" s="260">
        <v>0.5</v>
      </c>
      <c r="I279" s="266">
        <v>0.6</v>
      </c>
      <c r="J279" s="178">
        <v>0.4</v>
      </c>
      <c r="K279" s="260">
        <v>0.8</v>
      </c>
      <c r="L279" s="266">
        <v>0.4</v>
      </c>
      <c r="M279" s="178">
        <v>0</v>
      </c>
      <c r="N279" s="260">
        <v>0.7</v>
      </c>
      <c r="O279" s="266">
        <v>0.6</v>
      </c>
      <c r="P279" s="178">
        <v>0.3</v>
      </c>
      <c r="Q279" s="179">
        <v>0.9</v>
      </c>
    </row>
    <row r="280" spans="1:17" x14ac:dyDescent="0.2">
      <c r="A280" s="140" t="s">
        <v>598</v>
      </c>
      <c r="B280" s="141" t="s">
        <v>599</v>
      </c>
      <c r="C280" s="178">
        <v>-0.4</v>
      </c>
      <c r="D280" s="178">
        <v>-0.7</v>
      </c>
      <c r="E280" s="260">
        <v>-0.1</v>
      </c>
      <c r="F280" s="266">
        <v>-0.8</v>
      </c>
      <c r="G280" s="178">
        <v>-1.4</v>
      </c>
      <c r="H280" s="260">
        <v>-0.3</v>
      </c>
      <c r="I280" s="266">
        <v>-0.2</v>
      </c>
      <c r="J280" s="178">
        <v>-0.5</v>
      </c>
      <c r="K280" s="260">
        <v>0.2</v>
      </c>
      <c r="L280" s="266">
        <v>-0.7</v>
      </c>
      <c r="M280" s="178">
        <v>-1.1000000000000001</v>
      </c>
      <c r="N280" s="260">
        <v>-0.3</v>
      </c>
      <c r="O280" s="266">
        <v>-0.1</v>
      </c>
      <c r="P280" s="178">
        <v>-0.5</v>
      </c>
      <c r="Q280" s="179">
        <v>0.3</v>
      </c>
    </row>
    <row r="281" spans="1:17" x14ac:dyDescent="0.2">
      <c r="A281" s="140" t="s">
        <v>600</v>
      </c>
      <c r="B281" s="141" t="s">
        <v>601</v>
      </c>
      <c r="C281" s="178">
        <v>-0.4</v>
      </c>
      <c r="D281" s="178">
        <v>-0.6</v>
      </c>
      <c r="E281" s="260">
        <v>-0.2</v>
      </c>
      <c r="F281" s="266">
        <v>-0.3</v>
      </c>
      <c r="G281" s="178">
        <v>-0.7</v>
      </c>
      <c r="H281" s="260">
        <v>0.1</v>
      </c>
      <c r="I281" s="266">
        <v>-0.4</v>
      </c>
      <c r="J281" s="178">
        <v>-0.7</v>
      </c>
      <c r="K281" s="260">
        <v>-0.2</v>
      </c>
      <c r="L281" s="266">
        <v>-0.5</v>
      </c>
      <c r="M281" s="178">
        <v>-0.8</v>
      </c>
      <c r="N281" s="260">
        <v>-0.2</v>
      </c>
      <c r="O281" s="266">
        <v>-0.3</v>
      </c>
      <c r="P281" s="178">
        <v>-0.6</v>
      </c>
      <c r="Q281" s="179">
        <v>-0.1</v>
      </c>
    </row>
    <row r="282" spans="1:17" x14ac:dyDescent="0.2">
      <c r="A282" s="140" t="s">
        <v>602</v>
      </c>
      <c r="B282" s="141" t="s">
        <v>603</v>
      </c>
      <c r="C282" s="178">
        <v>-0.6</v>
      </c>
      <c r="D282" s="178">
        <v>-0.9</v>
      </c>
      <c r="E282" s="260">
        <v>-0.3</v>
      </c>
      <c r="F282" s="266">
        <v>-1.4</v>
      </c>
      <c r="G282" s="178">
        <v>-2</v>
      </c>
      <c r="H282" s="260">
        <v>-0.7</v>
      </c>
      <c r="I282" s="266">
        <v>-0.5</v>
      </c>
      <c r="J282" s="178">
        <v>-0.8</v>
      </c>
      <c r="K282" s="260">
        <v>-0.1</v>
      </c>
      <c r="L282" s="266">
        <v>-1.2</v>
      </c>
      <c r="M282" s="178">
        <v>-1.7</v>
      </c>
      <c r="N282" s="260">
        <v>-0.7</v>
      </c>
      <c r="O282" s="266">
        <v>-0.3</v>
      </c>
      <c r="P282" s="178">
        <v>-0.6</v>
      </c>
      <c r="Q282" s="179">
        <v>0.1</v>
      </c>
    </row>
    <row r="283" spans="1:17" x14ac:dyDescent="0.2">
      <c r="A283" s="140" t="s">
        <v>604</v>
      </c>
      <c r="B283" s="141" t="s">
        <v>605</v>
      </c>
      <c r="C283" s="178">
        <v>0.4</v>
      </c>
      <c r="D283" s="178">
        <v>0.2</v>
      </c>
      <c r="E283" s="260">
        <v>0.6</v>
      </c>
      <c r="F283" s="266">
        <v>-0.2</v>
      </c>
      <c r="G283" s="178">
        <v>-0.8</v>
      </c>
      <c r="H283" s="260">
        <v>0.4</v>
      </c>
      <c r="I283" s="266">
        <v>0.5</v>
      </c>
      <c r="J283" s="178">
        <v>0.3</v>
      </c>
      <c r="K283" s="260">
        <v>0.8</v>
      </c>
      <c r="L283" s="266">
        <v>-0.2</v>
      </c>
      <c r="M283" s="178">
        <v>-0.7</v>
      </c>
      <c r="N283" s="260">
        <v>0.2</v>
      </c>
      <c r="O283" s="266">
        <v>0.7</v>
      </c>
      <c r="P283" s="178">
        <v>0.4</v>
      </c>
      <c r="Q283" s="179">
        <v>1</v>
      </c>
    </row>
    <row r="284" spans="1:17" x14ac:dyDescent="0.2">
      <c r="A284" s="140" t="s">
        <v>606</v>
      </c>
      <c r="B284" s="141" t="s">
        <v>607</v>
      </c>
      <c r="C284" s="178">
        <v>-0.2</v>
      </c>
      <c r="D284" s="178">
        <v>-0.4</v>
      </c>
      <c r="E284" s="260">
        <v>0.1</v>
      </c>
      <c r="F284" s="266">
        <v>-1</v>
      </c>
      <c r="G284" s="178">
        <v>-1.5</v>
      </c>
      <c r="H284" s="260">
        <v>-0.5</v>
      </c>
      <c r="I284" s="266">
        <v>0</v>
      </c>
      <c r="J284" s="178">
        <v>-0.2</v>
      </c>
      <c r="K284" s="260">
        <v>0.2</v>
      </c>
      <c r="L284" s="266">
        <v>-0.9</v>
      </c>
      <c r="M284" s="178">
        <v>-1.3</v>
      </c>
      <c r="N284" s="260">
        <v>-0.6</v>
      </c>
      <c r="O284" s="266">
        <v>0.3</v>
      </c>
      <c r="P284" s="178">
        <v>0</v>
      </c>
      <c r="Q284" s="179">
        <v>0.5</v>
      </c>
    </row>
    <row r="285" spans="1:17" x14ac:dyDescent="0.2">
      <c r="A285" s="140" t="s">
        <v>608</v>
      </c>
      <c r="B285" s="141" t="s">
        <v>609</v>
      </c>
      <c r="C285" s="178">
        <v>-0.5</v>
      </c>
      <c r="D285" s="178">
        <v>-0.8</v>
      </c>
      <c r="E285" s="260">
        <v>-0.3</v>
      </c>
      <c r="F285" s="266">
        <v>-0.9</v>
      </c>
      <c r="G285" s="178">
        <v>-1.5</v>
      </c>
      <c r="H285" s="260">
        <v>-0.4</v>
      </c>
      <c r="I285" s="266">
        <v>-0.5</v>
      </c>
      <c r="J285" s="178">
        <v>-0.7</v>
      </c>
      <c r="K285" s="260">
        <v>-0.2</v>
      </c>
      <c r="L285" s="266">
        <v>-0.9</v>
      </c>
      <c r="M285" s="178">
        <v>-1.3</v>
      </c>
      <c r="N285" s="260">
        <v>-0.5</v>
      </c>
      <c r="O285" s="266">
        <v>-0.3</v>
      </c>
      <c r="P285" s="178">
        <v>-0.7</v>
      </c>
      <c r="Q285" s="179">
        <v>0</v>
      </c>
    </row>
    <row r="286" spans="1:17" x14ac:dyDescent="0.2">
      <c r="A286" s="140" t="s">
        <v>612</v>
      </c>
      <c r="B286" s="141" t="s">
        <v>613</v>
      </c>
      <c r="C286" s="178">
        <v>-0.2</v>
      </c>
      <c r="D286" s="178">
        <v>-0.5</v>
      </c>
      <c r="E286" s="260">
        <v>0</v>
      </c>
      <c r="F286" s="266">
        <v>-0.6</v>
      </c>
      <c r="G286" s="178">
        <v>-1.2</v>
      </c>
      <c r="H286" s="260">
        <v>-0.1</v>
      </c>
      <c r="I286" s="266">
        <v>-0.2</v>
      </c>
      <c r="J286" s="178">
        <v>-0.4</v>
      </c>
      <c r="K286" s="260">
        <v>0.1</v>
      </c>
      <c r="L286" s="266">
        <v>-0.5</v>
      </c>
      <c r="M286" s="178">
        <v>-0.8</v>
      </c>
      <c r="N286" s="260">
        <v>-0.1</v>
      </c>
      <c r="O286" s="266">
        <v>-0.1</v>
      </c>
      <c r="P286" s="178">
        <v>-0.4</v>
      </c>
      <c r="Q286" s="179">
        <v>0.2</v>
      </c>
    </row>
    <row r="287" spans="1:17" x14ac:dyDescent="0.2">
      <c r="A287" s="140" t="s">
        <v>614</v>
      </c>
      <c r="B287" s="141" t="s">
        <v>615</v>
      </c>
      <c r="C287" s="178">
        <v>-0.2</v>
      </c>
      <c r="D287" s="178">
        <v>-0.3</v>
      </c>
      <c r="E287" s="260">
        <v>0</v>
      </c>
      <c r="F287" s="266">
        <v>-0.7</v>
      </c>
      <c r="G287" s="178">
        <v>-1.1000000000000001</v>
      </c>
      <c r="H287" s="260">
        <v>-0.4</v>
      </c>
      <c r="I287" s="266">
        <v>0</v>
      </c>
      <c r="J287" s="178">
        <v>-0.2</v>
      </c>
      <c r="K287" s="260">
        <v>0.2</v>
      </c>
      <c r="L287" s="266">
        <v>-0.6</v>
      </c>
      <c r="M287" s="178">
        <v>-0.9</v>
      </c>
      <c r="N287" s="260">
        <v>-0.3</v>
      </c>
      <c r="O287" s="266">
        <v>0.1</v>
      </c>
      <c r="P287" s="178">
        <v>-0.1</v>
      </c>
      <c r="Q287" s="179">
        <v>0.3</v>
      </c>
    </row>
    <row r="288" spans="1:17" x14ac:dyDescent="0.2">
      <c r="A288" s="140" t="s">
        <v>616</v>
      </c>
      <c r="B288" s="141" t="s">
        <v>617</v>
      </c>
      <c r="C288" s="178">
        <v>1.3</v>
      </c>
      <c r="D288" s="178">
        <v>1.1000000000000001</v>
      </c>
      <c r="E288" s="260">
        <v>1.6</v>
      </c>
      <c r="F288" s="266">
        <v>0.7</v>
      </c>
      <c r="G288" s="178">
        <v>0.1</v>
      </c>
      <c r="H288" s="260">
        <v>1.2</v>
      </c>
      <c r="I288" s="266">
        <v>1.5</v>
      </c>
      <c r="J288" s="178">
        <v>1.2</v>
      </c>
      <c r="K288" s="260">
        <v>1.8</v>
      </c>
      <c r="L288" s="266">
        <v>0.7</v>
      </c>
      <c r="M288" s="178">
        <v>0.4</v>
      </c>
      <c r="N288" s="260">
        <v>1.1000000000000001</v>
      </c>
      <c r="O288" s="266">
        <v>1.8</v>
      </c>
      <c r="P288" s="178">
        <v>1.4</v>
      </c>
      <c r="Q288" s="179">
        <v>2.1</v>
      </c>
    </row>
    <row r="289" spans="1:17" x14ac:dyDescent="0.2">
      <c r="A289" s="140" t="s">
        <v>618</v>
      </c>
      <c r="B289" s="141" t="s">
        <v>619</v>
      </c>
      <c r="C289" s="178">
        <v>0.4</v>
      </c>
      <c r="D289" s="178">
        <v>0.2</v>
      </c>
      <c r="E289" s="260">
        <v>0.7</v>
      </c>
      <c r="F289" s="266">
        <v>-0.2</v>
      </c>
      <c r="G289" s="178">
        <v>-0.9</v>
      </c>
      <c r="H289" s="260">
        <v>0.5</v>
      </c>
      <c r="I289" s="266">
        <v>0.5</v>
      </c>
      <c r="J289" s="178">
        <v>0.2</v>
      </c>
      <c r="K289" s="260">
        <v>0.8</v>
      </c>
      <c r="L289" s="266">
        <v>0.2</v>
      </c>
      <c r="M289" s="178">
        <v>-0.3</v>
      </c>
      <c r="N289" s="260">
        <v>0.6</v>
      </c>
      <c r="O289" s="266">
        <v>0.6</v>
      </c>
      <c r="P289" s="178">
        <v>0.2</v>
      </c>
      <c r="Q289" s="179">
        <v>0.9</v>
      </c>
    </row>
    <row r="290" spans="1:17" x14ac:dyDescent="0.2">
      <c r="A290" s="140" t="s">
        <v>620</v>
      </c>
      <c r="B290" s="141" t="s">
        <v>621</v>
      </c>
      <c r="C290" s="178">
        <v>0.5</v>
      </c>
      <c r="D290" s="178">
        <v>0.2</v>
      </c>
      <c r="E290" s="260">
        <v>0.8</v>
      </c>
      <c r="F290" s="266">
        <v>0</v>
      </c>
      <c r="G290" s="178">
        <v>-0.7</v>
      </c>
      <c r="H290" s="260">
        <v>0.7</v>
      </c>
      <c r="I290" s="266">
        <v>0.6</v>
      </c>
      <c r="J290" s="178">
        <v>0.3</v>
      </c>
      <c r="K290" s="260">
        <v>1</v>
      </c>
      <c r="L290" s="266">
        <v>0.2</v>
      </c>
      <c r="M290" s="178">
        <v>-0.3</v>
      </c>
      <c r="N290" s="260">
        <v>0.7</v>
      </c>
      <c r="O290" s="266">
        <v>0.8</v>
      </c>
      <c r="P290" s="178">
        <v>0.3</v>
      </c>
      <c r="Q290" s="179">
        <v>1.2</v>
      </c>
    </row>
    <row r="291" spans="1:17" x14ac:dyDescent="0.2">
      <c r="A291" s="140" t="s">
        <v>622</v>
      </c>
      <c r="B291" s="141" t="s">
        <v>623</v>
      </c>
      <c r="C291" s="178">
        <v>0.9</v>
      </c>
      <c r="D291" s="178">
        <v>0.7</v>
      </c>
      <c r="E291" s="260">
        <v>1.2</v>
      </c>
      <c r="F291" s="266">
        <v>0.8</v>
      </c>
      <c r="G291" s="178">
        <v>0.3</v>
      </c>
      <c r="H291" s="260">
        <v>1.2</v>
      </c>
      <c r="I291" s="266">
        <v>1</v>
      </c>
      <c r="J291" s="178">
        <v>0.7</v>
      </c>
      <c r="K291" s="260">
        <v>1.3</v>
      </c>
      <c r="L291" s="266">
        <v>0.7</v>
      </c>
      <c r="M291" s="178">
        <v>0.3</v>
      </c>
      <c r="N291" s="260">
        <v>1.1000000000000001</v>
      </c>
      <c r="O291" s="266">
        <v>1.1000000000000001</v>
      </c>
      <c r="P291" s="178">
        <v>0.8</v>
      </c>
      <c r="Q291" s="179">
        <v>1.4</v>
      </c>
    </row>
    <row r="292" spans="1:17" x14ac:dyDescent="0.2">
      <c r="A292" s="140" t="s">
        <v>624</v>
      </c>
      <c r="B292" s="141" t="s">
        <v>625</v>
      </c>
      <c r="C292" s="178">
        <v>-1</v>
      </c>
      <c r="D292" s="178">
        <v>-1.1000000000000001</v>
      </c>
      <c r="E292" s="260">
        <v>-0.9</v>
      </c>
      <c r="F292" s="266">
        <v>-1.5</v>
      </c>
      <c r="G292" s="178">
        <v>-1.7</v>
      </c>
      <c r="H292" s="260">
        <v>-1.3</v>
      </c>
      <c r="I292" s="266">
        <v>-0.8</v>
      </c>
      <c r="J292" s="178">
        <v>-0.9</v>
      </c>
      <c r="K292" s="260">
        <v>-0.6</v>
      </c>
      <c r="L292" s="266">
        <v>-1.5</v>
      </c>
      <c r="M292" s="178">
        <v>-1.6</v>
      </c>
      <c r="N292" s="260">
        <v>-1.3</v>
      </c>
      <c r="O292" s="266">
        <v>-0.5</v>
      </c>
      <c r="P292" s="178">
        <v>-0.6</v>
      </c>
      <c r="Q292" s="179">
        <v>-0.3</v>
      </c>
    </row>
    <row r="293" spans="1:17" x14ac:dyDescent="0.2">
      <c r="A293" s="140" t="s">
        <v>626</v>
      </c>
      <c r="B293" s="141" t="s">
        <v>627</v>
      </c>
      <c r="C293" s="178">
        <v>-0.7</v>
      </c>
      <c r="D293" s="178">
        <v>-0.9</v>
      </c>
      <c r="E293" s="260">
        <v>-0.5</v>
      </c>
      <c r="F293" s="266">
        <v>-1.5</v>
      </c>
      <c r="G293" s="178">
        <v>-1.9</v>
      </c>
      <c r="H293" s="260">
        <v>-1</v>
      </c>
      <c r="I293" s="266">
        <v>-0.5</v>
      </c>
      <c r="J293" s="178">
        <v>-0.7</v>
      </c>
      <c r="K293" s="260">
        <v>-0.2</v>
      </c>
      <c r="L293" s="266">
        <v>-1.3</v>
      </c>
      <c r="M293" s="178">
        <v>-1.6</v>
      </c>
      <c r="N293" s="260">
        <v>-0.9</v>
      </c>
      <c r="O293" s="266">
        <v>-0.3</v>
      </c>
      <c r="P293" s="178">
        <v>-0.6</v>
      </c>
      <c r="Q293" s="179">
        <v>0</v>
      </c>
    </row>
    <row r="294" spans="1:17" x14ac:dyDescent="0.2">
      <c r="A294" s="140" t="s">
        <v>628</v>
      </c>
      <c r="B294" s="141" t="s">
        <v>629</v>
      </c>
      <c r="C294" s="178">
        <v>-1.4</v>
      </c>
      <c r="D294" s="178">
        <v>-1.7</v>
      </c>
      <c r="E294" s="260">
        <v>-1.2</v>
      </c>
      <c r="F294" s="266">
        <v>-2.2000000000000002</v>
      </c>
      <c r="G294" s="178">
        <v>-2.7</v>
      </c>
      <c r="H294" s="260">
        <v>-1.7</v>
      </c>
      <c r="I294" s="266">
        <v>-1.3</v>
      </c>
      <c r="J294" s="178">
        <v>-1.5</v>
      </c>
      <c r="K294" s="260">
        <v>-1.1000000000000001</v>
      </c>
      <c r="L294" s="266">
        <v>-2.2000000000000002</v>
      </c>
      <c r="M294" s="178">
        <v>-2.6</v>
      </c>
      <c r="N294" s="260">
        <v>-1.8</v>
      </c>
      <c r="O294" s="266">
        <v>-1.1000000000000001</v>
      </c>
      <c r="P294" s="178">
        <v>-1.3</v>
      </c>
      <c r="Q294" s="179">
        <v>-0.8</v>
      </c>
    </row>
    <row r="295" spans="1:17" x14ac:dyDescent="0.2">
      <c r="A295" s="140" t="s">
        <v>630</v>
      </c>
      <c r="B295" s="141" t="s">
        <v>631</v>
      </c>
      <c r="C295" s="178">
        <v>0</v>
      </c>
      <c r="D295" s="178">
        <v>-0.2</v>
      </c>
      <c r="E295" s="260">
        <v>0.2</v>
      </c>
      <c r="F295" s="266">
        <v>-0.7</v>
      </c>
      <c r="G295" s="178">
        <v>-1.1000000000000001</v>
      </c>
      <c r="H295" s="260">
        <v>-0.3</v>
      </c>
      <c r="I295" s="266">
        <v>0.2</v>
      </c>
      <c r="J295" s="178">
        <v>0</v>
      </c>
      <c r="K295" s="260">
        <v>0.4</v>
      </c>
      <c r="L295" s="266">
        <v>-0.5</v>
      </c>
      <c r="M295" s="178">
        <v>-0.8</v>
      </c>
      <c r="N295" s="260">
        <v>-0.2</v>
      </c>
      <c r="O295" s="266">
        <v>0.4</v>
      </c>
      <c r="P295" s="178">
        <v>0.1</v>
      </c>
      <c r="Q295" s="179">
        <v>0.6</v>
      </c>
    </row>
    <row r="296" spans="1:17" x14ac:dyDescent="0.2">
      <c r="A296" s="140" t="s">
        <v>632</v>
      </c>
      <c r="B296" s="141" t="s">
        <v>633</v>
      </c>
      <c r="C296" s="178">
        <v>-0.9</v>
      </c>
      <c r="D296" s="178">
        <v>-1.2</v>
      </c>
      <c r="E296" s="260">
        <v>-0.7</v>
      </c>
      <c r="F296" s="266">
        <v>-1.9</v>
      </c>
      <c r="G296" s="178">
        <v>-2.6</v>
      </c>
      <c r="H296" s="260">
        <v>-1.3</v>
      </c>
      <c r="I296" s="266">
        <v>-0.7</v>
      </c>
      <c r="J296" s="178">
        <v>-1</v>
      </c>
      <c r="K296" s="260">
        <v>-0.5</v>
      </c>
      <c r="L296" s="266">
        <v>-1.8</v>
      </c>
      <c r="M296" s="178">
        <v>-2.2999999999999998</v>
      </c>
      <c r="N296" s="260">
        <v>-1.3</v>
      </c>
      <c r="O296" s="266">
        <v>-0.6</v>
      </c>
      <c r="P296" s="178">
        <v>-0.9</v>
      </c>
      <c r="Q296" s="179">
        <v>-0.3</v>
      </c>
    </row>
    <row r="297" spans="1:17" x14ac:dyDescent="0.2">
      <c r="A297" s="140" t="s">
        <v>634</v>
      </c>
      <c r="B297" s="141" t="s">
        <v>635</v>
      </c>
      <c r="C297" s="178">
        <v>-1</v>
      </c>
      <c r="D297" s="178">
        <v>-1.2</v>
      </c>
      <c r="E297" s="260">
        <v>-0.8</v>
      </c>
      <c r="F297" s="266">
        <v>-1.9</v>
      </c>
      <c r="G297" s="178">
        <v>-2.2999999999999998</v>
      </c>
      <c r="H297" s="260">
        <v>-1.4</v>
      </c>
      <c r="I297" s="266">
        <v>-0.7</v>
      </c>
      <c r="J297" s="178">
        <v>-1</v>
      </c>
      <c r="K297" s="260">
        <v>-0.5</v>
      </c>
      <c r="L297" s="266">
        <v>-1.7</v>
      </c>
      <c r="M297" s="178">
        <v>-2.1</v>
      </c>
      <c r="N297" s="260">
        <v>-1.4</v>
      </c>
      <c r="O297" s="266">
        <v>-0.4</v>
      </c>
      <c r="P297" s="178">
        <v>-0.7</v>
      </c>
      <c r="Q297" s="179">
        <v>-0.1</v>
      </c>
    </row>
    <row r="298" spans="1:17" x14ac:dyDescent="0.2">
      <c r="A298" s="140" t="s">
        <v>636</v>
      </c>
      <c r="B298" s="141" t="s">
        <v>637</v>
      </c>
      <c r="C298" s="178">
        <v>0.7</v>
      </c>
      <c r="D298" s="178">
        <v>0.4</v>
      </c>
      <c r="E298" s="260">
        <v>0.9</v>
      </c>
      <c r="F298" s="266">
        <v>0.1</v>
      </c>
      <c r="G298" s="178">
        <v>-0.4</v>
      </c>
      <c r="H298" s="260">
        <v>0.5</v>
      </c>
      <c r="I298" s="266">
        <v>0.8</v>
      </c>
      <c r="J298" s="178">
        <v>0.6</v>
      </c>
      <c r="K298" s="260">
        <v>1.1000000000000001</v>
      </c>
      <c r="L298" s="266">
        <v>0.3</v>
      </c>
      <c r="M298" s="178">
        <v>-0.1</v>
      </c>
      <c r="N298" s="260">
        <v>0.6</v>
      </c>
      <c r="O298" s="266">
        <v>1</v>
      </c>
      <c r="P298" s="178">
        <v>0.7</v>
      </c>
      <c r="Q298" s="179">
        <v>1.3</v>
      </c>
    </row>
    <row r="299" spans="1:17" x14ac:dyDescent="0.2">
      <c r="A299" s="140" t="s">
        <v>640</v>
      </c>
      <c r="B299" s="141" t="s">
        <v>641</v>
      </c>
      <c r="C299" s="178">
        <v>0.1</v>
      </c>
      <c r="D299" s="178">
        <v>-0.1</v>
      </c>
      <c r="E299" s="260">
        <v>0.4</v>
      </c>
      <c r="F299" s="266">
        <v>-1</v>
      </c>
      <c r="G299" s="178">
        <v>-1.6</v>
      </c>
      <c r="H299" s="260">
        <v>-0.3</v>
      </c>
      <c r="I299" s="266">
        <v>0.3</v>
      </c>
      <c r="J299" s="178">
        <v>0.1</v>
      </c>
      <c r="K299" s="260">
        <v>0.6</v>
      </c>
      <c r="L299" s="266">
        <v>-1</v>
      </c>
      <c r="M299" s="178">
        <v>-1.4</v>
      </c>
      <c r="N299" s="260">
        <v>-0.5</v>
      </c>
      <c r="O299" s="266">
        <v>0.7</v>
      </c>
      <c r="P299" s="178">
        <v>0.4</v>
      </c>
      <c r="Q299" s="179">
        <v>0.9</v>
      </c>
    </row>
    <row r="300" spans="1:17" x14ac:dyDescent="0.2">
      <c r="A300" s="140" t="s">
        <v>642</v>
      </c>
      <c r="B300" s="141" t="s">
        <v>643</v>
      </c>
      <c r="C300" s="178">
        <v>-1.2</v>
      </c>
      <c r="D300" s="178">
        <v>-1.4</v>
      </c>
      <c r="E300" s="260">
        <v>-1.1000000000000001</v>
      </c>
      <c r="F300" s="266">
        <v>-2.2000000000000002</v>
      </c>
      <c r="G300" s="178">
        <v>-2.6</v>
      </c>
      <c r="H300" s="260">
        <v>-1.8</v>
      </c>
      <c r="I300" s="266">
        <v>-1</v>
      </c>
      <c r="J300" s="178">
        <v>-1.2</v>
      </c>
      <c r="K300" s="260">
        <v>-0.8</v>
      </c>
      <c r="L300" s="266">
        <v>-2</v>
      </c>
      <c r="M300" s="178">
        <v>-2.2999999999999998</v>
      </c>
      <c r="N300" s="260">
        <v>-1.7</v>
      </c>
      <c r="O300" s="266">
        <v>-0.9</v>
      </c>
      <c r="P300" s="178">
        <v>-1.1000000000000001</v>
      </c>
      <c r="Q300" s="179">
        <v>-0.7</v>
      </c>
    </row>
    <row r="301" spans="1:17" x14ac:dyDescent="0.2">
      <c r="A301" s="140" t="s">
        <v>644</v>
      </c>
      <c r="B301" s="141" t="s">
        <v>645</v>
      </c>
      <c r="C301" s="178">
        <v>0</v>
      </c>
      <c r="D301" s="178">
        <v>-0.2</v>
      </c>
      <c r="E301" s="260">
        <v>0.1</v>
      </c>
      <c r="F301" s="266">
        <v>-1.2</v>
      </c>
      <c r="G301" s="178">
        <v>-1.6</v>
      </c>
      <c r="H301" s="260">
        <v>-0.9</v>
      </c>
      <c r="I301" s="266">
        <v>0.2</v>
      </c>
      <c r="J301" s="178">
        <v>0.1</v>
      </c>
      <c r="K301" s="260">
        <v>0.4</v>
      </c>
      <c r="L301" s="266">
        <v>-0.9</v>
      </c>
      <c r="M301" s="178">
        <v>-1.1000000000000001</v>
      </c>
      <c r="N301" s="260">
        <v>-0.7</v>
      </c>
      <c r="O301" s="266">
        <v>0.5</v>
      </c>
      <c r="P301" s="178">
        <v>0.3</v>
      </c>
      <c r="Q301" s="179">
        <v>0.7</v>
      </c>
    </row>
    <row r="302" spans="1:17" x14ac:dyDescent="0.2">
      <c r="A302" s="140" t="s">
        <v>646</v>
      </c>
      <c r="B302" s="141" t="s">
        <v>647</v>
      </c>
      <c r="C302" s="178">
        <v>-0.8</v>
      </c>
      <c r="D302" s="178">
        <v>-1</v>
      </c>
      <c r="E302" s="260">
        <v>-0.6</v>
      </c>
      <c r="F302" s="266">
        <v>-2.7</v>
      </c>
      <c r="G302" s="178">
        <v>-3.2</v>
      </c>
      <c r="H302" s="260">
        <v>-2.2000000000000002</v>
      </c>
      <c r="I302" s="266">
        <v>-0.4</v>
      </c>
      <c r="J302" s="178">
        <v>-0.7</v>
      </c>
      <c r="K302" s="260">
        <v>-0.2</v>
      </c>
      <c r="L302" s="266">
        <v>-2.1</v>
      </c>
      <c r="M302" s="178">
        <v>-2.4</v>
      </c>
      <c r="N302" s="260">
        <v>-1.7</v>
      </c>
      <c r="O302" s="266">
        <v>-0.1</v>
      </c>
      <c r="P302" s="178">
        <v>-0.4</v>
      </c>
      <c r="Q302" s="179">
        <v>0.1</v>
      </c>
    </row>
    <row r="303" spans="1:17" x14ac:dyDescent="0.2">
      <c r="A303" s="140" t="s">
        <v>648</v>
      </c>
      <c r="B303" s="141" t="s">
        <v>649</v>
      </c>
      <c r="C303" s="178">
        <v>1.7</v>
      </c>
      <c r="D303" s="178">
        <v>1.4</v>
      </c>
      <c r="E303" s="260">
        <v>2</v>
      </c>
      <c r="F303" s="266">
        <v>1</v>
      </c>
      <c r="G303" s="178">
        <v>0.4</v>
      </c>
      <c r="H303" s="260">
        <v>1.7</v>
      </c>
      <c r="I303" s="266">
        <v>1.8</v>
      </c>
      <c r="J303" s="178">
        <v>1.5</v>
      </c>
      <c r="K303" s="260">
        <v>2.1</v>
      </c>
      <c r="L303" s="266">
        <v>1.2</v>
      </c>
      <c r="M303" s="178">
        <v>0.7</v>
      </c>
      <c r="N303" s="260">
        <v>1.7</v>
      </c>
      <c r="O303" s="266">
        <v>2</v>
      </c>
      <c r="P303" s="178">
        <v>1.6</v>
      </c>
      <c r="Q303" s="179">
        <v>2.2999999999999998</v>
      </c>
    </row>
    <row r="304" spans="1:17" x14ac:dyDescent="0.2">
      <c r="A304" s="140" t="s">
        <v>650</v>
      </c>
      <c r="B304" s="141" t="s">
        <v>651</v>
      </c>
      <c r="C304" s="178" t="s">
        <v>1192</v>
      </c>
      <c r="D304" s="178" t="s">
        <v>1192</v>
      </c>
      <c r="E304" s="260" t="s">
        <v>1192</v>
      </c>
      <c r="F304" s="266" t="s">
        <v>1192</v>
      </c>
      <c r="G304" s="178" t="s">
        <v>1192</v>
      </c>
      <c r="H304" s="260" t="s">
        <v>1192</v>
      </c>
      <c r="I304" s="266" t="s">
        <v>1192</v>
      </c>
      <c r="J304" s="178" t="s">
        <v>1192</v>
      </c>
      <c r="K304" s="260" t="s">
        <v>1192</v>
      </c>
      <c r="L304" s="266" t="s">
        <v>1192</v>
      </c>
      <c r="M304" s="178" t="s">
        <v>1192</v>
      </c>
      <c r="N304" s="260" t="s">
        <v>1192</v>
      </c>
      <c r="O304" s="266" t="s">
        <v>1192</v>
      </c>
      <c r="P304" s="178" t="s">
        <v>1192</v>
      </c>
      <c r="Q304" s="179" t="s">
        <v>1192</v>
      </c>
    </row>
    <row r="305" spans="1:17" x14ac:dyDescent="0.2">
      <c r="A305" s="140" t="s">
        <v>652</v>
      </c>
      <c r="B305" s="141" t="s">
        <v>653</v>
      </c>
      <c r="C305" s="178">
        <v>-0.1</v>
      </c>
      <c r="D305" s="178">
        <v>-0.3</v>
      </c>
      <c r="E305" s="260">
        <v>0.2</v>
      </c>
      <c r="F305" s="266">
        <v>-1.2</v>
      </c>
      <c r="G305" s="178">
        <v>-1.7</v>
      </c>
      <c r="H305" s="260">
        <v>-0.7</v>
      </c>
      <c r="I305" s="266">
        <v>0.3</v>
      </c>
      <c r="J305" s="178">
        <v>0</v>
      </c>
      <c r="K305" s="260">
        <v>0.5</v>
      </c>
      <c r="L305" s="266">
        <v>-0.8</v>
      </c>
      <c r="M305" s="178">
        <v>-1.1000000000000001</v>
      </c>
      <c r="N305" s="260">
        <v>-0.4</v>
      </c>
      <c r="O305" s="266">
        <v>0.5</v>
      </c>
      <c r="P305" s="178">
        <v>0.2</v>
      </c>
      <c r="Q305" s="179">
        <v>0.8</v>
      </c>
    </row>
    <row r="306" spans="1:17" x14ac:dyDescent="0.2">
      <c r="A306" s="140" t="s">
        <v>654</v>
      </c>
      <c r="B306" s="141" t="s">
        <v>655</v>
      </c>
      <c r="C306" s="178">
        <v>1.6</v>
      </c>
      <c r="D306" s="178">
        <v>1.3</v>
      </c>
      <c r="E306" s="260">
        <v>1.8</v>
      </c>
      <c r="F306" s="266">
        <v>0.9</v>
      </c>
      <c r="G306" s="178">
        <v>0.4</v>
      </c>
      <c r="H306" s="260">
        <v>1.4</v>
      </c>
      <c r="I306" s="266">
        <v>1.7</v>
      </c>
      <c r="J306" s="178">
        <v>1.5</v>
      </c>
      <c r="K306" s="260">
        <v>2</v>
      </c>
      <c r="L306" s="266">
        <v>0.7</v>
      </c>
      <c r="M306" s="178">
        <v>0.3</v>
      </c>
      <c r="N306" s="260">
        <v>1</v>
      </c>
      <c r="O306" s="266">
        <v>2</v>
      </c>
      <c r="P306" s="178">
        <v>1.8</v>
      </c>
      <c r="Q306" s="179">
        <v>2.2999999999999998</v>
      </c>
    </row>
    <row r="307" spans="1:17" x14ac:dyDescent="0.2">
      <c r="A307" s="140" t="s">
        <v>656</v>
      </c>
      <c r="B307" s="141" t="s">
        <v>657</v>
      </c>
      <c r="C307" s="178">
        <v>-0.2</v>
      </c>
      <c r="D307" s="178">
        <v>-0.4</v>
      </c>
      <c r="E307" s="260">
        <v>0</v>
      </c>
      <c r="F307" s="266">
        <v>-1.1000000000000001</v>
      </c>
      <c r="G307" s="178">
        <v>-1.7</v>
      </c>
      <c r="H307" s="260">
        <v>-0.4</v>
      </c>
      <c r="I307" s="266">
        <v>-0.1</v>
      </c>
      <c r="J307" s="178">
        <v>-0.4</v>
      </c>
      <c r="K307" s="260">
        <v>0.1</v>
      </c>
      <c r="L307" s="266">
        <v>-0.7</v>
      </c>
      <c r="M307" s="178">
        <v>-1.2</v>
      </c>
      <c r="N307" s="260">
        <v>-0.3</v>
      </c>
      <c r="O307" s="266">
        <v>0</v>
      </c>
      <c r="P307" s="178">
        <v>-0.3</v>
      </c>
      <c r="Q307" s="179">
        <v>0.2</v>
      </c>
    </row>
    <row r="308" spans="1:17" x14ac:dyDescent="0.2">
      <c r="A308" s="140" t="s">
        <v>658</v>
      </c>
      <c r="B308" s="141" t="s">
        <v>659</v>
      </c>
      <c r="C308" s="178">
        <v>0.4</v>
      </c>
      <c r="D308" s="178">
        <v>0.2</v>
      </c>
      <c r="E308" s="260">
        <v>0.6</v>
      </c>
      <c r="F308" s="266">
        <v>-0.2</v>
      </c>
      <c r="G308" s="178">
        <v>-0.8</v>
      </c>
      <c r="H308" s="260">
        <v>0.3</v>
      </c>
      <c r="I308" s="266">
        <v>0.5</v>
      </c>
      <c r="J308" s="178">
        <v>0.3</v>
      </c>
      <c r="K308" s="260">
        <v>0.8</v>
      </c>
      <c r="L308" s="266">
        <v>0</v>
      </c>
      <c r="M308" s="178">
        <v>-0.4</v>
      </c>
      <c r="N308" s="260">
        <v>0.3</v>
      </c>
      <c r="O308" s="266">
        <v>0.7</v>
      </c>
      <c r="P308" s="178">
        <v>0.4</v>
      </c>
      <c r="Q308" s="179">
        <v>1</v>
      </c>
    </row>
    <row r="309" spans="1:17" x14ac:dyDescent="0.2">
      <c r="A309" s="140" t="s">
        <v>660</v>
      </c>
      <c r="B309" s="141" t="s">
        <v>661</v>
      </c>
      <c r="C309" s="178">
        <v>2.2000000000000002</v>
      </c>
      <c r="D309" s="178">
        <v>1.9</v>
      </c>
      <c r="E309" s="260">
        <v>2.4</v>
      </c>
      <c r="F309" s="266">
        <v>1.7</v>
      </c>
      <c r="G309" s="178">
        <v>1</v>
      </c>
      <c r="H309" s="260">
        <v>2.4</v>
      </c>
      <c r="I309" s="266">
        <v>2.2000000000000002</v>
      </c>
      <c r="J309" s="178">
        <v>2</v>
      </c>
      <c r="K309" s="260">
        <v>2.4</v>
      </c>
      <c r="L309" s="266">
        <v>1.7</v>
      </c>
      <c r="M309" s="178">
        <v>1.2</v>
      </c>
      <c r="N309" s="260">
        <v>2.1</v>
      </c>
      <c r="O309" s="266">
        <v>2.2999999999999998</v>
      </c>
      <c r="P309" s="178">
        <v>2.1</v>
      </c>
      <c r="Q309" s="179">
        <v>2.6</v>
      </c>
    </row>
    <row r="310" spans="1:17" x14ac:dyDescent="0.2">
      <c r="A310" s="140" t="s">
        <v>662</v>
      </c>
      <c r="B310" s="141" t="s">
        <v>663</v>
      </c>
      <c r="C310" s="178">
        <v>2.1</v>
      </c>
      <c r="D310" s="178">
        <v>1.8</v>
      </c>
      <c r="E310" s="260">
        <v>2.4</v>
      </c>
      <c r="F310" s="266">
        <v>1.3</v>
      </c>
      <c r="G310" s="178">
        <v>0.7</v>
      </c>
      <c r="H310" s="260">
        <v>1.9</v>
      </c>
      <c r="I310" s="266">
        <v>2.4</v>
      </c>
      <c r="J310" s="178">
        <v>2.1</v>
      </c>
      <c r="K310" s="260">
        <v>2.8</v>
      </c>
      <c r="L310" s="266">
        <v>1.4</v>
      </c>
      <c r="M310" s="178">
        <v>0.9</v>
      </c>
      <c r="N310" s="260">
        <v>1.8</v>
      </c>
      <c r="O310" s="266">
        <v>3.1</v>
      </c>
      <c r="P310" s="178">
        <v>2.6</v>
      </c>
      <c r="Q310" s="179">
        <v>3.7</v>
      </c>
    </row>
    <row r="311" spans="1:17" x14ac:dyDescent="0.2">
      <c r="A311" s="140" t="s">
        <v>664</v>
      </c>
      <c r="B311" s="141" t="s">
        <v>665</v>
      </c>
      <c r="C311" s="178">
        <v>0.3</v>
      </c>
      <c r="D311" s="178">
        <v>0.1</v>
      </c>
      <c r="E311" s="260">
        <v>0.5</v>
      </c>
      <c r="F311" s="266">
        <v>-0.6</v>
      </c>
      <c r="G311" s="178">
        <v>-1.1000000000000001</v>
      </c>
      <c r="H311" s="260">
        <v>-0.2</v>
      </c>
      <c r="I311" s="266">
        <v>0.6</v>
      </c>
      <c r="J311" s="178">
        <v>0.3</v>
      </c>
      <c r="K311" s="260">
        <v>0.8</v>
      </c>
      <c r="L311" s="266">
        <v>-0.6</v>
      </c>
      <c r="M311" s="178">
        <v>-0.9</v>
      </c>
      <c r="N311" s="260">
        <v>-0.3</v>
      </c>
      <c r="O311" s="266">
        <v>0.8</v>
      </c>
      <c r="P311" s="178">
        <v>0.6</v>
      </c>
      <c r="Q311" s="179">
        <v>1.1000000000000001</v>
      </c>
    </row>
    <row r="312" spans="1:17" x14ac:dyDescent="0.2">
      <c r="A312" s="140" t="s">
        <v>666</v>
      </c>
      <c r="B312" s="141" t="s">
        <v>667</v>
      </c>
      <c r="C312" s="178">
        <v>0.2</v>
      </c>
      <c r="D312" s="178">
        <v>0</v>
      </c>
      <c r="E312" s="260">
        <v>0.4</v>
      </c>
      <c r="F312" s="266">
        <v>-0.2</v>
      </c>
      <c r="G312" s="178">
        <v>-0.8</v>
      </c>
      <c r="H312" s="260">
        <v>0.3</v>
      </c>
      <c r="I312" s="266">
        <v>0.3</v>
      </c>
      <c r="J312" s="178">
        <v>0</v>
      </c>
      <c r="K312" s="260">
        <v>0.5</v>
      </c>
      <c r="L312" s="266">
        <v>-0.2</v>
      </c>
      <c r="M312" s="178">
        <v>-0.6</v>
      </c>
      <c r="N312" s="260">
        <v>0.1</v>
      </c>
      <c r="O312" s="266">
        <v>0.4</v>
      </c>
      <c r="P312" s="178">
        <v>0.2</v>
      </c>
      <c r="Q312" s="179">
        <v>0.7</v>
      </c>
    </row>
    <row r="313" spans="1:17" x14ac:dyDescent="0.2">
      <c r="A313" s="140" t="s">
        <v>668</v>
      </c>
      <c r="B313" s="141" t="s">
        <v>669</v>
      </c>
      <c r="C313" s="178">
        <v>-0.2</v>
      </c>
      <c r="D313" s="178">
        <v>-0.4</v>
      </c>
      <c r="E313" s="260">
        <v>0</v>
      </c>
      <c r="F313" s="266">
        <v>-1.2</v>
      </c>
      <c r="G313" s="178">
        <v>-1.6</v>
      </c>
      <c r="H313" s="260">
        <v>-0.7</v>
      </c>
      <c r="I313" s="266">
        <v>0.1</v>
      </c>
      <c r="J313" s="178">
        <v>-0.2</v>
      </c>
      <c r="K313" s="260">
        <v>0.3</v>
      </c>
      <c r="L313" s="266">
        <v>-1.2</v>
      </c>
      <c r="M313" s="178">
        <v>-1.5</v>
      </c>
      <c r="N313" s="260">
        <v>-0.9</v>
      </c>
      <c r="O313" s="266">
        <v>0.7</v>
      </c>
      <c r="P313" s="178">
        <v>0.4</v>
      </c>
      <c r="Q313" s="179">
        <v>0.9</v>
      </c>
    </row>
    <row r="314" spans="1:17" x14ac:dyDescent="0.2">
      <c r="A314" s="140" t="s">
        <v>670</v>
      </c>
      <c r="B314" s="141" t="s">
        <v>671</v>
      </c>
      <c r="C314" s="178">
        <v>1.3</v>
      </c>
      <c r="D314" s="178">
        <v>1.1000000000000001</v>
      </c>
      <c r="E314" s="260">
        <v>1.6</v>
      </c>
      <c r="F314" s="266">
        <v>0.8</v>
      </c>
      <c r="G314" s="178">
        <v>0.3</v>
      </c>
      <c r="H314" s="260">
        <v>1.3</v>
      </c>
      <c r="I314" s="266">
        <v>1.5</v>
      </c>
      <c r="J314" s="178">
        <v>1.2</v>
      </c>
      <c r="K314" s="260">
        <v>1.7</v>
      </c>
      <c r="L314" s="266">
        <v>1.1000000000000001</v>
      </c>
      <c r="M314" s="178">
        <v>0.7</v>
      </c>
      <c r="N314" s="260">
        <v>1.5</v>
      </c>
      <c r="O314" s="266">
        <v>1.5</v>
      </c>
      <c r="P314" s="178">
        <v>1.2</v>
      </c>
      <c r="Q314" s="179">
        <v>1.8</v>
      </c>
    </row>
    <row r="315" spans="1:17" x14ac:dyDescent="0.2">
      <c r="A315" s="140" t="s">
        <v>672</v>
      </c>
      <c r="B315" s="141" t="s">
        <v>673</v>
      </c>
      <c r="C315" s="178">
        <v>1.9</v>
      </c>
      <c r="D315" s="178">
        <v>1.6</v>
      </c>
      <c r="E315" s="260">
        <v>2.2000000000000002</v>
      </c>
      <c r="F315" s="266">
        <v>1</v>
      </c>
      <c r="G315" s="178">
        <v>0.5</v>
      </c>
      <c r="H315" s="260">
        <v>1.4</v>
      </c>
      <c r="I315" s="266">
        <v>2.4</v>
      </c>
      <c r="J315" s="178">
        <v>2</v>
      </c>
      <c r="K315" s="260">
        <v>2.7</v>
      </c>
      <c r="L315" s="266">
        <v>0.9</v>
      </c>
      <c r="M315" s="178">
        <v>0.5</v>
      </c>
      <c r="N315" s="260">
        <v>1.2</v>
      </c>
      <c r="O315" s="266">
        <v>3.2</v>
      </c>
      <c r="P315" s="178">
        <v>2.8</v>
      </c>
      <c r="Q315" s="179">
        <v>3.6</v>
      </c>
    </row>
    <row r="316" spans="1:17" x14ac:dyDescent="0.2">
      <c r="A316" s="140" t="s">
        <v>674</v>
      </c>
      <c r="B316" s="141" t="s">
        <v>675</v>
      </c>
      <c r="C316" s="178">
        <v>2.2000000000000002</v>
      </c>
      <c r="D316" s="178">
        <v>1.9</v>
      </c>
      <c r="E316" s="260">
        <v>2.6</v>
      </c>
      <c r="F316" s="266">
        <v>1.5</v>
      </c>
      <c r="G316" s="178">
        <v>0.8</v>
      </c>
      <c r="H316" s="260">
        <v>2.2000000000000002</v>
      </c>
      <c r="I316" s="266">
        <v>2.5</v>
      </c>
      <c r="J316" s="178">
        <v>2.1</v>
      </c>
      <c r="K316" s="260">
        <v>2.9</v>
      </c>
      <c r="L316" s="266">
        <v>1.8</v>
      </c>
      <c r="M316" s="178">
        <v>1.3</v>
      </c>
      <c r="N316" s="260">
        <v>2.2999999999999998</v>
      </c>
      <c r="O316" s="266">
        <v>2.8</v>
      </c>
      <c r="P316" s="178">
        <v>2.2000000000000002</v>
      </c>
      <c r="Q316" s="179">
        <v>3.3</v>
      </c>
    </row>
    <row r="317" spans="1:17" x14ac:dyDescent="0.2">
      <c r="A317" s="140" t="s">
        <v>676</v>
      </c>
      <c r="B317" s="141" t="s">
        <v>677</v>
      </c>
      <c r="C317" s="178">
        <v>0.9</v>
      </c>
      <c r="D317" s="178">
        <v>0.7</v>
      </c>
      <c r="E317" s="260">
        <v>1.2</v>
      </c>
      <c r="F317" s="266">
        <v>-1</v>
      </c>
      <c r="G317" s="178">
        <v>-1.6</v>
      </c>
      <c r="H317" s="260">
        <v>-0.5</v>
      </c>
      <c r="I317" s="266">
        <v>1.4</v>
      </c>
      <c r="J317" s="178">
        <v>1.1000000000000001</v>
      </c>
      <c r="K317" s="260">
        <v>1.7</v>
      </c>
      <c r="L317" s="266">
        <v>-0.4</v>
      </c>
      <c r="M317" s="178">
        <v>-0.8</v>
      </c>
      <c r="N317" s="260">
        <v>-0.1</v>
      </c>
      <c r="O317" s="266">
        <v>2</v>
      </c>
      <c r="P317" s="178">
        <v>1.7</v>
      </c>
      <c r="Q317" s="179">
        <v>2.4</v>
      </c>
    </row>
    <row r="318" spans="1:17" x14ac:dyDescent="0.2">
      <c r="A318" s="140" t="s">
        <v>678</v>
      </c>
      <c r="B318" s="141" t="s">
        <v>679</v>
      </c>
      <c r="C318" s="178">
        <v>1</v>
      </c>
      <c r="D318" s="178">
        <v>0.8</v>
      </c>
      <c r="E318" s="260">
        <v>1.3</v>
      </c>
      <c r="F318" s="266">
        <v>-0.1</v>
      </c>
      <c r="G318" s="178">
        <v>-0.8</v>
      </c>
      <c r="H318" s="260">
        <v>0.7</v>
      </c>
      <c r="I318" s="266">
        <v>1.2</v>
      </c>
      <c r="J318" s="178">
        <v>0.9</v>
      </c>
      <c r="K318" s="260">
        <v>1.4</v>
      </c>
      <c r="L318" s="266">
        <v>0.8</v>
      </c>
      <c r="M318" s="178">
        <v>0.3</v>
      </c>
      <c r="N318" s="260">
        <v>1.3</v>
      </c>
      <c r="O318" s="266">
        <v>1.1000000000000001</v>
      </c>
      <c r="P318" s="178">
        <v>0.8</v>
      </c>
      <c r="Q318" s="179">
        <v>1.4</v>
      </c>
    </row>
    <row r="319" spans="1:17" x14ac:dyDescent="0.2">
      <c r="A319" s="140" t="s">
        <v>680</v>
      </c>
      <c r="B319" s="141" t="s">
        <v>681</v>
      </c>
      <c r="C319" s="178">
        <v>0.6</v>
      </c>
      <c r="D319" s="178">
        <v>0.3</v>
      </c>
      <c r="E319" s="260">
        <v>0.8</v>
      </c>
      <c r="F319" s="266">
        <v>0.9</v>
      </c>
      <c r="G319" s="178">
        <v>0.2</v>
      </c>
      <c r="H319" s="260">
        <v>1.5</v>
      </c>
      <c r="I319" s="266">
        <v>0.5</v>
      </c>
      <c r="J319" s="178">
        <v>0.3</v>
      </c>
      <c r="K319" s="260">
        <v>0.8</v>
      </c>
      <c r="L319" s="266">
        <v>0.8</v>
      </c>
      <c r="M319" s="178">
        <v>0.4</v>
      </c>
      <c r="N319" s="260">
        <v>1.2</v>
      </c>
      <c r="O319" s="266">
        <v>0.5</v>
      </c>
      <c r="P319" s="178">
        <v>0.2</v>
      </c>
      <c r="Q319" s="179">
        <v>0.7</v>
      </c>
    </row>
    <row r="320" spans="1:17" x14ac:dyDescent="0.2">
      <c r="A320" s="140" t="s">
        <v>682</v>
      </c>
      <c r="B320" s="141" t="s">
        <v>683</v>
      </c>
      <c r="C320" s="178">
        <v>0.3</v>
      </c>
      <c r="D320" s="178">
        <v>0</v>
      </c>
      <c r="E320" s="260">
        <v>0.5</v>
      </c>
      <c r="F320" s="266">
        <v>-0.6</v>
      </c>
      <c r="G320" s="178">
        <v>-1.2</v>
      </c>
      <c r="H320" s="260">
        <v>0</v>
      </c>
      <c r="I320" s="266">
        <v>0.4</v>
      </c>
      <c r="J320" s="178">
        <v>0.2</v>
      </c>
      <c r="K320" s="260">
        <v>0.6</v>
      </c>
      <c r="L320" s="266">
        <v>-0.4</v>
      </c>
      <c r="M320" s="178">
        <v>-0.7</v>
      </c>
      <c r="N320" s="260">
        <v>0</v>
      </c>
      <c r="O320" s="266">
        <v>0.5</v>
      </c>
      <c r="P320" s="178">
        <v>0.3</v>
      </c>
      <c r="Q320" s="179">
        <v>0.8</v>
      </c>
    </row>
    <row r="321" spans="1:17" x14ac:dyDescent="0.2">
      <c r="A321" s="140" t="s">
        <v>684</v>
      </c>
      <c r="B321" s="141" t="s">
        <v>685</v>
      </c>
      <c r="C321" s="178">
        <v>0.8</v>
      </c>
      <c r="D321" s="178">
        <v>0.5</v>
      </c>
      <c r="E321" s="260">
        <v>1</v>
      </c>
      <c r="F321" s="266">
        <v>0.1</v>
      </c>
      <c r="G321" s="178">
        <v>-0.5</v>
      </c>
      <c r="H321" s="260">
        <v>0.7</v>
      </c>
      <c r="I321" s="266">
        <v>0.9</v>
      </c>
      <c r="J321" s="178">
        <v>0.6</v>
      </c>
      <c r="K321" s="260">
        <v>1.2</v>
      </c>
      <c r="L321" s="266">
        <v>-0.1</v>
      </c>
      <c r="M321" s="178">
        <v>-0.5</v>
      </c>
      <c r="N321" s="260">
        <v>0.3</v>
      </c>
      <c r="O321" s="266">
        <v>1.2</v>
      </c>
      <c r="P321" s="178">
        <v>0.9</v>
      </c>
      <c r="Q321" s="179">
        <v>1.5</v>
      </c>
    </row>
    <row r="322" spans="1:17" x14ac:dyDescent="0.2">
      <c r="A322" s="140" t="s">
        <v>686</v>
      </c>
      <c r="B322" s="141" t="s">
        <v>687</v>
      </c>
      <c r="C322" s="178">
        <v>1.6</v>
      </c>
      <c r="D322" s="178">
        <v>1.3</v>
      </c>
      <c r="E322" s="260">
        <v>1.9</v>
      </c>
      <c r="F322" s="266">
        <v>1.1000000000000001</v>
      </c>
      <c r="G322" s="178">
        <v>0.5</v>
      </c>
      <c r="H322" s="260">
        <v>1.6</v>
      </c>
      <c r="I322" s="266">
        <v>1.8</v>
      </c>
      <c r="J322" s="178">
        <v>1.4</v>
      </c>
      <c r="K322" s="260">
        <v>2.2000000000000002</v>
      </c>
      <c r="L322" s="266">
        <v>1</v>
      </c>
      <c r="M322" s="178">
        <v>0.7</v>
      </c>
      <c r="N322" s="260">
        <v>1.4</v>
      </c>
      <c r="O322" s="266">
        <v>2.7</v>
      </c>
      <c r="P322" s="178">
        <v>2.2000000000000002</v>
      </c>
      <c r="Q322" s="179">
        <v>3.2</v>
      </c>
    </row>
    <row r="323" spans="1:17" x14ac:dyDescent="0.2">
      <c r="A323" s="140" t="s">
        <v>688</v>
      </c>
      <c r="B323" s="141" t="s">
        <v>689</v>
      </c>
      <c r="C323" s="178">
        <v>2.8</v>
      </c>
      <c r="D323" s="178">
        <v>2.2999999999999998</v>
      </c>
      <c r="E323" s="260">
        <v>3.2</v>
      </c>
      <c r="F323" s="266">
        <v>2.1</v>
      </c>
      <c r="G323" s="178">
        <v>1.2</v>
      </c>
      <c r="H323" s="260">
        <v>3.1</v>
      </c>
      <c r="I323" s="266">
        <v>2.9</v>
      </c>
      <c r="J323" s="178">
        <v>2.4</v>
      </c>
      <c r="K323" s="260">
        <v>3.4</v>
      </c>
      <c r="L323" s="266">
        <v>2.2999999999999998</v>
      </c>
      <c r="M323" s="178">
        <v>1.7</v>
      </c>
      <c r="N323" s="260">
        <v>2.9</v>
      </c>
      <c r="O323" s="266">
        <v>3.2</v>
      </c>
      <c r="P323" s="178">
        <v>2.6</v>
      </c>
      <c r="Q323" s="179">
        <v>3.9</v>
      </c>
    </row>
    <row r="324" spans="1:17" x14ac:dyDescent="0.2">
      <c r="A324" s="140" t="s">
        <v>690</v>
      </c>
      <c r="B324" s="141" t="s">
        <v>691</v>
      </c>
      <c r="C324" s="178">
        <v>0.9</v>
      </c>
      <c r="D324" s="178">
        <v>0.6</v>
      </c>
      <c r="E324" s="260">
        <v>1.2</v>
      </c>
      <c r="F324" s="266">
        <v>-0.9</v>
      </c>
      <c r="G324" s="178">
        <v>-1.9</v>
      </c>
      <c r="H324" s="260">
        <v>0.2</v>
      </c>
      <c r="I324" s="266">
        <v>1.1000000000000001</v>
      </c>
      <c r="J324" s="178">
        <v>0.7</v>
      </c>
      <c r="K324" s="260">
        <v>1.4</v>
      </c>
      <c r="L324" s="266">
        <v>-0.5</v>
      </c>
      <c r="M324" s="178">
        <v>-1.2</v>
      </c>
      <c r="N324" s="260">
        <v>0.2</v>
      </c>
      <c r="O324" s="266">
        <v>1.2</v>
      </c>
      <c r="P324" s="178">
        <v>0.9</v>
      </c>
      <c r="Q324" s="179">
        <v>1.6</v>
      </c>
    </row>
    <row r="325" spans="1:17" x14ac:dyDescent="0.2">
      <c r="A325" s="140" t="s">
        <v>692</v>
      </c>
      <c r="B325" s="141" t="s">
        <v>693</v>
      </c>
      <c r="C325" s="178">
        <v>2</v>
      </c>
      <c r="D325" s="178">
        <v>1.8</v>
      </c>
      <c r="E325" s="260">
        <v>2.2999999999999998</v>
      </c>
      <c r="F325" s="266">
        <v>1.2</v>
      </c>
      <c r="G325" s="178">
        <v>0.7</v>
      </c>
      <c r="H325" s="260">
        <v>1.6</v>
      </c>
      <c r="I325" s="266">
        <v>2.2999999999999998</v>
      </c>
      <c r="J325" s="178">
        <v>2</v>
      </c>
      <c r="K325" s="260">
        <v>2.6</v>
      </c>
      <c r="L325" s="266">
        <v>1.4</v>
      </c>
      <c r="M325" s="178">
        <v>1.1000000000000001</v>
      </c>
      <c r="N325" s="260">
        <v>1.7</v>
      </c>
      <c r="O325" s="266">
        <v>2.7</v>
      </c>
      <c r="P325" s="178">
        <v>2.2999999999999998</v>
      </c>
      <c r="Q325" s="179">
        <v>3</v>
      </c>
    </row>
    <row r="326" spans="1:17" x14ac:dyDescent="0.2">
      <c r="A326" s="140" t="s">
        <v>694</v>
      </c>
      <c r="B326" s="141" t="s">
        <v>695</v>
      </c>
      <c r="C326" s="178">
        <v>0.4</v>
      </c>
      <c r="D326" s="178">
        <v>0.2</v>
      </c>
      <c r="E326" s="260">
        <v>0.7</v>
      </c>
      <c r="F326" s="266">
        <v>-0.4</v>
      </c>
      <c r="G326" s="178">
        <v>-0.9</v>
      </c>
      <c r="H326" s="260">
        <v>0.1</v>
      </c>
      <c r="I326" s="266">
        <v>0.7</v>
      </c>
      <c r="J326" s="178">
        <v>0.4</v>
      </c>
      <c r="K326" s="260">
        <v>0.9</v>
      </c>
      <c r="L326" s="266">
        <v>-0.1</v>
      </c>
      <c r="M326" s="178">
        <v>-0.4</v>
      </c>
      <c r="N326" s="260">
        <v>0.2</v>
      </c>
      <c r="O326" s="266">
        <v>0.9</v>
      </c>
      <c r="P326" s="178">
        <v>0.6</v>
      </c>
      <c r="Q326" s="179">
        <v>1.2</v>
      </c>
    </row>
    <row r="327" spans="1:17" x14ac:dyDescent="0.2">
      <c r="A327" s="140" t="s">
        <v>696</v>
      </c>
      <c r="B327" s="141" t="s">
        <v>697</v>
      </c>
      <c r="C327" s="178">
        <v>1.6</v>
      </c>
      <c r="D327" s="178">
        <v>1.3</v>
      </c>
      <c r="E327" s="260">
        <v>1.9</v>
      </c>
      <c r="F327" s="266">
        <v>0.2</v>
      </c>
      <c r="G327" s="178">
        <v>-0.6</v>
      </c>
      <c r="H327" s="260">
        <v>0.9</v>
      </c>
      <c r="I327" s="266">
        <v>1.8</v>
      </c>
      <c r="J327" s="178">
        <v>1.5</v>
      </c>
      <c r="K327" s="260">
        <v>2.1</v>
      </c>
      <c r="L327" s="266">
        <v>0.4</v>
      </c>
      <c r="M327" s="178">
        <v>-0.2</v>
      </c>
      <c r="N327" s="260">
        <v>0.9</v>
      </c>
      <c r="O327" s="266">
        <v>2</v>
      </c>
      <c r="P327" s="178">
        <v>1.7</v>
      </c>
      <c r="Q327" s="179">
        <v>2.4</v>
      </c>
    </row>
    <row r="328" spans="1:17" x14ac:dyDescent="0.2">
      <c r="A328" s="140" t="s">
        <v>698</v>
      </c>
      <c r="B328" s="141" t="s">
        <v>699</v>
      </c>
      <c r="C328" s="178">
        <v>1.6</v>
      </c>
      <c r="D328" s="178">
        <v>1.4</v>
      </c>
      <c r="E328" s="260">
        <v>1.7</v>
      </c>
      <c r="F328" s="266">
        <v>1.2</v>
      </c>
      <c r="G328" s="178">
        <v>0.8</v>
      </c>
      <c r="H328" s="260">
        <v>1.6</v>
      </c>
      <c r="I328" s="266">
        <v>1.6</v>
      </c>
      <c r="J328" s="178">
        <v>1.4</v>
      </c>
      <c r="K328" s="260">
        <v>1.9</v>
      </c>
      <c r="L328" s="266">
        <v>1.1000000000000001</v>
      </c>
      <c r="M328" s="178">
        <v>0.8</v>
      </c>
      <c r="N328" s="260">
        <v>1.4</v>
      </c>
      <c r="O328" s="266">
        <v>2.1</v>
      </c>
      <c r="P328" s="178">
        <v>1.8</v>
      </c>
      <c r="Q328" s="179">
        <v>2.2999999999999998</v>
      </c>
    </row>
    <row r="329" spans="1:17" x14ac:dyDescent="0.2">
      <c r="A329" s="140" t="s">
        <v>700</v>
      </c>
      <c r="B329" s="141" t="s">
        <v>701</v>
      </c>
      <c r="C329" s="178">
        <v>0</v>
      </c>
      <c r="D329" s="178">
        <v>-0.2</v>
      </c>
      <c r="E329" s="260">
        <v>0.3</v>
      </c>
      <c r="F329" s="266">
        <v>-0.6</v>
      </c>
      <c r="G329" s="178">
        <v>-1.1000000000000001</v>
      </c>
      <c r="H329" s="260">
        <v>-0.2</v>
      </c>
      <c r="I329" s="266">
        <v>0.2</v>
      </c>
      <c r="J329" s="178">
        <v>0</v>
      </c>
      <c r="K329" s="260">
        <v>0.4</v>
      </c>
      <c r="L329" s="266">
        <v>-0.7</v>
      </c>
      <c r="M329" s="178">
        <v>-1.1000000000000001</v>
      </c>
      <c r="N329" s="260">
        <v>-0.3</v>
      </c>
      <c r="O329" s="266">
        <v>0.4</v>
      </c>
      <c r="P329" s="178">
        <v>0.1</v>
      </c>
      <c r="Q329" s="179">
        <v>0.6</v>
      </c>
    </row>
    <row r="330" spans="1:17" x14ac:dyDescent="0.2">
      <c r="A330" s="140" t="s">
        <v>702</v>
      </c>
      <c r="B330" s="141" t="s">
        <v>703</v>
      </c>
      <c r="C330" s="178">
        <v>2.2999999999999998</v>
      </c>
      <c r="D330" s="178">
        <v>2</v>
      </c>
      <c r="E330" s="260">
        <v>2.6</v>
      </c>
      <c r="F330" s="266">
        <v>-0.5</v>
      </c>
      <c r="G330" s="178">
        <v>-1.4</v>
      </c>
      <c r="H330" s="260">
        <v>0.5</v>
      </c>
      <c r="I330" s="266">
        <v>2.5</v>
      </c>
      <c r="J330" s="178">
        <v>2.2000000000000002</v>
      </c>
      <c r="K330" s="260">
        <v>2.8</v>
      </c>
      <c r="L330" s="266">
        <v>0</v>
      </c>
      <c r="M330" s="178">
        <v>-0.7</v>
      </c>
      <c r="N330" s="260">
        <v>0.6</v>
      </c>
      <c r="O330" s="266">
        <v>2.8</v>
      </c>
      <c r="P330" s="178">
        <v>2.5</v>
      </c>
      <c r="Q330" s="179">
        <v>3.1</v>
      </c>
    </row>
    <row r="331" spans="1:17" x14ac:dyDescent="0.2">
      <c r="A331" s="140" t="s">
        <v>704</v>
      </c>
      <c r="B331" s="141" t="s">
        <v>705</v>
      </c>
      <c r="C331" s="178">
        <v>1.2</v>
      </c>
      <c r="D331" s="178">
        <v>0.9</v>
      </c>
      <c r="E331" s="260">
        <v>1.4</v>
      </c>
      <c r="F331" s="266">
        <v>0.7</v>
      </c>
      <c r="G331" s="178">
        <v>0.2</v>
      </c>
      <c r="H331" s="260">
        <v>1.2</v>
      </c>
      <c r="I331" s="266">
        <v>1.3</v>
      </c>
      <c r="J331" s="178">
        <v>1</v>
      </c>
      <c r="K331" s="260">
        <v>1.5</v>
      </c>
      <c r="L331" s="266">
        <v>0.8</v>
      </c>
      <c r="M331" s="178">
        <v>0.5</v>
      </c>
      <c r="N331" s="260">
        <v>1.1000000000000001</v>
      </c>
      <c r="O331" s="266">
        <v>1.5</v>
      </c>
      <c r="P331" s="178">
        <v>1.2</v>
      </c>
      <c r="Q331" s="179">
        <v>1.9</v>
      </c>
    </row>
    <row r="332" spans="1:17" x14ac:dyDescent="0.2">
      <c r="A332" s="140" t="s">
        <v>706</v>
      </c>
      <c r="B332" s="141" t="s">
        <v>707</v>
      </c>
      <c r="C332" s="178">
        <v>0.6</v>
      </c>
      <c r="D332" s="178">
        <v>0.3</v>
      </c>
      <c r="E332" s="260">
        <v>0.8</v>
      </c>
      <c r="F332" s="266">
        <v>-0.1</v>
      </c>
      <c r="G332" s="178">
        <v>-0.9</v>
      </c>
      <c r="H332" s="260">
        <v>0.7</v>
      </c>
      <c r="I332" s="266">
        <v>0.6</v>
      </c>
      <c r="J332" s="178">
        <v>0.4</v>
      </c>
      <c r="K332" s="260">
        <v>0.9</v>
      </c>
      <c r="L332" s="266">
        <v>-0.5</v>
      </c>
      <c r="M332" s="178">
        <v>-1</v>
      </c>
      <c r="N332" s="260">
        <v>0.1</v>
      </c>
      <c r="O332" s="266">
        <v>0.9</v>
      </c>
      <c r="P332" s="178">
        <v>0.6</v>
      </c>
      <c r="Q332" s="179">
        <v>1.2</v>
      </c>
    </row>
    <row r="333" spans="1:17" x14ac:dyDescent="0.2">
      <c r="A333" s="140" t="s">
        <v>708</v>
      </c>
      <c r="B333" s="141" t="s">
        <v>709</v>
      </c>
      <c r="C333" s="178">
        <v>1.1000000000000001</v>
      </c>
      <c r="D333" s="178">
        <v>0.9</v>
      </c>
      <c r="E333" s="260">
        <v>1.3</v>
      </c>
      <c r="F333" s="266">
        <v>0.7</v>
      </c>
      <c r="G333" s="178">
        <v>0.3</v>
      </c>
      <c r="H333" s="260">
        <v>1.1000000000000001</v>
      </c>
      <c r="I333" s="266">
        <v>1.4</v>
      </c>
      <c r="J333" s="178">
        <v>1.1000000000000001</v>
      </c>
      <c r="K333" s="260">
        <v>1.7</v>
      </c>
      <c r="L333" s="266">
        <v>0.8</v>
      </c>
      <c r="M333" s="178">
        <v>0.6</v>
      </c>
      <c r="N333" s="260">
        <v>1.1000000000000001</v>
      </c>
      <c r="O333" s="266">
        <v>1.6</v>
      </c>
      <c r="P333" s="178">
        <v>1.2</v>
      </c>
      <c r="Q333" s="179">
        <v>2</v>
      </c>
    </row>
    <row r="334" spans="1:17" x14ac:dyDescent="0.2">
      <c r="A334" s="140" t="s">
        <v>710</v>
      </c>
      <c r="B334" s="141" t="s">
        <v>711</v>
      </c>
      <c r="C334" s="178">
        <v>0.8</v>
      </c>
      <c r="D334" s="178">
        <v>0.5</v>
      </c>
      <c r="E334" s="260">
        <v>1</v>
      </c>
      <c r="F334" s="266">
        <v>0.3</v>
      </c>
      <c r="G334" s="178">
        <v>-0.2</v>
      </c>
      <c r="H334" s="260">
        <v>0.8</v>
      </c>
      <c r="I334" s="266">
        <v>0.9</v>
      </c>
      <c r="J334" s="178">
        <v>0.6</v>
      </c>
      <c r="K334" s="260">
        <v>1.2</v>
      </c>
      <c r="L334" s="266">
        <v>0.4</v>
      </c>
      <c r="M334" s="178">
        <v>0.1</v>
      </c>
      <c r="N334" s="260">
        <v>0.8</v>
      </c>
      <c r="O334" s="266">
        <v>1.1000000000000001</v>
      </c>
      <c r="P334" s="178">
        <v>0.7</v>
      </c>
      <c r="Q334" s="179">
        <v>1.4</v>
      </c>
    </row>
    <row r="335" spans="1:17" x14ac:dyDescent="0.2">
      <c r="A335" s="140" t="s">
        <v>712</v>
      </c>
      <c r="B335" s="141" t="s">
        <v>713</v>
      </c>
      <c r="C335" s="178">
        <v>1.5</v>
      </c>
      <c r="D335" s="178">
        <v>1.2</v>
      </c>
      <c r="E335" s="260">
        <v>1.8</v>
      </c>
      <c r="F335" s="266">
        <v>0.1</v>
      </c>
      <c r="G335" s="178">
        <v>-0.5</v>
      </c>
      <c r="H335" s="260">
        <v>0.7</v>
      </c>
      <c r="I335" s="266">
        <v>1.9</v>
      </c>
      <c r="J335" s="178">
        <v>1.6</v>
      </c>
      <c r="K335" s="260">
        <v>2.2000000000000002</v>
      </c>
      <c r="L335" s="266">
        <v>0.2</v>
      </c>
      <c r="M335" s="178">
        <v>-0.2</v>
      </c>
      <c r="N335" s="260">
        <v>0.6</v>
      </c>
      <c r="O335" s="266">
        <v>2.5</v>
      </c>
      <c r="P335" s="178">
        <v>2.1</v>
      </c>
      <c r="Q335" s="179">
        <v>2.9</v>
      </c>
    </row>
    <row r="336" spans="1:17" x14ac:dyDescent="0.2">
      <c r="A336" s="140" t="s">
        <v>714</v>
      </c>
      <c r="B336" s="141" t="s">
        <v>715</v>
      </c>
      <c r="C336" s="178">
        <v>0.6</v>
      </c>
      <c r="D336" s="178">
        <v>0.3</v>
      </c>
      <c r="E336" s="260">
        <v>0.9</v>
      </c>
      <c r="F336" s="266">
        <v>0</v>
      </c>
      <c r="G336" s="178">
        <v>-0.7</v>
      </c>
      <c r="H336" s="260">
        <v>0.6</v>
      </c>
      <c r="I336" s="266">
        <v>0.9</v>
      </c>
      <c r="J336" s="178">
        <v>0.5</v>
      </c>
      <c r="K336" s="260">
        <v>1.3</v>
      </c>
      <c r="L336" s="266">
        <v>0</v>
      </c>
      <c r="M336" s="178">
        <v>-0.5</v>
      </c>
      <c r="N336" s="260">
        <v>0.4</v>
      </c>
      <c r="O336" s="266">
        <v>1.4</v>
      </c>
      <c r="P336" s="178">
        <v>0.9</v>
      </c>
      <c r="Q336" s="179">
        <v>1.9</v>
      </c>
    </row>
    <row r="337" spans="1:17" s="160" customFormat="1" x14ac:dyDescent="0.2">
      <c r="A337" s="154" t="s">
        <v>124</v>
      </c>
      <c r="B337" s="155" t="s">
        <v>125</v>
      </c>
      <c r="C337" s="182">
        <v>0.9</v>
      </c>
      <c r="D337" s="182">
        <v>0.7</v>
      </c>
      <c r="E337" s="262">
        <v>1</v>
      </c>
      <c r="F337" s="268">
        <v>-0.5</v>
      </c>
      <c r="G337" s="182">
        <v>-1.1000000000000001</v>
      </c>
      <c r="H337" s="262">
        <v>0.2</v>
      </c>
      <c r="I337" s="268">
        <v>1</v>
      </c>
      <c r="J337" s="182">
        <v>0.8</v>
      </c>
      <c r="K337" s="262">
        <v>1.1000000000000001</v>
      </c>
      <c r="L337" s="268">
        <v>-0.5</v>
      </c>
      <c r="M337" s="182">
        <v>-0.9</v>
      </c>
      <c r="N337" s="262">
        <v>-0.1</v>
      </c>
      <c r="O337" s="268">
        <v>1.1000000000000001</v>
      </c>
      <c r="P337" s="182">
        <v>1</v>
      </c>
      <c r="Q337" s="183">
        <v>1.3</v>
      </c>
    </row>
    <row r="338" spans="1:17" s="160" customFormat="1" x14ac:dyDescent="0.2">
      <c r="A338" s="154" t="s">
        <v>134</v>
      </c>
      <c r="B338" s="155" t="s">
        <v>135</v>
      </c>
      <c r="C338" s="182">
        <v>-0.2</v>
      </c>
      <c r="D338" s="182">
        <v>-0.3</v>
      </c>
      <c r="E338" s="262">
        <v>0</v>
      </c>
      <c r="F338" s="268">
        <v>-2.6</v>
      </c>
      <c r="G338" s="182">
        <v>-3.1</v>
      </c>
      <c r="H338" s="262">
        <v>-2.1</v>
      </c>
      <c r="I338" s="268">
        <v>0.1</v>
      </c>
      <c r="J338" s="182">
        <v>-0.1</v>
      </c>
      <c r="K338" s="262">
        <v>0.2</v>
      </c>
      <c r="L338" s="268">
        <v>-2.1</v>
      </c>
      <c r="M338" s="182">
        <v>-2.5</v>
      </c>
      <c r="N338" s="262">
        <v>-1.8</v>
      </c>
      <c r="O338" s="268">
        <v>0.3</v>
      </c>
      <c r="P338" s="182">
        <v>0.2</v>
      </c>
      <c r="Q338" s="183">
        <v>0.5</v>
      </c>
    </row>
    <row r="339" spans="1:17" s="160" customFormat="1" x14ac:dyDescent="0.2">
      <c r="A339" s="154" t="s">
        <v>146</v>
      </c>
      <c r="B339" s="155" t="s">
        <v>147</v>
      </c>
      <c r="C339" s="182">
        <v>0.2</v>
      </c>
      <c r="D339" s="182">
        <v>0</v>
      </c>
      <c r="E339" s="262">
        <v>0.4</v>
      </c>
      <c r="F339" s="268">
        <v>-1.7</v>
      </c>
      <c r="G339" s="182">
        <v>-2.2000000000000002</v>
      </c>
      <c r="H339" s="262">
        <v>-1.2</v>
      </c>
      <c r="I339" s="268">
        <v>0.4</v>
      </c>
      <c r="J339" s="182">
        <v>0.2</v>
      </c>
      <c r="K339" s="262">
        <v>0.6</v>
      </c>
      <c r="L339" s="268">
        <v>-0.7</v>
      </c>
      <c r="M339" s="182">
        <v>-1.1000000000000001</v>
      </c>
      <c r="N339" s="262">
        <v>-0.4</v>
      </c>
      <c r="O339" s="268">
        <v>0.5</v>
      </c>
      <c r="P339" s="182">
        <v>0.3</v>
      </c>
      <c r="Q339" s="183">
        <v>0.7</v>
      </c>
    </row>
    <row r="340" spans="1:17" s="160" customFormat="1" x14ac:dyDescent="0.2">
      <c r="A340" s="154" t="s">
        <v>160</v>
      </c>
      <c r="B340" s="155" t="s">
        <v>161</v>
      </c>
      <c r="C340" s="182">
        <v>-1.1000000000000001</v>
      </c>
      <c r="D340" s="182">
        <v>-1.3</v>
      </c>
      <c r="E340" s="262">
        <v>-1</v>
      </c>
      <c r="F340" s="268">
        <v>-2</v>
      </c>
      <c r="G340" s="182">
        <v>-2.4</v>
      </c>
      <c r="H340" s="262">
        <v>-1.6</v>
      </c>
      <c r="I340" s="268">
        <v>-1</v>
      </c>
      <c r="J340" s="182">
        <v>-1.2</v>
      </c>
      <c r="K340" s="262">
        <v>-0.9</v>
      </c>
      <c r="L340" s="268">
        <v>-1.9</v>
      </c>
      <c r="M340" s="182">
        <v>-2.2000000000000002</v>
      </c>
      <c r="N340" s="262">
        <v>-1.6</v>
      </c>
      <c r="O340" s="268">
        <v>-0.9</v>
      </c>
      <c r="P340" s="182">
        <v>-1</v>
      </c>
      <c r="Q340" s="183">
        <v>-0.7</v>
      </c>
    </row>
    <row r="341" spans="1:17" s="160" customFormat="1" x14ac:dyDescent="0.2">
      <c r="A341" s="154" t="s">
        <v>178</v>
      </c>
      <c r="B341" s="155" t="s">
        <v>179</v>
      </c>
      <c r="C341" s="182">
        <v>0.6</v>
      </c>
      <c r="D341" s="182">
        <v>0.4</v>
      </c>
      <c r="E341" s="262">
        <v>0.7</v>
      </c>
      <c r="F341" s="268">
        <v>-1</v>
      </c>
      <c r="G341" s="182">
        <v>-1.4</v>
      </c>
      <c r="H341" s="262">
        <v>-0.6</v>
      </c>
      <c r="I341" s="268">
        <v>0.8</v>
      </c>
      <c r="J341" s="182">
        <v>0.7</v>
      </c>
      <c r="K341" s="262">
        <v>1</v>
      </c>
      <c r="L341" s="268">
        <v>-0.7</v>
      </c>
      <c r="M341" s="182">
        <v>-1</v>
      </c>
      <c r="N341" s="262">
        <v>-0.4</v>
      </c>
      <c r="O341" s="268">
        <v>1</v>
      </c>
      <c r="P341" s="182">
        <v>0.8</v>
      </c>
      <c r="Q341" s="183">
        <v>1.1000000000000001</v>
      </c>
    </row>
    <row r="342" spans="1:17" s="160" customFormat="1" x14ac:dyDescent="0.2">
      <c r="A342" s="154" t="s">
        <v>196</v>
      </c>
      <c r="B342" s="155" t="s">
        <v>197</v>
      </c>
      <c r="C342" s="182">
        <v>-0.6</v>
      </c>
      <c r="D342" s="182">
        <v>-0.8</v>
      </c>
      <c r="E342" s="262">
        <v>-0.4</v>
      </c>
      <c r="F342" s="268">
        <v>-1.3</v>
      </c>
      <c r="G342" s="182">
        <v>-1.8</v>
      </c>
      <c r="H342" s="262">
        <v>-0.7</v>
      </c>
      <c r="I342" s="268">
        <v>-0.5</v>
      </c>
      <c r="J342" s="182">
        <v>-0.7</v>
      </c>
      <c r="K342" s="262">
        <v>-0.3</v>
      </c>
      <c r="L342" s="268">
        <v>-1.3</v>
      </c>
      <c r="M342" s="182">
        <v>-1.7</v>
      </c>
      <c r="N342" s="262">
        <v>-0.9</v>
      </c>
      <c r="O342" s="268">
        <v>-0.4</v>
      </c>
      <c r="P342" s="182">
        <v>-0.6</v>
      </c>
      <c r="Q342" s="183">
        <v>-0.2</v>
      </c>
    </row>
    <row r="343" spans="1:17" s="160" customFormat="1" x14ac:dyDescent="0.2">
      <c r="A343" s="154" t="s">
        <v>210</v>
      </c>
      <c r="B343" s="155" t="s">
        <v>211</v>
      </c>
      <c r="C343" s="182">
        <v>0.5</v>
      </c>
      <c r="D343" s="182">
        <v>0.3</v>
      </c>
      <c r="E343" s="262">
        <v>0.7</v>
      </c>
      <c r="F343" s="268">
        <v>-1.2</v>
      </c>
      <c r="G343" s="182">
        <v>-1.7</v>
      </c>
      <c r="H343" s="262">
        <v>-0.7</v>
      </c>
      <c r="I343" s="268">
        <v>0.8</v>
      </c>
      <c r="J343" s="182">
        <v>0.6</v>
      </c>
      <c r="K343" s="262">
        <v>1</v>
      </c>
      <c r="L343" s="268">
        <v>-0.6</v>
      </c>
      <c r="M343" s="182">
        <v>-0.9</v>
      </c>
      <c r="N343" s="262">
        <v>-0.3</v>
      </c>
      <c r="O343" s="268">
        <v>1</v>
      </c>
      <c r="P343" s="182">
        <v>0.8</v>
      </c>
      <c r="Q343" s="183">
        <v>1.2</v>
      </c>
    </row>
    <row r="344" spans="1:17" s="160" customFormat="1" x14ac:dyDescent="0.2">
      <c r="A344" s="154" t="s">
        <v>222</v>
      </c>
      <c r="B344" s="155" t="s">
        <v>223</v>
      </c>
      <c r="C344" s="182">
        <v>-0.1</v>
      </c>
      <c r="D344" s="182">
        <v>-0.3</v>
      </c>
      <c r="E344" s="262">
        <v>0</v>
      </c>
      <c r="F344" s="268">
        <v>-1.7</v>
      </c>
      <c r="G344" s="182">
        <v>-2</v>
      </c>
      <c r="H344" s="262">
        <v>-1.4</v>
      </c>
      <c r="I344" s="268">
        <v>0</v>
      </c>
      <c r="J344" s="182">
        <v>-0.1</v>
      </c>
      <c r="K344" s="262">
        <v>0.1</v>
      </c>
      <c r="L344" s="268">
        <v>-1.2</v>
      </c>
      <c r="M344" s="182">
        <v>-1.4</v>
      </c>
      <c r="N344" s="262">
        <v>-1</v>
      </c>
      <c r="O344" s="268">
        <v>0.2</v>
      </c>
      <c r="P344" s="182">
        <v>0.1</v>
      </c>
      <c r="Q344" s="183">
        <v>0.3</v>
      </c>
    </row>
    <row r="345" spans="1:17" s="160" customFormat="1" x14ac:dyDescent="0.2">
      <c r="A345" s="154" t="s">
        <v>248</v>
      </c>
      <c r="B345" s="155" t="s">
        <v>249</v>
      </c>
      <c r="C345" s="182">
        <v>0.7</v>
      </c>
      <c r="D345" s="182">
        <v>0.5</v>
      </c>
      <c r="E345" s="262">
        <v>0.8</v>
      </c>
      <c r="F345" s="268">
        <v>-0.8</v>
      </c>
      <c r="G345" s="182">
        <v>-1.3</v>
      </c>
      <c r="H345" s="262">
        <v>-0.3</v>
      </c>
      <c r="I345" s="268">
        <v>0.8</v>
      </c>
      <c r="J345" s="182">
        <v>0.7</v>
      </c>
      <c r="K345" s="262">
        <v>1</v>
      </c>
      <c r="L345" s="268">
        <v>-0.5</v>
      </c>
      <c r="M345" s="182">
        <v>-0.8</v>
      </c>
      <c r="N345" s="262">
        <v>-0.2</v>
      </c>
      <c r="O345" s="268">
        <v>1</v>
      </c>
      <c r="P345" s="182">
        <v>0.8</v>
      </c>
      <c r="Q345" s="183">
        <v>1.2</v>
      </c>
    </row>
    <row r="346" spans="1:17" s="160" customFormat="1" x14ac:dyDescent="0.2">
      <c r="A346" s="154" t="s">
        <v>262</v>
      </c>
      <c r="B346" s="155" t="s">
        <v>263</v>
      </c>
      <c r="C346" s="182">
        <v>0.1</v>
      </c>
      <c r="D346" s="182">
        <v>0</v>
      </c>
      <c r="E346" s="262">
        <v>0.2</v>
      </c>
      <c r="F346" s="268">
        <v>-1.2</v>
      </c>
      <c r="G346" s="182">
        <v>-1.6</v>
      </c>
      <c r="H346" s="262">
        <v>-0.9</v>
      </c>
      <c r="I346" s="268">
        <v>0.2</v>
      </c>
      <c r="J346" s="182">
        <v>0.1</v>
      </c>
      <c r="K346" s="262">
        <v>0.3</v>
      </c>
      <c r="L346" s="268">
        <v>-1.2</v>
      </c>
      <c r="M346" s="182">
        <v>-1.4</v>
      </c>
      <c r="N346" s="262">
        <v>-1</v>
      </c>
      <c r="O346" s="268">
        <v>0.5</v>
      </c>
      <c r="P346" s="182">
        <v>0.3</v>
      </c>
      <c r="Q346" s="183">
        <v>0.6</v>
      </c>
    </row>
    <row r="347" spans="1:17" s="160" customFormat="1" x14ac:dyDescent="0.2">
      <c r="A347" s="154" t="s">
        <v>286</v>
      </c>
      <c r="B347" s="155" t="s">
        <v>287</v>
      </c>
      <c r="C347" s="182">
        <v>0.2</v>
      </c>
      <c r="D347" s="182">
        <v>0.1</v>
      </c>
      <c r="E347" s="262">
        <v>0.3</v>
      </c>
      <c r="F347" s="268">
        <v>-1.1000000000000001</v>
      </c>
      <c r="G347" s="182">
        <v>-1.5</v>
      </c>
      <c r="H347" s="262">
        <v>-0.7</v>
      </c>
      <c r="I347" s="268">
        <v>0.3</v>
      </c>
      <c r="J347" s="182">
        <v>0.2</v>
      </c>
      <c r="K347" s="262">
        <v>0.4</v>
      </c>
      <c r="L347" s="268">
        <v>-0.9</v>
      </c>
      <c r="M347" s="182">
        <v>-1.1000000000000001</v>
      </c>
      <c r="N347" s="262">
        <v>-0.6</v>
      </c>
      <c r="O347" s="268">
        <v>0.5</v>
      </c>
      <c r="P347" s="182">
        <v>0.4</v>
      </c>
      <c r="Q347" s="183">
        <v>0.6</v>
      </c>
    </row>
    <row r="348" spans="1:17" s="160" customFormat="1" x14ac:dyDescent="0.2">
      <c r="A348" s="154" t="s">
        <v>300</v>
      </c>
      <c r="B348" s="155" t="s">
        <v>301</v>
      </c>
      <c r="C348" s="182">
        <v>0.6</v>
      </c>
      <c r="D348" s="182">
        <v>0.5</v>
      </c>
      <c r="E348" s="262">
        <v>0.7</v>
      </c>
      <c r="F348" s="268">
        <v>-0.1</v>
      </c>
      <c r="G348" s="182">
        <v>-0.4</v>
      </c>
      <c r="H348" s="262">
        <v>0.2</v>
      </c>
      <c r="I348" s="268">
        <v>0.7</v>
      </c>
      <c r="J348" s="182">
        <v>0.6</v>
      </c>
      <c r="K348" s="262">
        <v>0.8</v>
      </c>
      <c r="L348" s="268">
        <v>-0.1</v>
      </c>
      <c r="M348" s="182">
        <v>-0.3</v>
      </c>
      <c r="N348" s="262">
        <v>0.1</v>
      </c>
      <c r="O348" s="268">
        <v>0.9</v>
      </c>
      <c r="P348" s="182">
        <v>0.8</v>
      </c>
      <c r="Q348" s="183">
        <v>1</v>
      </c>
    </row>
    <row r="349" spans="1:17" s="160" customFormat="1" x14ac:dyDescent="0.2">
      <c r="A349" s="154" t="s">
        <v>326</v>
      </c>
      <c r="B349" s="155" t="s">
        <v>327</v>
      </c>
      <c r="C349" s="182">
        <v>-0.2</v>
      </c>
      <c r="D349" s="182">
        <v>-0.3</v>
      </c>
      <c r="E349" s="262">
        <v>0</v>
      </c>
      <c r="F349" s="268">
        <v>-1.1000000000000001</v>
      </c>
      <c r="G349" s="182">
        <v>-1.4</v>
      </c>
      <c r="H349" s="262">
        <v>-0.8</v>
      </c>
      <c r="I349" s="268">
        <v>0</v>
      </c>
      <c r="J349" s="182">
        <v>-0.1</v>
      </c>
      <c r="K349" s="262">
        <v>0.1</v>
      </c>
      <c r="L349" s="268">
        <v>-0.7</v>
      </c>
      <c r="M349" s="182">
        <v>-0.9</v>
      </c>
      <c r="N349" s="262">
        <v>-0.5</v>
      </c>
      <c r="O349" s="268">
        <v>0.1</v>
      </c>
      <c r="P349" s="182">
        <v>-0.1</v>
      </c>
      <c r="Q349" s="183">
        <v>0.2</v>
      </c>
    </row>
    <row r="350" spans="1:17" s="160" customFormat="1" x14ac:dyDescent="0.2">
      <c r="A350" s="154" t="s">
        <v>352</v>
      </c>
      <c r="B350" s="155" t="s">
        <v>353</v>
      </c>
      <c r="C350" s="182">
        <v>-1</v>
      </c>
      <c r="D350" s="182">
        <v>-1.1000000000000001</v>
      </c>
      <c r="E350" s="262">
        <v>-0.8</v>
      </c>
      <c r="F350" s="268">
        <v>-2.5</v>
      </c>
      <c r="G350" s="182">
        <v>-3</v>
      </c>
      <c r="H350" s="262">
        <v>-2</v>
      </c>
      <c r="I350" s="268">
        <v>-0.8</v>
      </c>
      <c r="J350" s="182">
        <v>-1</v>
      </c>
      <c r="K350" s="262">
        <v>-0.7</v>
      </c>
      <c r="L350" s="268">
        <v>-2.1</v>
      </c>
      <c r="M350" s="182">
        <v>-2.5</v>
      </c>
      <c r="N350" s="262">
        <v>-1.8</v>
      </c>
      <c r="O350" s="268">
        <v>-0.7</v>
      </c>
      <c r="P350" s="182">
        <v>-0.8</v>
      </c>
      <c r="Q350" s="183">
        <v>-0.5</v>
      </c>
    </row>
    <row r="351" spans="1:17" s="160" customFormat="1" x14ac:dyDescent="0.2">
      <c r="A351" s="154" t="s">
        <v>368</v>
      </c>
      <c r="B351" s="155" t="s">
        <v>369</v>
      </c>
      <c r="C351" s="182">
        <v>-0.4</v>
      </c>
      <c r="D351" s="182">
        <v>-0.6</v>
      </c>
      <c r="E351" s="262">
        <v>-0.3</v>
      </c>
      <c r="F351" s="268">
        <v>-0.7</v>
      </c>
      <c r="G351" s="182">
        <v>-1.1000000000000001</v>
      </c>
      <c r="H351" s="262">
        <v>-0.3</v>
      </c>
      <c r="I351" s="268">
        <v>-0.4</v>
      </c>
      <c r="J351" s="182">
        <v>-0.6</v>
      </c>
      <c r="K351" s="262">
        <v>-0.2</v>
      </c>
      <c r="L351" s="268">
        <v>-0.8</v>
      </c>
      <c r="M351" s="182">
        <v>-1.1000000000000001</v>
      </c>
      <c r="N351" s="262">
        <v>-0.5</v>
      </c>
      <c r="O351" s="268">
        <v>-0.3</v>
      </c>
      <c r="P351" s="182">
        <v>-0.5</v>
      </c>
      <c r="Q351" s="183">
        <v>-0.1</v>
      </c>
    </row>
    <row r="352" spans="1:17" s="160" customFormat="1" x14ac:dyDescent="0.2">
      <c r="A352" s="154" t="s">
        <v>384</v>
      </c>
      <c r="B352" s="155" t="s">
        <v>385</v>
      </c>
      <c r="C352" s="182">
        <v>-0.4</v>
      </c>
      <c r="D352" s="182">
        <v>-0.6</v>
      </c>
      <c r="E352" s="262">
        <v>-0.3</v>
      </c>
      <c r="F352" s="268">
        <v>-1.6</v>
      </c>
      <c r="G352" s="182">
        <v>-2</v>
      </c>
      <c r="H352" s="262">
        <v>-1.2</v>
      </c>
      <c r="I352" s="268">
        <v>-0.3</v>
      </c>
      <c r="J352" s="182">
        <v>-0.4</v>
      </c>
      <c r="K352" s="262">
        <v>-0.1</v>
      </c>
      <c r="L352" s="268">
        <v>-1.4</v>
      </c>
      <c r="M352" s="182">
        <v>-1.6</v>
      </c>
      <c r="N352" s="262">
        <v>-1.1000000000000001</v>
      </c>
      <c r="O352" s="268">
        <v>-0.1</v>
      </c>
      <c r="P352" s="182">
        <v>-0.2</v>
      </c>
      <c r="Q352" s="183">
        <v>0.1</v>
      </c>
    </row>
    <row r="353" spans="1:17" s="160" customFormat="1" x14ac:dyDescent="0.2">
      <c r="A353" s="154" t="s">
        <v>400</v>
      </c>
      <c r="B353" s="155" t="s">
        <v>401</v>
      </c>
      <c r="C353" s="182">
        <v>-1</v>
      </c>
      <c r="D353" s="182">
        <v>-1.1000000000000001</v>
      </c>
      <c r="E353" s="262">
        <v>-0.8</v>
      </c>
      <c r="F353" s="268">
        <v>-2.5</v>
      </c>
      <c r="G353" s="182">
        <v>-2.9</v>
      </c>
      <c r="H353" s="262">
        <v>-2.1</v>
      </c>
      <c r="I353" s="268">
        <v>-0.7</v>
      </c>
      <c r="J353" s="182">
        <v>-0.9</v>
      </c>
      <c r="K353" s="262">
        <v>-0.6</v>
      </c>
      <c r="L353" s="268">
        <v>-2.1</v>
      </c>
      <c r="M353" s="182">
        <v>-2.4</v>
      </c>
      <c r="N353" s="262">
        <v>-1.9</v>
      </c>
      <c r="O353" s="268">
        <v>-0.6</v>
      </c>
      <c r="P353" s="182">
        <v>-0.7</v>
      </c>
      <c r="Q353" s="183">
        <v>-0.4</v>
      </c>
    </row>
    <row r="354" spans="1:17" s="160" customFormat="1" x14ac:dyDescent="0.2">
      <c r="A354" s="154" t="s">
        <v>416</v>
      </c>
      <c r="B354" s="155" t="s">
        <v>417</v>
      </c>
      <c r="C354" s="182">
        <v>-0.6</v>
      </c>
      <c r="D354" s="182">
        <v>-0.7</v>
      </c>
      <c r="E354" s="262">
        <v>-0.4</v>
      </c>
      <c r="F354" s="268">
        <v>-2.4</v>
      </c>
      <c r="G354" s="182">
        <v>-3</v>
      </c>
      <c r="H354" s="262">
        <v>-1.8</v>
      </c>
      <c r="I354" s="268">
        <v>-0.4</v>
      </c>
      <c r="J354" s="182">
        <v>-0.6</v>
      </c>
      <c r="K354" s="262">
        <v>-0.2</v>
      </c>
      <c r="L354" s="268">
        <v>-2</v>
      </c>
      <c r="M354" s="182">
        <v>-2.4</v>
      </c>
      <c r="N354" s="262">
        <v>-1.6</v>
      </c>
      <c r="O354" s="268">
        <v>-0.2</v>
      </c>
      <c r="P354" s="182">
        <v>-0.4</v>
      </c>
      <c r="Q354" s="183">
        <v>0</v>
      </c>
    </row>
    <row r="355" spans="1:17" s="160" customFormat="1" x14ac:dyDescent="0.2">
      <c r="A355" s="154" t="s">
        <v>432</v>
      </c>
      <c r="B355" s="155" t="s">
        <v>433</v>
      </c>
      <c r="C355" s="182">
        <v>-0.7</v>
      </c>
      <c r="D355" s="182">
        <v>-0.8</v>
      </c>
      <c r="E355" s="262">
        <v>-0.5</v>
      </c>
      <c r="F355" s="268">
        <v>-1.8</v>
      </c>
      <c r="G355" s="182">
        <v>-2.1</v>
      </c>
      <c r="H355" s="262">
        <v>-1.4</v>
      </c>
      <c r="I355" s="268">
        <v>-0.5</v>
      </c>
      <c r="J355" s="182">
        <v>-0.6</v>
      </c>
      <c r="K355" s="262">
        <v>-0.3</v>
      </c>
      <c r="L355" s="268">
        <v>-1.7</v>
      </c>
      <c r="M355" s="182">
        <v>-1.9</v>
      </c>
      <c r="N355" s="262">
        <v>-1.4</v>
      </c>
      <c r="O355" s="268">
        <v>-0.3</v>
      </c>
      <c r="P355" s="182">
        <v>-0.4</v>
      </c>
      <c r="Q355" s="183">
        <v>-0.1</v>
      </c>
    </row>
    <row r="356" spans="1:17" s="160" customFormat="1" x14ac:dyDescent="0.2">
      <c r="A356" s="154" t="s">
        <v>448</v>
      </c>
      <c r="B356" s="155" t="s">
        <v>449</v>
      </c>
      <c r="C356" s="182">
        <v>0.6</v>
      </c>
      <c r="D356" s="182">
        <v>0.4</v>
      </c>
      <c r="E356" s="262">
        <v>0.7</v>
      </c>
      <c r="F356" s="268">
        <v>-1.4</v>
      </c>
      <c r="G356" s="182">
        <v>-1.9</v>
      </c>
      <c r="H356" s="262">
        <v>-0.9</v>
      </c>
      <c r="I356" s="268">
        <v>0.8</v>
      </c>
      <c r="J356" s="182">
        <v>0.6</v>
      </c>
      <c r="K356" s="262">
        <v>0.9</v>
      </c>
      <c r="L356" s="268">
        <v>-1.2</v>
      </c>
      <c r="M356" s="182">
        <v>-1.5</v>
      </c>
      <c r="N356" s="262">
        <v>-0.8</v>
      </c>
      <c r="O356" s="268">
        <v>1</v>
      </c>
      <c r="P356" s="182">
        <v>0.8</v>
      </c>
      <c r="Q356" s="183">
        <v>1.2</v>
      </c>
    </row>
    <row r="357" spans="1:17" s="160" customFormat="1" x14ac:dyDescent="0.2">
      <c r="A357" s="154" t="s">
        <v>460</v>
      </c>
      <c r="B357" s="155" t="s">
        <v>461</v>
      </c>
      <c r="C357" s="182">
        <v>-0.1</v>
      </c>
      <c r="D357" s="182">
        <v>-0.3</v>
      </c>
      <c r="E357" s="262">
        <v>0</v>
      </c>
      <c r="F357" s="268">
        <v>-1.9</v>
      </c>
      <c r="G357" s="182">
        <v>-2.4</v>
      </c>
      <c r="H357" s="262">
        <v>-1.4</v>
      </c>
      <c r="I357" s="268">
        <v>0.1</v>
      </c>
      <c r="J357" s="182">
        <v>-0.1</v>
      </c>
      <c r="K357" s="262">
        <v>0.3</v>
      </c>
      <c r="L357" s="268">
        <v>-1.1000000000000001</v>
      </c>
      <c r="M357" s="182">
        <v>-1.5</v>
      </c>
      <c r="N357" s="262">
        <v>-0.8</v>
      </c>
      <c r="O357" s="268">
        <v>0.2</v>
      </c>
      <c r="P357" s="182">
        <v>0</v>
      </c>
      <c r="Q357" s="183">
        <v>0.4</v>
      </c>
    </row>
    <row r="358" spans="1:17" s="160" customFormat="1" x14ac:dyDescent="0.2">
      <c r="A358" s="154" t="s">
        <v>472</v>
      </c>
      <c r="B358" s="155" t="s">
        <v>473</v>
      </c>
      <c r="C358" s="182">
        <v>-0.6</v>
      </c>
      <c r="D358" s="182">
        <v>-0.8</v>
      </c>
      <c r="E358" s="262">
        <v>-0.5</v>
      </c>
      <c r="F358" s="268">
        <v>-1.9</v>
      </c>
      <c r="G358" s="182">
        <v>-2.2999999999999998</v>
      </c>
      <c r="H358" s="262">
        <v>-1.4</v>
      </c>
      <c r="I358" s="268">
        <v>-0.5</v>
      </c>
      <c r="J358" s="182">
        <v>-0.6</v>
      </c>
      <c r="K358" s="262">
        <v>-0.4</v>
      </c>
      <c r="L358" s="268">
        <v>-1.5</v>
      </c>
      <c r="M358" s="182">
        <v>-1.8</v>
      </c>
      <c r="N358" s="262">
        <v>-1.3</v>
      </c>
      <c r="O358" s="268">
        <v>-0.3</v>
      </c>
      <c r="P358" s="182">
        <v>-0.5</v>
      </c>
      <c r="Q358" s="183">
        <v>-0.2</v>
      </c>
    </row>
    <row r="359" spans="1:17" s="160" customFormat="1" x14ac:dyDescent="0.2">
      <c r="A359" s="154" t="s">
        <v>490</v>
      </c>
      <c r="B359" s="155" t="s">
        <v>491</v>
      </c>
      <c r="C359" s="182">
        <v>-0.8</v>
      </c>
      <c r="D359" s="182">
        <v>-0.9</v>
      </c>
      <c r="E359" s="262">
        <v>-0.6</v>
      </c>
      <c r="F359" s="268">
        <v>-2.2999999999999998</v>
      </c>
      <c r="G359" s="182">
        <v>-2.7</v>
      </c>
      <c r="H359" s="262">
        <v>-1.9</v>
      </c>
      <c r="I359" s="268">
        <v>-0.6</v>
      </c>
      <c r="J359" s="182">
        <v>-0.7</v>
      </c>
      <c r="K359" s="262">
        <v>-0.4</v>
      </c>
      <c r="L359" s="268">
        <v>-1.8</v>
      </c>
      <c r="M359" s="182">
        <v>-2</v>
      </c>
      <c r="N359" s="262">
        <v>-1.5</v>
      </c>
      <c r="O359" s="268">
        <v>-0.4</v>
      </c>
      <c r="P359" s="182">
        <v>-0.6</v>
      </c>
      <c r="Q359" s="183">
        <v>-0.3</v>
      </c>
    </row>
    <row r="360" spans="1:17" s="160" customFormat="1" x14ac:dyDescent="0.2">
      <c r="A360" s="154" t="s">
        <v>506</v>
      </c>
      <c r="B360" s="155" t="s">
        <v>507</v>
      </c>
      <c r="C360" s="182">
        <v>0.3</v>
      </c>
      <c r="D360" s="182">
        <v>0.2</v>
      </c>
      <c r="E360" s="262">
        <v>0.4</v>
      </c>
      <c r="F360" s="268">
        <v>-1</v>
      </c>
      <c r="G360" s="182">
        <v>-1.5</v>
      </c>
      <c r="H360" s="262">
        <v>-0.6</v>
      </c>
      <c r="I360" s="268">
        <v>0.4</v>
      </c>
      <c r="J360" s="182">
        <v>0.3</v>
      </c>
      <c r="K360" s="262">
        <v>0.6</v>
      </c>
      <c r="L360" s="268">
        <v>-1</v>
      </c>
      <c r="M360" s="182">
        <v>-1.3</v>
      </c>
      <c r="N360" s="262">
        <v>-0.7</v>
      </c>
      <c r="O360" s="268">
        <v>0.6</v>
      </c>
      <c r="P360" s="182">
        <v>0.5</v>
      </c>
      <c r="Q360" s="183">
        <v>0.8</v>
      </c>
    </row>
    <row r="361" spans="1:17" s="160" customFormat="1" x14ac:dyDescent="0.2">
      <c r="A361" s="154" t="s">
        <v>530</v>
      </c>
      <c r="B361" s="155" t="s">
        <v>531</v>
      </c>
      <c r="C361" s="182">
        <v>-0.2</v>
      </c>
      <c r="D361" s="182">
        <v>-0.3</v>
      </c>
      <c r="E361" s="262">
        <v>0</v>
      </c>
      <c r="F361" s="268">
        <v>-2.1</v>
      </c>
      <c r="G361" s="182">
        <v>-2.6</v>
      </c>
      <c r="H361" s="262">
        <v>-1.5</v>
      </c>
      <c r="I361" s="268">
        <v>0.1</v>
      </c>
      <c r="J361" s="182">
        <v>-0.1</v>
      </c>
      <c r="K361" s="262">
        <v>0.2</v>
      </c>
      <c r="L361" s="268">
        <v>-1.7</v>
      </c>
      <c r="M361" s="182">
        <v>-2</v>
      </c>
      <c r="N361" s="262">
        <v>-1.3</v>
      </c>
      <c r="O361" s="268">
        <v>0.3</v>
      </c>
      <c r="P361" s="182">
        <v>0.1</v>
      </c>
      <c r="Q361" s="183">
        <v>0.5</v>
      </c>
    </row>
    <row r="362" spans="1:17" s="160" customFormat="1" x14ac:dyDescent="0.2">
      <c r="A362" s="154" t="s">
        <v>542</v>
      </c>
      <c r="B362" s="155" t="s">
        <v>543</v>
      </c>
      <c r="C362" s="182">
        <v>-0.5</v>
      </c>
      <c r="D362" s="182">
        <v>-0.6</v>
      </c>
      <c r="E362" s="262">
        <v>-0.4</v>
      </c>
      <c r="F362" s="268">
        <v>-1.7</v>
      </c>
      <c r="G362" s="182">
        <v>-2.2000000000000002</v>
      </c>
      <c r="H362" s="262">
        <v>-1.2</v>
      </c>
      <c r="I362" s="268">
        <v>-0.4</v>
      </c>
      <c r="J362" s="182">
        <v>-0.5</v>
      </c>
      <c r="K362" s="262">
        <v>-0.2</v>
      </c>
      <c r="L362" s="268">
        <v>-1.5</v>
      </c>
      <c r="M362" s="182">
        <v>-1.8</v>
      </c>
      <c r="N362" s="262">
        <v>-1.2</v>
      </c>
      <c r="O362" s="268">
        <v>-0.2</v>
      </c>
      <c r="P362" s="182">
        <v>-0.4</v>
      </c>
      <c r="Q362" s="183">
        <v>-0.1</v>
      </c>
    </row>
    <row r="363" spans="1:17" s="160" customFormat="1" x14ac:dyDescent="0.2">
      <c r="A363" s="154" t="s">
        <v>558</v>
      </c>
      <c r="B363" s="155" t="s">
        <v>559</v>
      </c>
      <c r="C363" s="182">
        <v>-1</v>
      </c>
      <c r="D363" s="182">
        <v>-1.1000000000000001</v>
      </c>
      <c r="E363" s="262">
        <v>-0.8</v>
      </c>
      <c r="F363" s="268">
        <v>-2.2999999999999998</v>
      </c>
      <c r="G363" s="182">
        <v>-2.8</v>
      </c>
      <c r="H363" s="262">
        <v>-1.8</v>
      </c>
      <c r="I363" s="268">
        <v>-0.8</v>
      </c>
      <c r="J363" s="182">
        <v>-1</v>
      </c>
      <c r="K363" s="262">
        <v>-0.7</v>
      </c>
      <c r="L363" s="268">
        <v>-2.2000000000000002</v>
      </c>
      <c r="M363" s="182">
        <v>-2.5</v>
      </c>
      <c r="N363" s="262">
        <v>-1.9</v>
      </c>
      <c r="O363" s="268">
        <v>-0.6</v>
      </c>
      <c r="P363" s="182">
        <v>-0.8</v>
      </c>
      <c r="Q363" s="183">
        <v>-0.4</v>
      </c>
    </row>
    <row r="364" spans="1:17" s="160" customFormat="1" ht="10.5" x14ac:dyDescent="0.25">
      <c r="A364" s="150" t="s">
        <v>718</v>
      </c>
      <c r="B364" s="151" t="s">
        <v>719</v>
      </c>
      <c r="C364" s="184">
        <v>0.6</v>
      </c>
      <c r="D364" s="184">
        <v>0.6</v>
      </c>
      <c r="E364" s="263">
        <v>0.7</v>
      </c>
      <c r="F364" s="269">
        <v>0</v>
      </c>
      <c r="G364" s="184">
        <v>-0.2</v>
      </c>
      <c r="H364" s="263">
        <v>0.1</v>
      </c>
      <c r="I364" s="269">
        <v>0.8</v>
      </c>
      <c r="J364" s="184">
        <v>0.7</v>
      </c>
      <c r="K364" s="263">
        <v>0.9</v>
      </c>
      <c r="L364" s="269">
        <v>0.1</v>
      </c>
      <c r="M364" s="184">
        <v>0</v>
      </c>
      <c r="N364" s="263">
        <v>0.3</v>
      </c>
      <c r="O364" s="269">
        <v>0.9</v>
      </c>
      <c r="P364" s="184">
        <v>0.8</v>
      </c>
      <c r="Q364" s="185">
        <v>1</v>
      </c>
    </row>
    <row r="365" spans="1:17" s="159" customFormat="1" ht="10.5" x14ac:dyDescent="0.25">
      <c r="A365" s="150" t="s">
        <v>722</v>
      </c>
      <c r="B365" s="151" t="s">
        <v>723</v>
      </c>
      <c r="C365" s="184">
        <v>0.1</v>
      </c>
      <c r="D365" s="184">
        <v>0</v>
      </c>
      <c r="E365" s="263">
        <v>0.1</v>
      </c>
      <c r="F365" s="269">
        <v>-0.6</v>
      </c>
      <c r="G365" s="184">
        <v>-0.7</v>
      </c>
      <c r="H365" s="263">
        <v>-0.5</v>
      </c>
      <c r="I365" s="269">
        <v>0.2</v>
      </c>
      <c r="J365" s="184">
        <v>0.2</v>
      </c>
      <c r="K365" s="263">
        <v>0.3</v>
      </c>
      <c r="L365" s="269">
        <v>-0.5</v>
      </c>
      <c r="M365" s="184">
        <v>-0.5</v>
      </c>
      <c r="N365" s="263">
        <v>-0.4</v>
      </c>
      <c r="O365" s="269">
        <v>0.4</v>
      </c>
      <c r="P365" s="184">
        <v>0.3</v>
      </c>
      <c r="Q365" s="185">
        <v>0.4</v>
      </c>
    </row>
    <row r="366" spans="1:17" s="159" customFormat="1" ht="10.5" x14ac:dyDescent="0.25">
      <c r="A366" s="150" t="s">
        <v>724</v>
      </c>
      <c r="B366" s="151" t="s">
        <v>725</v>
      </c>
      <c r="C366" s="184">
        <v>-0.5</v>
      </c>
      <c r="D366" s="184">
        <v>-0.6</v>
      </c>
      <c r="E366" s="263">
        <v>-0.5</v>
      </c>
      <c r="F366" s="269">
        <v>-1.5</v>
      </c>
      <c r="G366" s="184">
        <v>-1.7</v>
      </c>
      <c r="H366" s="263">
        <v>-1.4</v>
      </c>
      <c r="I366" s="269">
        <v>-0.3</v>
      </c>
      <c r="J366" s="184">
        <v>-0.4</v>
      </c>
      <c r="K366" s="263">
        <v>-0.3</v>
      </c>
      <c r="L366" s="269">
        <v>-1.3</v>
      </c>
      <c r="M366" s="184">
        <v>-1.4</v>
      </c>
      <c r="N366" s="263">
        <v>-1.2</v>
      </c>
      <c r="O366" s="269">
        <v>-0.2</v>
      </c>
      <c r="P366" s="184">
        <v>-0.2</v>
      </c>
      <c r="Q366" s="185">
        <v>-0.1</v>
      </c>
    </row>
    <row r="367" spans="1:17" s="159" customFormat="1" ht="10.5" x14ac:dyDescent="0.25">
      <c r="A367" s="150" t="s">
        <v>726</v>
      </c>
      <c r="B367" s="151" t="s">
        <v>727</v>
      </c>
      <c r="C367" s="184">
        <v>-0.8</v>
      </c>
      <c r="D367" s="184">
        <v>-0.9</v>
      </c>
      <c r="E367" s="263">
        <v>-0.7</v>
      </c>
      <c r="F367" s="269">
        <v>-1.7</v>
      </c>
      <c r="G367" s="184">
        <v>-1.9</v>
      </c>
      <c r="H367" s="263">
        <v>-1.6</v>
      </c>
      <c r="I367" s="269">
        <v>-0.7</v>
      </c>
      <c r="J367" s="184">
        <v>-0.7</v>
      </c>
      <c r="K367" s="263">
        <v>-0.6</v>
      </c>
      <c r="L367" s="269">
        <v>-1.6</v>
      </c>
      <c r="M367" s="184">
        <v>-1.7</v>
      </c>
      <c r="N367" s="263">
        <v>-1.4</v>
      </c>
      <c r="O367" s="269">
        <v>-0.5</v>
      </c>
      <c r="P367" s="184">
        <v>-0.6</v>
      </c>
      <c r="Q367" s="185">
        <v>-0.4</v>
      </c>
    </row>
    <row r="368" spans="1:17" s="159" customFormat="1" ht="10.5" x14ac:dyDescent="0.25">
      <c r="A368" s="150" t="s">
        <v>728</v>
      </c>
      <c r="B368" s="151" t="s">
        <v>729</v>
      </c>
      <c r="C368" s="184">
        <v>-0.5</v>
      </c>
      <c r="D368" s="184">
        <v>-0.6</v>
      </c>
      <c r="E368" s="263">
        <v>-0.5</v>
      </c>
      <c r="F368" s="269">
        <v>-1.4</v>
      </c>
      <c r="G368" s="184">
        <v>-1.5</v>
      </c>
      <c r="H368" s="263">
        <v>-1.3</v>
      </c>
      <c r="I368" s="269">
        <v>-0.3</v>
      </c>
      <c r="J368" s="184">
        <v>-0.4</v>
      </c>
      <c r="K368" s="263">
        <v>-0.3</v>
      </c>
      <c r="L368" s="269">
        <v>-1.2</v>
      </c>
      <c r="M368" s="184">
        <v>-1.3</v>
      </c>
      <c r="N368" s="263">
        <v>-1.2</v>
      </c>
      <c r="O368" s="269">
        <v>-0.1</v>
      </c>
      <c r="P368" s="184">
        <v>-0.2</v>
      </c>
      <c r="Q368" s="185">
        <v>-0.1</v>
      </c>
    </row>
    <row r="369" spans="1:21" s="159" customFormat="1" ht="10.5" x14ac:dyDescent="0.25">
      <c r="A369" s="150" t="s">
        <v>732</v>
      </c>
      <c r="B369" s="151" t="s">
        <v>733</v>
      </c>
      <c r="C369" s="184">
        <v>-0.4</v>
      </c>
      <c r="D369" s="184">
        <v>-0.5</v>
      </c>
      <c r="E369" s="263">
        <v>-0.4</v>
      </c>
      <c r="F369" s="269">
        <v>-1.9</v>
      </c>
      <c r="G369" s="184">
        <v>-2.1</v>
      </c>
      <c r="H369" s="263">
        <v>-1.8</v>
      </c>
      <c r="I369" s="269">
        <v>-0.3</v>
      </c>
      <c r="J369" s="184">
        <v>-0.3</v>
      </c>
      <c r="K369" s="263">
        <v>-0.2</v>
      </c>
      <c r="L369" s="269">
        <v>-1.5</v>
      </c>
      <c r="M369" s="184">
        <v>-1.6</v>
      </c>
      <c r="N369" s="263">
        <v>-1.4</v>
      </c>
      <c r="O369" s="269">
        <v>-0.1</v>
      </c>
      <c r="P369" s="184">
        <v>-0.1</v>
      </c>
      <c r="Q369" s="185">
        <v>0</v>
      </c>
    </row>
    <row r="370" spans="1:21" s="159" customFormat="1" ht="10.5" x14ac:dyDescent="0.25">
      <c r="A370" s="150" t="s">
        <v>736</v>
      </c>
      <c r="B370" s="151" t="s">
        <v>737</v>
      </c>
      <c r="C370" s="184">
        <v>0.9</v>
      </c>
      <c r="D370" s="184">
        <v>0.9</v>
      </c>
      <c r="E370" s="263">
        <v>1</v>
      </c>
      <c r="F370" s="269">
        <v>0.2</v>
      </c>
      <c r="G370" s="184">
        <v>0.1</v>
      </c>
      <c r="H370" s="263">
        <v>0.3</v>
      </c>
      <c r="I370" s="269">
        <v>1.1000000000000001</v>
      </c>
      <c r="J370" s="184">
        <v>1.1000000000000001</v>
      </c>
      <c r="K370" s="263">
        <v>1.2</v>
      </c>
      <c r="L370" s="269">
        <v>0.3</v>
      </c>
      <c r="M370" s="184">
        <v>0.3</v>
      </c>
      <c r="N370" s="263">
        <v>0.4</v>
      </c>
      <c r="O370" s="269">
        <v>1.3</v>
      </c>
      <c r="P370" s="184">
        <v>1.3</v>
      </c>
      <c r="Q370" s="185">
        <v>1.4</v>
      </c>
    </row>
    <row r="371" spans="1:21" s="159" customFormat="1" ht="10.5" x14ac:dyDescent="0.25">
      <c r="A371" s="150" t="s">
        <v>734</v>
      </c>
      <c r="B371" s="151" t="s">
        <v>735</v>
      </c>
      <c r="C371" s="184">
        <v>0.2</v>
      </c>
      <c r="D371" s="184">
        <v>0.2</v>
      </c>
      <c r="E371" s="263">
        <v>0.3</v>
      </c>
      <c r="F371" s="269">
        <v>-1</v>
      </c>
      <c r="G371" s="184">
        <v>-1.1000000000000001</v>
      </c>
      <c r="H371" s="263">
        <v>-0.9</v>
      </c>
      <c r="I371" s="269">
        <v>0.4</v>
      </c>
      <c r="J371" s="184">
        <v>0.3</v>
      </c>
      <c r="K371" s="263">
        <v>0.4</v>
      </c>
      <c r="L371" s="269">
        <v>-0.9</v>
      </c>
      <c r="M371" s="184">
        <v>-0.9</v>
      </c>
      <c r="N371" s="263">
        <v>-0.8</v>
      </c>
      <c r="O371" s="269">
        <v>0.6</v>
      </c>
      <c r="P371" s="184">
        <v>0.5</v>
      </c>
      <c r="Q371" s="185">
        <v>0.6</v>
      </c>
    </row>
    <row r="372" spans="1:21" s="159" customFormat="1" ht="11" thickBot="1" x14ac:dyDescent="0.3">
      <c r="A372" s="152" t="s">
        <v>730</v>
      </c>
      <c r="B372" s="153" t="s">
        <v>731</v>
      </c>
      <c r="C372" s="186">
        <v>0.2</v>
      </c>
      <c r="D372" s="186">
        <v>0.1</v>
      </c>
      <c r="E372" s="264">
        <v>0.3</v>
      </c>
      <c r="F372" s="270">
        <v>-1</v>
      </c>
      <c r="G372" s="186">
        <v>-1.1000000000000001</v>
      </c>
      <c r="H372" s="264">
        <v>-0.8</v>
      </c>
      <c r="I372" s="270">
        <v>0.4</v>
      </c>
      <c r="J372" s="186">
        <v>0.3</v>
      </c>
      <c r="K372" s="264">
        <v>0.4</v>
      </c>
      <c r="L372" s="270">
        <v>-0.7</v>
      </c>
      <c r="M372" s="186">
        <v>-0.8</v>
      </c>
      <c r="N372" s="264">
        <v>-0.6</v>
      </c>
      <c r="O372" s="270">
        <v>0.5</v>
      </c>
      <c r="P372" s="186">
        <v>0.5</v>
      </c>
      <c r="Q372" s="187">
        <v>0.6</v>
      </c>
    </row>
    <row r="373" spans="1:21" x14ac:dyDescent="0.2">
      <c r="A373" s="110"/>
      <c r="B373" s="110"/>
      <c r="C373" s="161"/>
      <c r="D373" s="161"/>
      <c r="E373" s="161"/>
      <c r="F373" s="161"/>
      <c r="G373" s="161"/>
      <c r="H373" s="161"/>
      <c r="I373" s="161"/>
      <c r="J373" s="161"/>
      <c r="K373" s="161"/>
      <c r="L373" s="161"/>
      <c r="M373" s="161"/>
      <c r="N373" s="161"/>
      <c r="O373" s="161"/>
      <c r="P373" s="161"/>
      <c r="Q373" s="121" t="s">
        <v>1196</v>
      </c>
    </row>
    <row r="374" spans="1:21" ht="10.5" x14ac:dyDescent="0.25">
      <c r="A374" s="418" t="s">
        <v>1102</v>
      </c>
      <c r="B374" s="110"/>
      <c r="C374" s="161"/>
      <c r="D374" s="161"/>
      <c r="E374" s="161"/>
      <c r="F374" s="161"/>
      <c r="G374" s="161"/>
      <c r="H374" s="161"/>
      <c r="I374" s="161"/>
      <c r="J374" s="161"/>
      <c r="K374" s="161"/>
      <c r="L374" s="161"/>
      <c r="M374" s="161"/>
      <c r="N374" s="161"/>
      <c r="O374" s="161"/>
      <c r="P374" s="161"/>
      <c r="Q374" s="121"/>
    </row>
    <row r="375" spans="1:21" x14ac:dyDescent="0.2">
      <c r="A375" s="217" t="s">
        <v>1262</v>
      </c>
      <c r="B375" s="217"/>
      <c r="C375" s="217"/>
      <c r="D375" s="217"/>
      <c r="E375" s="217"/>
      <c r="F375" s="217"/>
      <c r="G375" s="217"/>
      <c r="H375" s="217"/>
      <c r="I375" s="217"/>
      <c r="J375" s="217"/>
      <c r="K375" s="217"/>
      <c r="L375" s="217"/>
      <c r="M375" s="217"/>
      <c r="N375" s="217"/>
      <c r="O375" s="217"/>
      <c r="P375" s="217"/>
      <c r="Q375" s="217"/>
      <c r="R375" s="217"/>
      <c r="S375" s="217"/>
      <c r="T375" s="217"/>
      <c r="U375" s="217"/>
    </row>
    <row r="376" spans="1:21" x14ac:dyDescent="0.2">
      <c r="A376" s="219" t="s">
        <v>1254</v>
      </c>
      <c r="B376" s="424"/>
      <c r="C376" s="424"/>
      <c r="D376" s="424"/>
      <c r="E376" s="424"/>
      <c r="F376" s="424"/>
      <c r="G376" s="424"/>
      <c r="H376" s="424"/>
      <c r="I376" s="424"/>
      <c r="J376" s="424"/>
      <c r="K376" s="424"/>
      <c r="L376" s="424"/>
      <c r="M376" s="424"/>
      <c r="N376" s="424"/>
      <c r="O376" s="424"/>
      <c r="P376" s="424"/>
      <c r="Q376" s="424"/>
      <c r="R376" s="217"/>
      <c r="S376" s="217"/>
      <c r="T376" s="217"/>
      <c r="U376" s="217"/>
    </row>
    <row r="377" spans="1:21" x14ac:dyDescent="0.2">
      <c r="A377" s="219" t="s">
        <v>1256</v>
      </c>
      <c r="B377" s="424"/>
      <c r="C377" s="424"/>
      <c r="D377" s="424"/>
      <c r="E377" s="424"/>
      <c r="F377" s="424"/>
      <c r="G377" s="424"/>
      <c r="H377" s="424"/>
      <c r="I377" s="424"/>
      <c r="J377" s="424"/>
      <c r="K377" s="424"/>
      <c r="L377" s="424"/>
      <c r="M377" s="424"/>
      <c r="N377" s="424"/>
      <c r="O377" s="424"/>
      <c r="P377" s="424"/>
      <c r="Q377" s="424"/>
      <c r="R377" s="217"/>
      <c r="S377" s="217"/>
      <c r="T377" s="217"/>
      <c r="U377" s="217"/>
    </row>
    <row r="378" spans="1:21" x14ac:dyDescent="0.2">
      <c r="A378" s="219" t="s">
        <v>1255</v>
      </c>
      <c r="B378" s="424"/>
      <c r="C378" s="424"/>
      <c r="D378" s="424"/>
      <c r="E378" s="424"/>
      <c r="F378" s="424"/>
      <c r="G378" s="424"/>
      <c r="H378" s="424"/>
      <c r="I378" s="424"/>
      <c r="J378" s="424"/>
      <c r="K378" s="424"/>
      <c r="L378" s="424"/>
      <c r="M378" s="424"/>
      <c r="N378" s="424"/>
      <c r="O378" s="424"/>
      <c r="P378" s="424"/>
      <c r="Q378" s="424"/>
      <c r="R378" s="217"/>
      <c r="S378" s="217"/>
      <c r="T378" s="217"/>
      <c r="U378" s="217"/>
    </row>
    <row r="379" spans="1:21" x14ac:dyDescent="0.2">
      <c r="A379" s="219" t="s">
        <v>1257</v>
      </c>
      <c r="B379" s="424"/>
      <c r="C379" s="424"/>
      <c r="D379" s="424"/>
      <c r="E379" s="424"/>
      <c r="F379" s="424"/>
      <c r="G379" s="424"/>
      <c r="H379" s="424"/>
      <c r="I379" s="424"/>
      <c r="J379" s="424"/>
      <c r="K379" s="424"/>
      <c r="L379" s="424"/>
      <c r="M379" s="424"/>
      <c r="N379" s="424"/>
      <c r="O379" s="424"/>
      <c r="P379" s="424"/>
      <c r="Q379" s="424"/>
      <c r="R379" s="217"/>
      <c r="S379" s="217"/>
      <c r="T379" s="217"/>
      <c r="U379" s="217"/>
    </row>
    <row r="380" spans="1:21" x14ac:dyDescent="0.2">
      <c r="A380" s="103" t="s">
        <v>1260</v>
      </c>
      <c r="B380" s="103"/>
      <c r="C380" s="103"/>
      <c r="D380" s="103"/>
      <c r="E380" s="103"/>
      <c r="F380" s="103"/>
      <c r="G380" s="103"/>
      <c r="H380" s="103"/>
      <c r="I380" s="103"/>
      <c r="J380" s="103"/>
      <c r="K380" s="103"/>
      <c r="L380" s="103"/>
      <c r="M380" s="103"/>
      <c r="N380" s="103"/>
      <c r="O380" s="103"/>
      <c r="P380" s="103"/>
      <c r="Q380" s="103"/>
      <c r="R380" s="103"/>
      <c r="S380" s="103"/>
      <c r="T380" s="103"/>
      <c r="U380" s="103"/>
    </row>
    <row r="381" spans="1:21" x14ac:dyDescent="0.2">
      <c r="A381" s="103" t="s">
        <v>1261</v>
      </c>
      <c r="B381" s="103"/>
      <c r="C381" s="103"/>
      <c r="D381" s="103"/>
      <c r="E381" s="103"/>
      <c r="F381" s="103"/>
      <c r="G381" s="103"/>
      <c r="H381" s="103"/>
      <c r="I381" s="103"/>
      <c r="J381" s="103"/>
      <c r="K381" s="103"/>
      <c r="L381" s="103"/>
      <c r="M381" s="103"/>
      <c r="N381" s="103"/>
      <c r="O381" s="103"/>
      <c r="P381" s="103"/>
      <c r="Q381" s="103"/>
      <c r="R381" s="103"/>
      <c r="S381" s="103"/>
      <c r="T381" s="103"/>
      <c r="U381" s="103"/>
    </row>
    <row r="382" spans="1:21" x14ac:dyDescent="0.2">
      <c r="A382" s="217" t="s">
        <v>1220</v>
      </c>
      <c r="B382" s="217"/>
      <c r="C382" s="217"/>
      <c r="D382" s="217"/>
      <c r="E382" s="217"/>
      <c r="F382" s="217"/>
      <c r="G382" s="217"/>
      <c r="H382" s="217"/>
      <c r="I382" s="217"/>
      <c r="J382" s="217"/>
      <c r="K382" s="217"/>
      <c r="L382" s="217"/>
      <c r="M382" s="217"/>
      <c r="N382" s="217"/>
      <c r="O382" s="217"/>
      <c r="P382" s="217"/>
      <c r="Q382" s="103"/>
      <c r="R382" s="103"/>
      <c r="S382" s="103"/>
      <c r="T382" s="103"/>
      <c r="U382" s="103"/>
    </row>
    <row r="383" spans="1:21" x14ac:dyDescent="0.2">
      <c r="A383" s="103" t="s">
        <v>1275</v>
      </c>
      <c r="B383" s="103"/>
      <c r="C383" s="103"/>
      <c r="D383" s="103"/>
      <c r="E383" s="103"/>
      <c r="F383" s="103"/>
      <c r="G383" s="103"/>
      <c r="H383" s="103"/>
      <c r="I383" s="103"/>
      <c r="J383" s="103"/>
      <c r="K383" s="103"/>
      <c r="L383" s="103"/>
      <c r="M383" s="103"/>
      <c r="N383" s="103"/>
      <c r="O383" s="103"/>
      <c r="P383" s="103"/>
      <c r="Q383" s="103"/>
      <c r="R383" s="103"/>
      <c r="S383" s="103"/>
      <c r="T383" s="103"/>
      <c r="U383" s="103"/>
    </row>
    <row r="384" spans="1:21" x14ac:dyDescent="0.2">
      <c r="A384" s="103" t="s">
        <v>1268</v>
      </c>
      <c r="B384" s="103"/>
      <c r="C384" s="103"/>
      <c r="D384" s="103"/>
      <c r="E384" s="103"/>
      <c r="F384" s="103"/>
      <c r="G384" s="103"/>
      <c r="H384" s="103"/>
      <c r="I384" s="103"/>
      <c r="J384" s="103"/>
      <c r="K384" s="103"/>
      <c r="L384" s="103"/>
      <c r="M384" s="103"/>
      <c r="N384" s="103"/>
      <c r="O384" s="103"/>
      <c r="P384" s="103"/>
      <c r="Q384" s="103"/>
      <c r="R384" s="103"/>
      <c r="S384" s="103"/>
      <c r="T384" s="103"/>
      <c r="U384" s="103"/>
    </row>
    <row r="385" spans="1:21" x14ac:dyDescent="0.2">
      <c r="A385" s="94" t="s">
        <v>1235</v>
      </c>
    </row>
    <row r="386" spans="1:21" ht="6" customHeight="1" x14ac:dyDescent="0.2">
      <c r="A386" s="94"/>
    </row>
    <row r="387" spans="1:21" x14ac:dyDescent="0.2">
      <c r="A387" s="103" t="s">
        <v>1183</v>
      </c>
      <c r="B387" s="103"/>
      <c r="C387" s="103"/>
      <c r="D387" s="103"/>
      <c r="E387" s="103"/>
      <c r="F387" s="103"/>
      <c r="G387" s="103"/>
      <c r="H387" s="103"/>
      <c r="I387" s="103"/>
      <c r="J387" s="103"/>
      <c r="K387" s="103"/>
      <c r="L387" s="103"/>
      <c r="M387" s="103"/>
      <c r="N387" s="103"/>
      <c r="O387" s="103"/>
      <c r="P387" s="103"/>
      <c r="Q387" s="103"/>
      <c r="R387" s="103"/>
      <c r="S387" s="103"/>
      <c r="T387" s="103"/>
      <c r="U387" s="103"/>
    </row>
    <row r="388" spans="1:21" ht="6" customHeight="1" x14ac:dyDescent="0.2"/>
    <row r="389" spans="1:21" x14ac:dyDescent="0.2">
      <c r="A389" s="103" t="s">
        <v>1276</v>
      </c>
    </row>
    <row r="390" spans="1:21" x14ac:dyDescent="0.2">
      <c r="A390" s="427" t="s">
        <v>1253</v>
      </c>
    </row>
    <row r="391" spans="1:21" ht="6" customHeight="1" x14ac:dyDescent="0.35">
      <c r="A391" s="426"/>
    </row>
    <row r="392" spans="1:21" x14ac:dyDescent="0.2">
      <c r="A392" s="95" t="s">
        <v>1264</v>
      </c>
    </row>
    <row r="393" spans="1:21" x14ac:dyDescent="0.2">
      <c r="A393" s="427" t="s">
        <v>1263</v>
      </c>
    </row>
    <row r="394" spans="1:21" ht="6" customHeight="1" x14ac:dyDescent="0.2"/>
    <row r="395" spans="1:21" x14ac:dyDescent="0.2">
      <c r="A395" s="252" t="s">
        <v>1266</v>
      </c>
    </row>
    <row r="396" spans="1:21" x14ac:dyDescent="0.2">
      <c r="A396" s="425" t="s">
        <v>1239</v>
      </c>
    </row>
  </sheetData>
  <mergeCells count="9">
    <mergeCell ref="F6:K6"/>
    <mergeCell ref="L6:Q6"/>
    <mergeCell ref="B6:B8"/>
    <mergeCell ref="A6:A8"/>
    <mergeCell ref="C6:E7"/>
    <mergeCell ref="F7:H7"/>
    <mergeCell ref="I7:K7"/>
    <mergeCell ref="L7:N7"/>
    <mergeCell ref="O7:Q7"/>
  </mergeCells>
  <hyperlinks>
    <hyperlink ref="A390" r:id="rId1"/>
    <hyperlink ref="A396" r:id="rId2"/>
    <hyperlink ref="A393" r:id="rId3"/>
  </hyperlinks>
  <pageMargins left="0.70866141732283472" right="0.70866141732283472" top="0.74803149606299213" bottom="0.74803149606299213" header="0.31496062992125984" footer="0.31496062992125984"/>
  <pageSetup paperSize="9" scale="50" fitToHeight="0"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A396"/>
  <sheetViews>
    <sheetView zoomScaleNormal="100" workbookViewId="0">
      <pane xSplit="2" ySplit="9" topLeftCell="C10" activePane="bottomRight" state="frozen"/>
      <selection activeCell="C10" sqref="C10"/>
      <selection pane="topRight" activeCell="C10" sqref="C10"/>
      <selection pane="bottomLeft" activeCell="C10" sqref="C10"/>
      <selection pane="bottomRight"/>
    </sheetView>
  </sheetViews>
  <sheetFormatPr defaultColWidth="8.7265625" defaultRowHeight="10" x14ac:dyDescent="0.2"/>
  <cols>
    <col min="1" max="1" width="11.81640625" style="95" bestFit="1" customWidth="1"/>
    <col min="2" max="2" width="25.6328125" style="95" customWidth="1"/>
    <col min="3" max="5" width="12.6328125" style="95" customWidth="1"/>
    <col min="6" max="7" width="13.26953125" style="95" customWidth="1"/>
    <col min="8" max="8" width="13.81640625" style="95" customWidth="1"/>
    <col min="9" max="17" width="12.6328125" style="95" customWidth="1"/>
    <col min="18" max="16384" width="8.7265625" style="95"/>
  </cols>
  <sheetData>
    <row r="1" spans="1:27" s="102" customFormat="1" ht="15" customHeight="1" x14ac:dyDescent="0.3">
      <c r="A1" s="101" t="s">
        <v>1326</v>
      </c>
    </row>
    <row r="2" spans="1:27" s="102" customFormat="1" ht="15" customHeight="1" x14ac:dyDescent="0.3">
      <c r="A2" s="101" t="s">
        <v>1216</v>
      </c>
    </row>
    <row r="3" spans="1:27" s="102" customFormat="1" ht="15" customHeight="1" x14ac:dyDescent="0.3">
      <c r="A3" s="102" t="s">
        <v>1153</v>
      </c>
    </row>
    <row r="4" spans="1:27" s="102" customFormat="1" ht="15" customHeight="1" x14ac:dyDescent="0.3">
      <c r="A4" s="101" t="s">
        <v>1217</v>
      </c>
    </row>
    <row r="5" spans="1:27" s="102" customFormat="1" ht="10" customHeight="1" thickBot="1" x14ac:dyDescent="0.35">
      <c r="A5" s="101"/>
    </row>
    <row r="6" spans="1:27" ht="10.5" x14ac:dyDescent="0.2">
      <c r="A6" s="464" t="s">
        <v>1122</v>
      </c>
      <c r="B6" s="450" t="s">
        <v>1123</v>
      </c>
      <c r="C6" s="481" t="s">
        <v>1195</v>
      </c>
      <c r="D6" s="481"/>
      <c r="E6" s="481"/>
      <c r="F6" s="461" t="s">
        <v>1184</v>
      </c>
      <c r="G6" s="461"/>
      <c r="H6" s="461"/>
      <c r="I6" s="461"/>
      <c r="J6" s="461"/>
      <c r="K6" s="461"/>
      <c r="L6" s="461" t="s">
        <v>1197</v>
      </c>
      <c r="M6" s="461"/>
      <c r="N6" s="461"/>
      <c r="O6" s="461"/>
      <c r="P6" s="461"/>
      <c r="Q6" s="462"/>
    </row>
    <row r="7" spans="1:27" ht="12.5" x14ac:dyDescent="0.2">
      <c r="A7" s="465"/>
      <c r="B7" s="451"/>
      <c r="C7" s="479"/>
      <c r="D7" s="479"/>
      <c r="E7" s="479"/>
      <c r="F7" s="451" t="s">
        <v>1193</v>
      </c>
      <c r="G7" s="451"/>
      <c r="H7" s="451"/>
      <c r="I7" s="479" t="s">
        <v>1218</v>
      </c>
      <c r="J7" s="479"/>
      <c r="K7" s="479"/>
      <c r="L7" s="479" t="s">
        <v>1219</v>
      </c>
      <c r="M7" s="479"/>
      <c r="N7" s="479"/>
      <c r="O7" s="479" t="s">
        <v>1236</v>
      </c>
      <c r="P7" s="479"/>
      <c r="Q7" s="480"/>
    </row>
    <row r="8" spans="1:27" ht="43.5" customHeight="1" thickBot="1" x14ac:dyDescent="0.25">
      <c r="A8" s="466"/>
      <c r="B8" s="463"/>
      <c r="C8" s="258" t="s">
        <v>1159</v>
      </c>
      <c r="D8" s="258" t="s">
        <v>1227</v>
      </c>
      <c r="E8" s="258" t="s">
        <v>1228</v>
      </c>
      <c r="F8" s="258" t="s">
        <v>1159</v>
      </c>
      <c r="G8" s="258" t="s">
        <v>1227</v>
      </c>
      <c r="H8" s="258" t="s">
        <v>1228</v>
      </c>
      <c r="I8" s="258" t="s">
        <v>1159</v>
      </c>
      <c r="J8" s="258" t="s">
        <v>1227</v>
      </c>
      <c r="K8" s="258" t="s">
        <v>1228</v>
      </c>
      <c r="L8" s="258" t="s">
        <v>1159</v>
      </c>
      <c r="M8" s="258" t="s">
        <v>1227</v>
      </c>
      <c r="N8" s="258" t="s">
        <v>1228</v>
      </c>
      <c r="O8" s="258" t="s">
        <v>1159</v>
      </c>
      <c r="P8" s="258" t="s">
        <v>1227</v>
      </c>
      <c r="Q8" s="163" t="s">
        <v>1228</v>
      </c>
    </row>
    <row r="9" spans="1:27" ht="10.5" x14ac:dyDescent="0.25">
      <c r="A9" s="138" t="s">
        <v>720</v>
      </c>
      <c r="B9" s="139" t="s">
        <v>1124</v>
      </c>
      <c r="C9" s="188">
        <v>0</v>
      </c>
      <c r="D9" s="188">
        <v>0</v>
      </c>
      <c r="E9" s="271">
        <v>0</v>
      </c>
      <c r="F9" s="277">
        <v>-0.5</v>
      </c>
      <c r="G9" s="188">
        <v>-0.5</v>
      </c>
      <c r="H9" s="271">
        <v>-0.4</v>
      </c>
      <c r="I9" s="277">
        <v>0.1</v>
      </c>
      <c r="J9" s="188">
        <v>0.1</v>
      </c>
      <c r="K9" s="271">
        <v>0.1</v>
      </c>
      <c r="L9" s="277">
        <v>-0.3</v>
      </c>
      <c r="M9" s="188">
        <v>-0.3</v>
      </c>
      <c r="N9" s="271">
        <v>-0.2</v>
      </c>
      <c r="O9" s="277">
        <v>0.1</v>
      </c>
      <c r="P9" s="188">
        <v>0.1</v>
      </c>
      <c r="Q9" s="189">
        <v>0.1</v>
      </c>
      <c r="R9" s="159"/>
      <c r="S9" s="159"/>
      <c r="T9" s="159"/>
      <c r="U9" s="159"/>
      <c r="V9" s="159"/>
      <c r="W9" s="159"/>
      <c r="X9" s="159"/>
      <c r="Y9" s="159"/>
      <c r="Z9" s="159"/>
      <c r="AA9" s="159"/>
    </row>
    <row r="10" spans="1:27" x14ac:dyDescent="0.2">
      <c r="A10" s="140" t="s">
        <v>26</v>
      </c>
      <c r="B10" s="141" t="s">
        <v>27</v>
      </c>
      <c r="C10" s="190">
        <v>1.7</v>
      </c>
      <c r="D10" s="190">
        <v>1.4</v>
      </c>
      <c r="E10" s="272">
        <v>2</v>
      </c>
      <c r="F10" s="278">
        <v>1.4</v>
      </c>
      <c r="G10" s="190">
        <v>0.8</v>
      </c>
      <c r="H10" s="272">
        <v>2</v>
      </c>
      <c r="I10" s="278">
        <v>1.8</v>
      </c>
      <c r="J10" s="190">
        <v>1.5</v>
      </c>
      <c r="K10" s="272">
        <v>2.2000000000000002</v>
      </c>
      <c r="L10" s="278">
        <v>1.4</v>
      </c>
      <c r="M10" s="190">
        <v>0.9</v>
      </c>
      <c r="N10" s="272">
        <v>1.8</v>
      </c>
      <c r="O10" s="278">
        <v>2.1</v>
      </c>
      <c r="P10" s="190">
        <v>1.6</v>
      </c>
      <c r="Q10" s="191">
        <v>2.5</v>
      </c>
    </row>
    <row r="11" spans="1:27" x14ac:dyDescent="0.2">
      <c r="A11" s="140" t="s">
        <v>38</v>
      </c>
      <c r="B11" s="141" t="s">
        <v>39</v>
      </c>
      <c r="C11" s="190">
        <v>0.2</v>
      </c>
      <c r="D11" s="190">
        <v>0</v>
      </c>
      <c r="E11" s="272">
        <v>0.5</v>
      </c>
      <c r="F11" s="278">
        <v>-0.3</v>
      </c>
      <c r="G11" s="190">
        <v>-0.9</v>
      </c>
      <c r="H11" s="272">
        <v>0.2</v>
      </c>
      <c r="I11" s="278">
        <v>0.4</v>
      </c>
      <c r="J11" s="190">
        <v>0.1</v>
      </c>
      <c r="K11" s="272">
        <v>0.6</v>
      </c>
      <c r="L11" s="278">
        <v>0</v>
      </c>
      <c r="M11" s="190">
        <v>-0.4</v>
      </c>
      <c r="N11" s="272">
        <v>0.4</v>
      </c>
      <c r="O11" s="278">
        <v>0.4</v>
      </c>
      <c r="P11" s="190">
        <v>0.1</v>
      </c>
      <c r="Q11" s="191">
        <v>0.7</v>
      </c>
    </row>
    <row r="12" spans="1:27" x14ac:dyDescent="0.2">
      <c r="A12" s="140" t="s">
        <v>394</v>
      </c>
      <c r="B12" s="141" t="s">
        <v>395</v>
      </c>
      <c r="C12" s="190">
        <v>1.2</v>
      </c>
      <c r="D12" s="190">
        <v>0.8</v>
      </c>
      <c r="E12" s="272">
        <v>1.6</v>
      </c>
      <c r="F12" s="278">
        <v>0.7</v>
      </c>
      <c r="G12" s="190">
        <v>-0.1</v>
      </c>
      <c r="H12" s="272">
        <v>1.5</v>
      </c>
      <c r="I12" s="278">
        <v>1.4</v>
      </c>
      <c r="J12" s="190">
        <v>1</v>
      </c>
      <c r="K12" s="272">
        <v>1.8</v>
      </c>
      <c r="L12" s="278">
        <v>0.8</v>
      </c>
      <c r="M12" s="190">
        <v>0.2</v>
      </c>
      <c r="N12" s="272">
        <v>1.4</v>
      </c>
      <c r="O12" s="278">
        <v>1.6</v>
      </c>
      <c r="P12" s="190">
        <v>1.1000000000000001</v>
      </c>
      <c r="Q12" s="191">
        <v>2.1</v>
      </c>
    </row>
    <row r="13" spans="1:27" x14ac:dyDescent="0.2">
      <c r="A13" s="140" t="s">
        <v>426</v>
      </c>
      <c r="B13" s="141" t="s">
        <v>427</v>
      </c>
      <c r="C13" s="190">
        <v>-0.8</v>
      </c>
      <c r="D13" s="190">
        <v>-1.2</v>
      </c>
      <c r="E13" s="272">
        <v>-0.4</v>
      </c>
      <c r="F13" s="278">
        <v>-2.2000000000000002</v>
      </c>
      <c r="G13" s="190">
        <v>-3.2</v>
      </c>
      <c r="H13" s="272">
        <v>-1.1000000000000001</v>
      </c>
      <c r="I13" s="278">
        <v>-0.6</v>
      </c>
      <c r="J13" s="190">
        <v>-1</v>
      </c>
      <c r="K13" s="272">
        <v>-0.2</v>
      </c>
      <c r="L13" s="278">
        <v>-2</v>
      </c>
      <c r="M13" s="190">
        <v>-2.6</v>
      </c>
      <c r="N13" s="272">
        <v>-1.3</v>
      </c>
      <c r="O13" s="278">
        <v>-0.2</v>
      </c>
      <c r="P13" s="190">
        <v>-0.7</v>
      </c>
      <c r="Q13" s="191">
        <v>0.2</v>
      </c>
    </row>
    <row r="14" spans="1:27" x14ac:dyDescent="0.2">
      <c r="A14" s="140" t="s">
        <v>468</v>
      </c>
      <c r="B14" s="141" t="s">
        <v>469</v>
      </c>
      <c r="C14" s="190">
        <v>-0.1</v>
      </c>
      <c r="D14" s="190">
        <v>-0.9</v>
      </c>
      <c r="E14" s="272">
        <v>0.7</v>
      </c>
      <c r="F14" s="278">
        <v>-1.8</v>
      </c>
      <c r="G14" s="190">
        <v>-4.2</v>
      </c>
      <c r="H14" s="272">
        <v>0.6</v>
      </c>
      <c r="I14" s="278">
        <v>0.1</v>
      </c>
      <c r="J14" s="190">
        <v>-0.7</v>
      </c>
      <c r="K14" s="272">
        <v>1</v>
      </c>
      <c r="L14" s="278">
        <v>-0.4</v>
      </c>
      <c r="M14" s="190">
        <v>-2</v>
      </c>
      <c r="N14" s="272">
        <v>1.1000000000000001</v>
      </c>
      <c r="O14" s="278">
        <v>0</v>
      </c>
      <c r="P14" s="190">
        <v>-0.9</v>
      </c>
      <c r="Q14" s="191">
        <v>1</v>
      </c>
    </row>
    <row r="15" spans="1:27" x14ac:dyDescent="0.2">
      <c r="A15" s="140" t="s">
        <v>584</v>
      </c>
      <c r="B15" s="141" t="s">
        <v>585</v>
      </c>
      <c r="C15" s="190">
        <v>-0.5</v>
      </c>
      <c r="D15" s="190">
        <v>-0.7</v>
      </c>
      <c r="E15" s="272">
        <v>-0.3</v>
      </c>
      <c r="F15" s="278">
        <v>-0.1</v>
      </c>
      <c r="G15" s="190">
        <v>-0.7</v>
      </c>
      <c r="H15" s="272">
        <v>0.4</v>
      </c>
      <c r="I15" s="278">
        <v>-0.6</v>
      </c>
      <c r="J15" s="190">
        <v>-0.9</v>
      </c>
      <c r="K15" s="272">
        <v>-0.4</v>
      </c>
      <c r="L15" s="278">
        <v>-0.1</v>
      </c>
      <c r="M15" s="190">
        <v>-0.5</v>
      </c>
      <c r="N15" s="272">
        <v>0.2</v>
      </c>
      <c r="O15" s="278">
        <v>-0.8</v>
      </c>
      <c r="P15" s="190">
        <v>-1.1000000000000001</v>
      </c>
      <c r="Q15" s="191">
        <v>-0.5</v>
      </c>
    </row>
    <row r="16" spans="1:27" x14ac:dyDescent="0.2">
      <c r="A16" s="140" t="s">
        <v>50</v>
      </c>
      <c r="B16" s="141" t="s">
        <v>51</v>
      </c>
      <c r="C16" s="190">
        <v>0.2</v>
      </c>
      <c r="D16" s="190">
        <v>0</v>
      </c>
      <c r="E16" s="272">
        <v>0.5</v>
      </c>
      <c r="F16" s="278">
        <v>-0.5</v>
      </c>
      <c r="G16" s="190">
        <v>-1</v>
      </c>
      <c r="H16" s="272">
        <v>0</v>
      </c>
      <c r="I16" s="278">
        <v>0.4</v>
      </c>
      <c r="J16" s="190">
        <v>0.2</v>
      </c>
      <c r="K16" s="272">
        <v>0.7</v>
      </c>
      <c r="L16" s="278">
        <v>-0.1</v>
      </c>
      <c r="M16" s="190">
        <v>-0.4</v>
      </c>
      <c r="N16" s="272">
        <v>0.3</v>
      </c>
      <c r="O16" s="278">
        <v>0.5</v>
      </c>
      <c r="P16" s="190">
        <v>0.2</v>
      </c>
      <c r="Q16" s="191">
        <v>0.8</v>
      </c>
    </row>
    <row r="17" spans="1:17" x14ac:dyDescent="0.2">
      <c r="A17" s="140" t="s">
        <v>136</v>
      </c>
      <c r="B17" s="141" t="s">
        <v>137</v>
      </c>
      <c r="C17" s="190">
        <v>-0.9</v>
      </c>
      <c r="D17" s="190">
        <v>-1.4</v>
      </c>
      <c r="E17" s="272">
        <v>-0.5</v>
      </c>
      <c r="F17" s="278">
        <v>-2.7</v>
      </c>
      <c r="G17" s="190">
        <v>-4.0999999999999996</v>
      </c>
      <c r="H17" s="272">
        <v>-1.3</v>
      </c>
      <c r="I17" s="278">
        <v>-0.8</v>
      </c>
      <c r="J17" s="190">
        <v>-1.2</v>
      </c>
      <c r="K17" s="272">
        <v>-0.3</v>
      </c>
      <c r="L17" s="278">
        <v>-2.7</v>
      </c>
      <c r="M17" s="190">
        <v>-3.6</v>
      </c>
      <c r="N17" s="272">
        <v>-1.8</v>
      </c>
      <c r="O17" s="278">
        <v>-0.5</v>
      </c>
      <c r="P17" s="190">
        <v>-1</v>
      </c>
      <c r="Q17" s="191">
        <v>0</v>
      </c>
    </row>
    <row r="18" spans="1:17" x14ac:dyDescent="0.2">
      <c r="A18" s="140" t="s">
        <v>138</v>
      </c>
      <c r="B18" s="141" t="s">
        <v>139</v>
      </c>
      <c r="C18" s="190">
        <v>-1.5</v>
      </c>
      <c r="D18" s="190">
        <v>-1.9</v>
      </c>
      <c r="E18" s="272">
        <v>-1.1000000000000001</v>
      </c>
      <c r="F18" s="278">
        <v>-2.2000000000000002</v>
      </c>
      <c r="G18" s="190">
        <v>-3.1</v>
      </c>
      <c r="H18" s="272">
        <v>-1.2</v>
      </c>
      <c r="I18" s="278">
        <v>-1.3</v>
      </c>
      <c r="J18" s="190">
        <v>-1.8</v>
      </c>
      <c r="K18" s="272">
        <v>-0.9</v>
      </c>
      <c r="L18" s="278">
        <v>-2.1</v>
      </c>
      <c r="M18" s="190">
        <v>-2.8</v>
      </c>
      <c r="N18" s="272">
        <v>-1.4</v>
      </c>
      <c r="O18" s="278">
        <v>-1.2</v>
      </c>
      <c r="P18" s="190">
        <v>-1.7</v>
      </c>
      <c r="Q18" s="191">
        <v>-0.7</v>
      </c>
    </row>
    <row r="19" spans="1:17" x14ac:dyDescent="0.2">
      <c r="A19" s="140" t="s">
        <v>212</v>
      </c>
      <c r="B19" s="141" t="s">
        <v>213</v>
      </c>
      <c r="C19" s="190">
        <v>-0.4</v>
      </c>
      <c r="D19" s="190">
        <v>-0.8</v>
      </c>
      <c r="E19" s="272">
        <v>0.1</v>
      </c>
      <c r="F19" s="278">
        <v>-1.7</v>
      </c>
      <c r="G19" s="190">
        <v>-2.6</v>
      </c>
      <c r="H19" s="272">
        <v>-0.9</v>
      </c>
      <c r="I19" s="278">
        <v>0.1</v>
      </c>
      <c r="J19" s="190">
        <v>-0.4</v>
      </c>
      <c r="K19" s="272">
        <v>0.6</v>
      </c>
      <c r="L19" s="278">
        <v>-0.8</v>
      </c>
      <c r="M19" s="190">
        <v>-1.4</v>
      </c>
      <c r="N19" s="272">
        <v>-0.2</v>
      </c>
      <c r="O19" s="278">
        <v>0</v>
      </c>
      <c r="P19" s="190">
        <v>-0.5</v>
      </c>
      <c r="Q19" s="191">
        <v>0.6</v>
      </c>
    </row>
    <row r="20" spans="1:17" x14ac:dyDescent="0.2">
      <c r="A20" s="140" t="s">
        <v>494</v>
      </c>
      <c r="B20" s="141" t="s">
        <v>495</v>
      </c>
      <c r="C20" s="190">
        <v>0</v>
      </c>
      <c r="D20" s="190">
        <v>-0.3</v>
      </c>
      <c r="E20" s="272">
        <v>0.3</v>
      </c>
      <c r="F20" s="278">
        <v>-1.3</v>
      </c>
      <c r="G20" s="190">
        <v>-2.1</v>
      </c>
      <c r="H20" s="272">
        <v>-0.5</v>
      </c>
      <c r="I20" s="278">
        <v>0.3</v>
      </c>
      <c r="J20" s="190">
        <v>-0.1</v>
      </c>
      <c r="K20" s="272">
        <v>0.6</v>
      </c>
      <c r="L20" s="278">
        <v>-0.9</v>
      </c>
      <c r="M20" s="190">
        <v>-1.4</v>
      </c>
      <c r="N20" s="272">
        <v>-0.3</v>
      </c>
      <c r="O20" s="278">
        <v>0.5</v>
      </c>
      <c r="P20" s="190">
        <v>0.1</v>
      </c>
      <c r="Q20" s="191">
        <v>0.9</v>
      </c>
    </row>
    <row r="21" spans="1:17" x14ac:dyDescent="0.2">
      <c r="A21" s="140" t="s">
        <v>610</v>
      </c>
      <c r="B21" s="141" t="s">
        <v>611</v>
      </c>
      <c r="C21" s="190">
        <v>-0.4</v>
      </c>
      <c r="D21" s="190">
        <v>-0.6</v>
      </c>
      <c r="E21" s="272">
        <v>-0.2</v>
      </c>
      <c r="F21" s="278">
        <v>-1.6</v>
      </c>
      <c r="G21" s="190">
        <v>-2.1</v>
      </c>
      <c r="H21" s="272">
        <v>-1.1000000000000001</v>
      </c>
      <c r="I21" s="278">
        <v>-0.1</v>
      </c>
      <c r="J21" s="190">
        <v>-0.3</v>
      </c>
      <c r="K21" s="272">
        <v>0.1</v>
      </c>
      <c r="L21" s="278">
        <v>-1.1000000000000001</v>
      </c>
      <c r="M21" s="190">
        <v>-1.4</v>
      </c>
      <c r="N21" s="272">
        <v>-0.8</v>
      </c>
      <c r="O21" s="278">
        <v>0.1</v>
      </c>
      <c r="P21" s="190">
        <v>-0.2</v>
      </c>
      <c r="Q21" s="191">
        <v>0.4</v>
      </c>
    </row>
    <row r="22" spans="1:17" x14ac:dyDescent="0.2">
      <c r="A22" s="140" t="s">
        <v>638</v>
      </c>
      <c r="B22" s="141" t="s">
        <v>639</v>
      </c>
      <c r="C22" s="190">
        <v>1</v>
      </c>
      <c r="D22" s="190">
        <v>0.8</v>
      </c>
      <c r="E22" s="272">
        <v>1.1000000000000001</v>
      </c>
      <c r="F22" s="278">
        <v>0.6</v>
      </c>
      <c r="G22" s="190">
        <v>0.3</v>
      </c>
      <c r="H22" s="272">
        <v>1</v>
      </c>
      <c r="I22" s="278">
        <v>1</v>
      </c>
      <c r="J22" s="190">
        <v>0.9</v>
      </c>
      <c r="K22" s="272">
        <v>1.2</v>
      </c>
      <c r="L22" s="278">
        <v>0.7</v>
      </c>
      <c r="M22" s="190">
        <v>0.4</v>
      </c>
      <c r="N22" s="272">
        <v>0.9</v>
      </c>
      <c r="O22" s="278">
        <v>1.1000000000000001</v>
      </c>
      <c r="P22" s="190">
        <v>0.9</v>
      </c>
      <c r="Q22" s="191">
        <v>1.3</v>
      </c>
    </row>
    <row r="23" spans="1:17" x14ac:dyDescent="0.2">
      <c r="A23" s="198" t="s">
        <v>1125</v>
      </c>
      <c r="B23" s="199" t="s">
        <v>1126</v>
      </c>
      <c r="C23" s="200">
        <v>-1.2</v>
      </c>
      <c r="D23" s="200">
        <v>-1.5</v>
      </c>
      <c r="E23" s="273">
        <v>-0.9</v>
      </c>
      <c r="F23" s="279">
        <v>-2.2999999999999998</v>
      </c>
      <c r="G23" s="200">
        <v>-3.1</v>
      </c>
      <c r="H23" s="273">
        <v>-1.5</v>
      </c>
      <c r="I23" s="279">
        <v>-1.1000000000000001</v>
      </c>
      <c r="J23" s="200">
        <v>-1.4</v>
      </c>
      <c r="K23" s="273">
        <v>-0.7</v>
      </c>
      <c r="L23" s="279">
        <v>-2.2999999999999998</v>
      </c>
      <c r="M23" s="200">
        <v>-2.9</v>
      </c>
      <c r="N23" s="273">
        <v>-1.8</v>
      </c>
      <c r="O23" s="279">
        <v>-0.8</v>
      </c>
      <c r="P23" s="200">
        <v>-1.1000000000000001</v>
      </c>
      <c r="Q23" s="201">
        <v>-0.5</v>
      </c>
    </row>
    <row r="24" spans="1:17" x14ac:dyDescent="0.2">
      <c r="A24" s="140" t="s">
        <v>10</v>
      </c>
      <c r="B24" s="141" t="s">
        <v>11</v>
      </c>
      <c r="C24" s="190">
        <v>1.1000000000000001</v>
      </c>
      <c r="D24" s="190">
        <v>0.7</v>
      </c>
      <c r="E24" s="272">
        <v>1.5</v>
      </c>
      <c r="F24" s="278">
        <v>0.9</v>
      </c>
      <c r="G24" s="190">
        <v>0.1</v>
      </c>
      <c r="H24" s="272">
        <v>1.6</v>
      </c>
      <c r="I24" s="278">
        <v>1.2</v>
      </c>
      <c r="J24" s="190">
        <v>0.7</v>
      </c>
      <c r="K24" s="272">
        <v>1.6</v>
      </c>
      <c r="L24" s="278">
        <v>1.1000000000000001</v>
      </c>
      <c r="M24" s="190">
        <v>0.6</v>
      </c>
      <c r="N24" s="272">
        <v>1.7</v>
      </c>
      <c r="O24" s="278">
        <v>1.1000000000000001</v>
      </c>
      <c r="P24" s="190">
        <v>0.5</v>
      </c>
      <c r="Q24" s="191">
        <v>1.6</v>
      </c>
    </row>
    <row r="25" spans="1:17" x14ac:dyDescent="0.2">
      <c r="A25" s="140" t="s">
        <v>12</v>
      </c>
      <c r="B25" s="141" t="s">
        <v>13</v>
      </c>
      <c r="C25" s="190">
        <v>0</v>
      </c>
      <c r="D25" s="190">
        <v>-0.3</v>
      </c>
      <c r="E25" s="272">
        <v>0.3</v>
      </c>
      <c r="F25" s="278">
        <v>-0.3</v>
      </c>
      <c r="G25" s="190">
        <v>-0.9</v>
      </c>
      <c r="H25" s="272">
        <v>0.2</v>
      </c>
      <c r="I25" s="278">
        <v>0.1</v>
      </c>
      <c r="J25" s="190">
        <v>-0.2</v>
      </c>
      <c r="K25" s="272">
        <v>0.5</v>
      </c>
      <c r="L25" s="278">
        <v>-0.1</v>
      </c>
      <c r="M25" s="190">
        <v>-0.5</v>
      </c>
      <c r="N25" s="272">
        <v>0.3</v>
      </c>
      <c r="O25" s="278">
        <v>0.1</v>
      </c>
      <c r="P25" s="190">
        <v>-0.3</v>
      </c>
      <c r="Q25" s="191">
        <v>0.5</v>
      </c>
    </row>
    <row r="26" spans="1:17" x14ac:dyDescent="0.2">
      <c r="A26" s="140" t="s">
        <v>14</v>
      </c>
      <c r="B26" s="141" t="s">
        <v>15</v>
      </c>
      <c r="C26" s="190">
        <v>1.8</v>
      </c>
      <c r="D26" s="190">
        <v>1.4</v>
      </c>
      <c r="E26" s="272">
        <v>2.1</v>
      </c>
      <c r="F26" s="278">
        <v>1.6</v>
      </c>
      <c r="G26" s="190">
        <v>0.9</v>
      </c>
      <c r="H26" s="272">
        <v>2.2999999999999998</v>
      </c>
      <c r="I26" s="278">
        <v>1.8</v>
      </c>
      <c r="J26" s="190">
        <v>1.4</v>
      </c>
      <c r="K26" s="272">
        <v>2.1</v>
      </c>
      <c r="L26" s="278">
        <v>1.9</v>
      </c>
      <c r="M26" s="190">
        <v>1.4</v>
      </c>
      <c r="N26" s="272">
        <v>2.4</v>
      </c>
      <c r="O26" s="278">
        <v>1.7</v>
      </c>
      <c r="P26" s="190">
        <v>1.2</v>
      </c>
      <c r="Q26" s="191">
        <v>2.1</v>
      </c>
    </row>
    <row r="27" spans="1:17" x14ac:dyDescent="0.2">
      <c r="A27" s="140" t="s">
        <v>16</v>
      </c>
      <c r="B27" s="141" t="s">
        <v>17</v>
      </c>
      <c r="C27" s="190">
        <v>0.5</v>
      </c>
      <c r="D27" s="190">
        <v>0.3</v>
      </c>
      <c r="E27" s="272">
        <v>0.8</v>
      </c>
      <c r="F27" s="278">
        <v>0.4</v>
      </c>
      <c r="G27" s="190">
        <v>-0.2</v>
      </c>
      <c r="H27" s="272">
        <v>1</v>
      </c>
      <c r="I27" s="278">
        <v>0.6</v>
      </c>
      <c r="J27" s="190">
        <v>0.3</v>
      </c>
      <c r="K27" s="272">
        <v>0.9</v>
      </c>
      <c r="L27" s="278">
        <v>0.6</v>
      </c>
      <c r="M27" s="190">
        <v>0.1</v>
      </c>
      <c r="N27" s="272">
        <v>1</v>
      </c>
      <c r="O27" s="278">
        <v>0.5</v>
      </c>
      <c r="P27" s="190">
        <v>0.2</v>
      </c>
      <c r="Q27" s="191">
        <v>0.8</v>
      </c>
    </row>
    <row r="28" spans="1:17" x14ac:dyDescent="0.2">
      <c r="A28" s="140" t="s">
        <v>18</v>
      </c>
      <c r="B28" s="141" t="s">
        <v>19</v>
      </c>
      <c r="C28" s="190">
        <v>0.4</v>
      </c>
      <c r="D28" s="190">
        <v>0</v>
      </c>
      <c r="E28" s="272">
        <v>0.8</v>
      </c>
      <c r="F28" s="278">
        <v>0</v>
      </c>
      <c r="G28" s="190">
        <v>-0.9</v>
      </c>
      <c r="H28" s="272">
        <v>0.9</v>
      </c>
      <c r="I28" s="278">
        <v>0.5</v>
      </c>
      <c r="J28" s="190">
        <v>0.1</v>
      </c>
      <c r="K28" s="272">
        <v>0.9</v>
      </c>
      <c r="L28" s="278">
        <v>0.1</v>
      </c>
      <c r="M28" s="190">
        <v>-0.5</v>
      </c>
      <c r="N28" s="272">
        <v>0.7</v>
      </c>
      <c r="O28" s="278">
        <v>0.6</v>
      </c>
      <c r="P28" s="190">
        <v>0.1</v>
      </c>
      <c r="Q28" s="191">
        <v>1</v>
      </c>
    </row>
    <row r="29" spans="1:17" x14ac:dyDescent="0.2">
      <c r="A29" s="140" t="s">
        <v>20</v>
      </c>
      <c r="B29" s="141" t="s">
        <v>21</v>
      </c>
      <c r="C29" s="190">
        <v>-1.4</v>
      </c>
      <c r="D29" s="190">
        <v>-1.7</v>
      </c>
      <c r="E29" s="272">
        <v>-1.1000000000000001</v>
      </c>
      <c r="F29" s="278">
        <v>-2</v>
      </c>
      <c r="G29" s="190">
        <v>-2.6</v>
      </c>
      <c r="H29" s="272">
        <v>-1.3</v>
      </c>
      <c r="I29" s="278">
        <v>-1.2</v>
      </c>
      <c r="J29" s="190">
        <v>-1.6</v>
      </c>
      <c r="K29" s="272">
        <v>-0.8</v>
      </c>
      <c r="L29" s="278">
        <v>-2</v>
      </c>
      <c r="M29" s="190">
        <v>-2.5</v>
      </c>
      <c r="N29" s="272">
        <v>-1.5</v>
      </c>
      <c r="O29" s="278">
        <v>-0.9</v>
      </c>
      <c r="P29" s="190">
        <v>-1.4</v>
      </c>
      <c r="Q29" s="191">
        <v>-0.5</v>
      </c>
    </row>
    <row r="30" spans="1:17" x14ac:dyDescent="0.2">
      <c r="A30" s="140" t="s">
        <v>22</v>
      </c>
      <c r="B30" s="141" t="s">
        <v>23</v>
      </c>
      <c r="C30" s="190">
        <v>0.8</v>
      </c>
      <c r="D30" s="190">
        <v>0.5</v>
      </c>
      <c r="E30" s="272">
        <v>1</v>
      </c>
      <c r="F30" s="278">
        <v>0</v>
      </c>
      <c r="G30" s="190">
        <v>-0.8</v>
      </c>
      <c r="H30" s="272">
        <v>0.8</v>
      </c>
      <c r="I30" s="278">
        <v>0.9</v>
      </c>
      <c r="J30" s="190">
        <v>0.6</v>
      </c>
      <c r="K30" s="272">
        <v>1.1000000000000001</v>
      </c>
      <c r="L30" s="278">
        <v>0.3</v>
      </c>
      <c r="M30" s="190">
        <v>-0.3</v>
      </c>
      <c r="N30" s="272">
        <v>0.8</v>
      </c>
      <c r="O30" s="278">
        <v>0.9</v>
      </c>
      <c r="P30" s="190">
        <v>0.6</v>
      </c>
      <c r="Q30" s="191">
        <v>1.2</v>
      </c>
    </row>
    <row r="31" spans="1:17" x14ac:dyDescent="0.2">
      <c r="A31" s="140" t="s">
        <v>24</v>
      </c>
      <c r="B31" s="141" t="s">
        <v>25</v>
      </c>
      <c r="C31" s="190">
        <v>0.5</v>
      </c>
      <c r="D31" s="190">
        <v>0.2</v>
      </c>
      <c r="E31" s="272">
        <v>0.8</v>
      </c>
      <c r="F31" s="278">
        <v>0.6</v>
      </c>
      <c r="G31" s="190">
        <v>0</v>
      </c>
      <c r="H31" s="272">
        <v>1.3</v>
      </c>
      <c r="I31" s="278">
        <v>0.5</v>
      </c>
      <c r="J31" s="190">
        <v>0.2</v>
      </c>
      <c r="K31" s="272">
        <v>0.8</v>
      </c>
      <c r="L31" s="278">
        <v>0.2</v>
      </c>
      <c r="M31" s="190">
        <v>-0.3</v>
      </c>
      <c r="N31" s="272">
        <v>0.7</v>
      </c>
      <c r="O31" s="278">
        <v>0.7</v>
      </c>
      <c r="P31" s="190">
        <v>0.3</v>
      </c>
      <c r="Q31" s="191">
        <v>1</v>
      </c>
    </row>
    <row r="32" spans="1:17" x14ac:dyDescent="0.2">
      <c r="A32" s="140" t="s">
        <v>28</v>
      </c>
      <c r="B32" s="141" t="s">
        <v>29</v>
      </c>
      <c r="C32" s="190">
        <v>1.5</v>
      </c>
      <c r="D32" s="190">
        <v>1.3</v>
      </c>
      <c r="E32" s="272">
        <v>1.7</v>
      </c>
      <c r="F32" s="278">
        <v>1.1000000000000001</v>
      </c>
      <c r="G32" s="190">
        <v>0.7</v>
      </c>
      <c r="H32" s="272">
        <v>1.6</v>
      </c>
      <c r="I32" s="278">
        <v>1.6</v>
      </c>
      <c r="J32" s="190">
        <v>1.3</v>
      </c>
      <c r="K32" s="272">
        <v>1.9</v>
      </c>
      <c r="L32" s="278">
        <v>1.4</v>
      </c>
      <c r="M32" s="190">
        <v>1.1000000000000001</v>
      </c>
      <c r="N32" s="272">
        <v>1.8</v>
      </c>
      <c r="O32" s="278">
        <v>1.6</v>
      </c>
      <c r="P32" s="190">
        <v>1.2</v>
      </c>
      <c r="Q32" s="191">
        <v>1.9</v>
      </c>
    </row>
    <row r="33" spans="1:17" x14ac:dyDescent="0.2">
      <c r="A33" s="140" t="s">
        <v>30</v>
      </c>
      <c r="B33" s="141" t="s">
        <v>31</v>
      </c>
      <c r="C33" s="190">
        <v>0.4</v>
      </c>
      <c r="D33" s="190">
        <v>0.2</v>
      </c>
      <c r="E33" s="272">
        <v>0.6</v>
      </c>
      <c r="F33" s="278">
        <v>-0.6</v>
      </c>
      <c r="G33" s="190">
        <v>-1.2</v>
      </c>
      <c r="H33" s="272">
        <v>0</v>
      </c>
      <c r="I33" s="278">
        <v>0.5</v>
      </c>
      <c r="J33" s="190">
        <v>0.3</v>
      </c>
      <c r="K33" s="272">
        <v>0.8</v>
      </c>
      <c r="L33" s="278">
        <v>-0.5</v>
      </c>
      <c r="M33" s="190">
        <v>-0.9</v>
      </c>
      <c r="N33" s="272">
        <v>-0.1</v>
      </c>
      <c r="O33" s="278">
        <v>0.7</v>
      </c>
      <c r="P33" s="190">
        <v>0.4</v>
      </c>
      <c r="Q33" s="191">
        <v>0.9</v>
      </c>
    </row>
    <row r="34" spans="1:17" x14ac:dyDescent="0.2">
      <c r="A34" s="140" t="s">
        <v>32</v>
      </c>
      <c r="B34" s="141" t="s">
        <v>33</v>
      </c>
      <c r="C34" s="190">
        <v>2.1</v>
      </c>
      <c r="D34" s="190">
        <v>1.8</v>
      </c>
      <c r="E34" s="272">
        <v>2.4</v>
      </c>
      <c r="F34" s="278">
        <v>1.1000000000000001</v>
      </c>
      <c r="G34" s="190">
        <v>0.4</v>
      </c>
      <c r="H34" s="272">
        <v>1.8</v>
      </c>
      <c r="I34" s="278">
        <v>2.4</v>
      </c>
      <c r="J34" s="190">
        <v>2.1</v>
      </c>
      <c r="K34" s="272">
        <v>2.7</v>
      </c>
      <c r="L34" s="278">
        <v>1.4</v>
      </c>
      <c r="M34" s="190">
        <v>0.9</v>
      </c>
      <c r="N34" s="272">
        <v>1.8</v>
      </c>
      <c r="O34" s="278">
        <v>2.6</v>
      </c>
      <c r="P34" s="190">
        <v>2.2999999999999998</v>
      </c>
      <c r="Q34" s="191">
        <v>3</v>
      </c>
    </row>
    <row r="35" spans="1:17" x14ac:dyDescent="0.2">
      <c r="A35" s="140" t="s">
        <v>34</v>
      </c>
      <c r="B35" s="141" t="s">
        <v>35</v>
      </c>
      <c r="C35" s="190">
        <v>1.4</v>
      </c>
      <c r="D35" s="190">
        <v>1.1000000000000001</v>
      </c>
      <c r="E35" s="272">
        <v>1.7</v>
      </c>
      <c r="F35" s="278">
        <v>1.1000000000000001</v>
      </c>
      <c r="G35" s="190">
        <v>0.4</v>
      </c>
      <c r="H35" s="272">
        <v>1.8</v>
      </c>
      <c r="I35" s="278">
        <v>1.5</v>
      </c>
      <c r="J35" s="190">
        <v>1.2</v>
      </c>
      <c r="K35" s="272">
        <v>1.8</v>
      </c>
      <c r="L35" s="278">
        <v>1</v>
      </c>
      <c r="M35" s="190">
        <v>0.5</v>
      </c>
      <c r="N35" s="272">
        <v>1.5</v>
      </c>
      <c r="O35" s="278">
        <v>1.7</v>
      </c>
      <c r="P35" s="190">
        <v>1.3</v>
      </c>
      <c r="Q35" s="191">
        <v>2</v>
      </c>
    </row>
    <row r="36" spans="1:17" x14ac:dyDescent="0.2">
      <c r="A36" s="140" t="s">
        <v>36</v>
      </c>
      <c r="B36" s="141" t="s">
        <v>37</v>
      </c>
      <c r="C36" s="190">
        <v>-0.1</v>
      </c>
      <c r="D36" s="190">
        <v>-0.4</v>
      </c>
      <c r="E36" s="272">
        <v>0.2</v>
      </c>
      <c r="F36" s="278">
        <v>-3.5</v>
      </c>
      <c r="G36" s="190">
        <v>-4.5</v>
      </c>
      <c r="H36" s="272">
        <v>-2.6</v>
      </c>
      <c r="I36" s="278">
        <v>0.3</v>
      </c>
      <c r="J36" s="190">
        <v>0</v>
      </c>
      <c r="K36" s="272">
        <v>0.6</v>
      </c>
      <c r="L36" s="278">
        <v>-2.4</v>
      </c>
      <c r="M36" s="190">
        <v>-3.1</v>
      </c>
      <c r="N36" s="272">
        <v>-1.8</v>
      </c>
      <c r="O36" s="278">
        <v>0.6</v>
      </c>
      <c r="P36" s="190">
        <v>0.2</v>
      </c>
      <c r="Q36" s="191">
        <v>0.9</v>
      </c>
    </row>
    <row r="37" spans="1:17" x14ac:dyDescent="0.2">
      <c r="A37" s="140" t="s">
        <v>40</v>
      </c>
      <c r="B37" s="141" t="s">
        <v>41</v>
      </c>
      <c r="C37" s="190">
        <v>1.5</v>
      </c>
      <c r="D37" s="190">
        <v>1.3</v>
      </c>
      <c r="E37" s="272">
        <v>1.7</v>
      </c>
      <c r="F37" s="278">
        <v>0.7</v>
      </c>
      <c r="G37" s="190">
        <v>0.3</v>
      </c>
      <c r="H37" s="272">
        <v>1.2</v>
      </c>
      <c r="I37" s="278">
        <v>1.7</v>
      </c>
      <c r="J37" s="190">
        <v>1.4</v>
      </c>
      <c r="K37" s="272">
        <v>1.9</v>
      </c>
      <c r="L37" s="278">
        <v>1</v>
      </c>
      <c r="M37" s="190">
        <v>0.7</v>
      </c>
      <c r="N37" s="272">
        <v>1.3</v>
      </c>
      <c r="O37" s="278">
        <v>1.8</v>
      </c>
      <c r="P37" s="190">
        <v>1.5</v>
      </c>
      <c r="Q37" s="191">
        <v>2.1</v>
      </c>
    </row>
    <row r="38" spans="1:17" x14ac:dyDescent="0.2">
      <c r="A38" s="140" t="s">
        <v>42</v>
      </c>
      <c r="B38" s="141" t="s">
        <v>43</v>
      </c>
      <c r="C38" s="190">
        <v>-1.1000000000000001</v>
      </c>
      <c r="D38" s="190">
        <v>-1.7</v>
      </c>
      <c r="E38" s="272">
        <v>-0.4</v>
      </c>
      <c r="F38" s="278">
        <v>-0.3</v>
      </c>
      <c r="G38" s="190">
        <v>-2.6</v>
      </c>
      <c r="H38" s="272">
        <v>2</v>
      </c>
      <c r="I38" s="278">
        <v>-1.2</v>
      </c>
      <c r="J38" s="190">
        <v>-1.8</v>
      </c>
      <c r="K38" s="272">
        <v>-0.5</v>
      </c>
      <c r="L38" s="278">
        <v>-0.8</v>
      </c>
      <c r="M38" s="190">
        <v>-2.4</v>
      </c>
      <c r="N38" s="272">
        <v>0.7</v>
      </c>
      <c r="O38" s="278">
        <v>-1.2</v>
      </c>
      <c r="P38" s="190">
        <v>-1.9</v>
      </c>
      <c r="Q38" s="191">
        <v>-0.4</v>
      </c>
    </row>
    <row r="39" spans="1:17" x14ac:dyDescent="0.2">
      <c r="A39" s="140" t="s">
        <v>44</v>
      </c>
      <c r="B39" s="141" t="s">
        <v>45</v>
      </c>
      <c r="C39" s="190">
        <v>0.4</v>
      </c>
      <c r="D39" s="190">
        <v>0.2</v>
      </c>
      <c r="E39" s="272">
        <v>0.6</v>
      </c>
      <c r="F39" s="278">
        <v>-0.3</v>
      </c>
      <c r="G39" s="190">
        <v>-0.8</v>
      </c>
      <c r="H39" s="272">
        <v>0.1</v>
      </c>
      <c r="I39" s="278">
        <v>0.7</v>
      </c>
      <c r="J39" s="190">
        <v>0.4</v>
      </c>
      <c r="K39" s="272">
        <v>0.9</v>
      </c>
      <c r="L39" s="278">
        <v>0.1</v>
      </c>
      <c r="M39" s="190">
        <v>-0.3</v>
      </c>
      <c r="N39" s="272">
        <v>0.4</v>
      </c>
      <c r="O39" s="278">
        <v>0.7</v>
      </c>
      <c r="P39" s="190">
        <v>0.4</v>
      </c>
      <c r="Q39" s="191">
        <v>1.1000000000000001</v>
      </c>
    </row>
    <row r="40" spans="1:17" x14ac:dyDescent="0.2">
      <c r="A40" s="140" t="s">
        <v>46</v>
      </c>
      <c r="B40" s="141" t="s">
        <v>47</v>
      </c>
      <c r="C40" s="190">
        <v>0.5</v>
      </c>
      <c r="D40" s="190">
        <v>0.2</v>
      </c>
      <c r="E40" s="272">
        <v>0.8</v>
      </c>
      <c r="F40" s="278">
        <v>-1.1000000000000001</v>
      </c>
      <c r="G40" s="190">
        <v>-2.1</v>
      </c>
      <c r="H40" s="272">
        <v>-0.1</v>
      </c>
      <c r="I40" s="278">
        <v>0.7</v>
      </c>
      <c r="J40" s="190">
        <v>0.4</v>
      </c>
      <c r="K40" s="272">
        <v>1</v>
      </c>
      <c r="L40" s="278">
        <v>-0.6</v>
      </c>
      <c r="M40" s="190">
        <v>-1.3</v>
      </c>
      <c r="N40" s="272">
        <v>0</v>
      </c>
      <c r="O40" s="278">
        <v>0.9</v>
      </c>
      <c r="P40" s="190">
        <v>0.5</v>
      </c>
      <c r="Q40" s="191">
        <v>1.2</v>
      </c>
    </row>
    <row r="41" spans="1:17" x14ac:dyDescent="0.2">
      <c r="A41" s="140" t="s">
        <v>48</v>
      </c>
      <c r="B41" s="141" t="s">
        <v>49</v>
      </c>
      <c r="C41" s="190">
        <v>0.4</v>
      </c>
      <c r="D41" s="190">
        <v>0.1</v>
      </c>
      <c r="E41" s="272">
        <v>0.6</v>
      </c>
      <c r="F41" s="278">
        <v>-0.4</v>
      </c>
      <c r="G41" s="190">
        <v>-1.1000000000000001</v>
      </c>
      <c r="H41" s="272">
        <v>0.3</v>
      </c>
      <c r="I41" s="278">
        <v>0.5</v>
      </c>
      <c r="J41" s="190">
        <v>0.2</v>
      </c>
      <c r="K41" s="272">
        <v>0.8</v>
      </c>
      <c r="L41" s="278">
        <v>-0.1</v>
      </c>
      <c r="M41" s="190">
        <v>-0.6</v>
      </c>
      <c r="N41" s="272">
        <v>0.3</v>
      </c>
      <c r="O41" s="278">
        <v>0.6</v>
      </c>
      <c r="P41" s="190">
        <v>0.3</v>
      </c>
      <c r="Q41" s="191">
        <v>1</v>
      </c>
    </row>
    <row r="42" spans="1:17" x14ac:dyDescent="0.2">
      <c r="A42" s="140" t="s">
        <v>52</v>
      </c>
      <c r="B42" s="141" t="s">
        <v>53</v>
      </c>
      <c r="C42" s="190">
        <v>-2.1</v>
      </c>
      <c r="D42" s="190">
        <v>-2.4</v>
      </c>
      <c r="E42" s="272">
        <v>-1.8</v>
      </c>
      <c r="F42" s="278">
        <v>-4.8</v>
      </c>
      <c r="G42" s="190">
        <v>-5.9</v>
      </c>
      <c r="H42" s="272">
        <v>-3.8</v>
      </c>
      <c r="I42" s="278">
        <v>-1.8</v>
      </c>
      <c r="J42" s="190">
        <v>-2.1</v>
      </c>
      <c r="K42" s="272">
        <v>-1.5</v>
      </c>
      <c r="L42" s="278">
        <v>-4.4000000000000004</v>
      </c>
      <c r="M42" s="190">
        <v>-5</v>
      </c>
      <c r="N42" s="272">
        <v>-3.7</v>
      </c>
      <c r="O42" s="278">
        <v>-1.4</v>
      </c>
      <c r="P42" s="190">
        <v>-1.8</v>
      </c>
      <c r="Q42" s="191">
        <v>-1.1000000000000001</v>
      </c>
    </row>
    <row r="43" spans="1:17" x14ac:dyDescent="0.2">
      <c r="A43" s="140" t="s">
        <v>54</v>
      </c>
      <c r="B43" s="141" t="s">
        <v>55</v>
      </c>
      <c r="C43" s="190">
        <v>0.2</v>
      </c>
      <c r="D43" s="190">
        <v>0.1</v>
      </c>
      <c r="E43" s="272">
        <v>0.4</v>
      </c>
      <c r="F43" s="278">
        <v>-0.8</v>
      </c>
      <c r="G43" s="190">
        <v>-1.2</v>
      </c>
      <c r="H43" s="272">
        <v>-0.3</v>
      </c>
      <c r="I43" s="278">
        <v>0.5</v>
      </c>
      <c r="J43" s="190">
        <v>0.3</v>
      </c>
      <c r="K43" s="272">
        <v>0.8</v>
      </c>
      <c r="L43" s="278">
        <v>-0.3</v>
      </c>
      <c r="M43" s="190">
        <v>-0.6</v>
      </c>
      <c r="N43" s="272">
        <v>0</v>
      </c>
      <c r="O43" s="278">
        <v>0.6</v>
      </c>
      <c r="P43" s="190">
        <v>0.4</v>
      </c>
      <c r="Q43" s="191">
        <v>0.9</v>
      </c>
    </row>
    <row r="44" spans="1:17" x14ac:dyDescent="0.2">
      <c r="A44" s="140" t="s">
        <v>56</v>
      </c>
      <c r="B44" s="141" t="s">
        <v>57</v>
      </c>
      <c r="C44" s="190">
        <v>-0.4</v>
      </c>
      <c r="D44" s="190">
        <v>-0.6</v>
      </c>
      <c r="E44" s="272">
        <v>-0.1</v>
      </c>
      <c r="F44" s="278">
        <v>-1.4</v>
      </c>
      <c r="G44" s="190">
        <v>-2.2999999999999998</v>
      </c>
      <c r="H44" s="272">
        <v>-0.5</v>
      </c>
      <c r="I44" s="278">
        <v>-0.2</v>
      </c>
      <c r="J44" s="190">
        <v>-0.5</v>
      </c>
      <c r="K44" s="272">
        <v>0</v>
      </c>
      <c r="L44" s="278">
        <v>-1.1000000000000001</v>
      </c>
      <c r="M44" s="190">
        <v>-1.6</v>
      </c>
      <c r="N44" s="272">
        <v>-0.5</v>
      </c>
      <c r="O44" s="278">
        <v>-0.1</v>
      </c>
      <c r="P44" s="190">
        <v>-0.4</v>
      </c>
      <c r="Q44" s="191">
        <v>0.2</v>
      </c>
    </row>
    <row r="45" spans="1:17" x14ac:dyDescent="0.2">
      <c r="A45" s="140" t="s">
        <v>58</v>
      </c>
      <c r="B45" s="141" t="s">
        <v>59</v>
      </c>
      <c r="C45" s="190">
        <v>-1.6</v>
      </c>
      <c r="D45" s="190">
        <v>-1.8</v>
      </c>
      <c r="E45" s="272">
        <v>-1.4</v>
      </c>
      <c r="F45" s="278">
        <v>-3</v>
      </c>
      <c r="G45" s="190">
        <v>-3.7</v>
      </c>
      <c r="H45" s="272">
        <v>-2.2000000000000002</v>
      </c>
      <c r="I45" s="278">
        <v>-1.5</v>
      </c>
      <c r="J45" s="190">
        <v>-1.7</v>
      </c>
      <c r="K45" s="272">
        <v>-1.2</v>
      </c>
      <c r="L45" s="278">
        <v>-3</v>
      </c>
      <c r="M45" s="190">
        <v>-3.5</v>
      </c>
      <c r="N45" s="272">
        <v>-2.5</v>
      </c>
      <c r="O45" s="278">
        <v>-1.3</v>
      </c>
      <c r="P45" s="190">
        <v>-1.5</v>
      </c>
      <c r="Q45" s="191">
        <v>-1</v>
      </c>
    </row>
    <row r="46" spans="1:17" x14ac:dyDescent="0.2">
      <c r="A46" s="140" t="s">
        <v>60</v>
      </c>
      <c r="B46" s="141" t="s">
        <v>61</v>
      </c>
      <c r="C46" s="190">
        <v>0.1</v>
      </c>
      <c r="D46" s="190">
        <v>-0.2</v>
      </c>
      <c r="E46" s="272">
        <v>0.3</v>
      </c>
      <c r="F46" s="278">
        <v>0.2</v>
      </c>
      <c r="G46" s="190">
        <v>-0.4</v>
      </c>
      <c r="H46" s="272">
        <v>0.8</v>
      </c>
      <c r="I46" s="278">
        <v>0</v>
      </c>
      <c r="J46" s="190">
        <v>-0.2</v>
      </c>
      <c r="K46" s="272">
        <v>0.3</v>
      </c>
      <c r="L46" s="278">
        <v>0.1</v>
      </c>
      <c r="M46" s="190">
        <v>-0.3</v>
      </c>
      <c r="N46" s="272">
        <v>0.5</v>
      </c>
      <c r="O46" s="278">
        <v>0</v>
      </c>
      <c r="P46" s="190">
        <v>-0.3</v>
      </c>
      <c r="Q46" s="191">
        <v>0.3</v>
      </c>
    </row>
    <row r="47" spans="1:17" x14ac:dyDescent="0.2">
      <c r="A47" s="140" t="s">
        <v>62</v>
      </c>
      <c r="B47" s="141" t="s">
        <v>63</v>
      </c>
      <c r="C47" s="190">
        <v>-1.4</v>
      </c>
      <c r="D47" s="190">
        <v>-1.8</v>
      </c>
      <c r="E47" s="272">
        <v>-1.1000000000000001</v>
      </c>
      <c r="F47" s="278">
        <v>-1.5</v>
      </c>
      <c r="G47" s="190">
        <v>-2.4</v>
      </c>
      <c r="H47" s="272">
        <v>-0.7</v>
      </c>
      <c r="I47" s="278">
        <v>-1.4</v>
      </c>
      <c r="J47" s="190">
        <v>-1.8</v>
      </c>
      <c r="K47" s="272">
        <v>-1</v>
      </c>
      <c r="L47" s="278">
        <v>-1.7</v>
      </c>
      <c r="M47" s="190">
        <v>-2.2000000000000002</v>
      </c>
      <c r="N47" s="272">
        <v>-1.1000000000000001</v>
      </c>
      <c r="O47" s="278">
        <v>-1.3</v>
      </c>
      <c r="P47" s="190">
        <v>-1.7</v>
      </c>
      <c r="Q47" s="191">
        <v>-0.8</v>
      </c>
    </row>
    <row r="48" spans="1:17" x14ac:dyDescent="0.2">
      <c r="A48" s="140" t="s">
        <v>64</v>
      </c>
      <c r="B48" s="141" t="s">
        <v>65</v>
      </c>
      <c r="C48" s="190">
        <v>-0.5</v>
      </c>
      <c r="D48" s="190">
        <v>-0.8</v>
      </c>
      <c r="E48" s="272">
        <v>-0.2</v>
      </c>
      <c r="F48" s="278">
        <v>-1.4</v>
      </c>
      <c r="G48" s="190">
        <v>-2.2000000000000002</v>
      </c>
      <c r="H48" s="272">
        <v>-0.5</v>
      </c>
      <c r="I48" s="278">
        <v>-0.3</v>
      </c>
      <c r="J48" s="190">
        <v>-0.7</v>
      </c>
      <c r="K48" s="272">
        <v>0</v>
      </c>
      <c r="L48" s="278">
        <v>-0.7</v>
      </c>
      <c r="M48" s="190">
        <v>-1.3</v>
      </c>
      <c r="N48" s="272">
        <v>-0.1</v>
      </c>
      <c r="O48" s="278">
        <v>-0.4</v>
      </c>
      <c r="P48" s="190">
        <v>-0.8</v>
      </c>
      <c r="Q48" s="191">
        <v>0</v>
      </c>
    </row>
    <row r="49" spans="1:17" x14ac:dyDescent="0.2">
      <c r="A49" s="140" t="s">
        <v>66</v>
      </c>
      <c r="B49" s="141" t="s">
        <v>67</v>
      </c>
      <c r="C49" s="190">
        <v>-1.4</v>
      </c>
      <c r="D49" s="190">
        <v>-1.7</v>
      </c>
      <c r="E49" s="272">
        <v>-1</v>
      </c>
      <c r="F49" s="278">
        <v>-3.3</v>
      </c>
      <c r="G49" s="190">
        <v>-4.4000000000000004</v>
      </c>
      <c r="H49" s="272">
        <v>-2.2000000000000002</v>
      </c>
      <c r="I49" s="278">
        <v>-1.1000000000000001</v>
      </c>
      <c r="J49" s="190">
        <v>-1.5</v>
      </c>
      <c r="K49" s="272">
        <v>-0.8</v>
      </c>
      <c r="L49" s="278">
        <v>-2.6</v>
      </c>
      <c r="M49" s="190">
        <v>-3.3</v>
      </c>
      <c r="N49" s="272">
        <v>-1.9</v>
      </c>
      <c r="O49" s="278">
        <v>-1</v>
      </c>
      <c r="P49" s="190">
        <v>-1.4</v>
      </c>
      <c r="Q49" s="191">
        <v>-0.6</v>
      </c>
    </row>
    <row r="50" spans="1:17" x14ac:dyDescent="0.2">
      <c r="A50" s="140" t="s">
        <v>68</v>
      </c>
      <c r="B50" s="141" t="s">
        <v>69</v>
      </c>
      <c r="C50" s="190">
        <v>-3.6</v>
      </c>
      <c r="D50" s="190">
        <v>-3.9</v>
      </c>
      <c r="E50" s="272">
        <v>-3.3</v>
      </c>
      <c r="F50" s="278">
        <v>-4.8</v>
      </c>
      <c r="G50" s="190">
        <v>-5.5</v>
      </c>
      <c r="H50" s="272">
        <v>-4.0999999999999996</v>
      </c>
      <c r="I50" s="278">
        <v>-3.4</v>
      </c>
      <c r="J50" s="190">
        <v>-3.7</v>
      </c>
      <c r="K50" s="272">
        <v>-3.1</v>
      </c>
      <c r="L50" s="278">
        <v>-4.2</v>
      </c>
      <c r="M50" s="190">
        <v>-4.5999999999999996</v>
      </c>
      <c r="N50" s="272">
        <v>-3.7</v>
      </c>
      <c r="O50" s="278">
        <v>-3.4</v>
      </c>
      <c r="P50" s="190">
        <v>-3.7</v>
      </c>
      <c r="Q50" s="191">
        <v>-3.1</v>
      </c>
    </row>
    <row r="51" spans="1:17" x14ac:dyDescent="0.2">
      <c r="A51" s="140" t="s">
        <v>70</v>
      </c>
      <c r="B51" s="141" t="s">
        <v>71</v>
      </c>
      <c r="C51" s="190">
        <v>0.6</v>
      </c>
      <c r="D51" s="190">
        <v>0.4</v>
      </c>
      <c r="E51" s="272">
        <v>0.9</v>
      </c>
      <c r="F51" s="278">
        <v>-0.4</v>
      </c>
      <c r="G51" s="190">
        <v>-1</v>
      </c>
      <c r="H51" s="272">
        <v>0.2</v>
      </c>
      <c r="I51" s="278">
        <v>0.9</v>
      </c>
      <c r="J51" s="190">
        <v>0.6</v>
      </c>
      <c r="K51" s="272">
        <v>1.1000000000000001</v>
      </c>
      <c r="L51" s="278">
        <v>0.1</v>
      </c>
      <c r="M51" s="190">
        <v>-0.3</v>
      </c>
      <c r="N51" s="272">
        <v>0.6</v>
      </c>
      <c r="O51" s="278">
        <v>0.9</v>
      </c>
      <c r="P51" s="190">
        <v>0.6</v>
      </c>
      <c r="Q51" s="191">
        <v>1.3</v>
      </c>
    </row>
    <row r="52" spans="1:17" x14ac:dyDescent="0.2">
      <c r="A52" s="140" t="s">
        <v>72</v>
      </c>
      <c r="B52" s="141" t="s">
        <v>73</v>
      </c>
      <c r="C52" s="190">
        <v>-0.6</v>
      </c>
      <c r="D52" s="190">
        <v>-0.8</v>
      </c>
      <c r="E52" s="272">
        <v>-0.4</v>
      </c>
      <c r="F52" s="278">
        <v>-1.5</v>
      </c>
      <c r="G52" s="190">
        <v>-2.1</v>
      </c>
      <c r="H52" s="272">
        <v>-1</v>
      </c>
      <c r="I52" s="278">
        <v>-0.4</v>
      </c>
      <c r="J52" s="190">
        <v>-0.7</v>
      </c>
      <c r="K52" s="272">
        <v>-0.1</v>
      </c>
      <c r="L52" s="278">
        <v>-1.1000000000000001</v>
      </c>
      <c r="M52" s="190">
        <v>-1.5</v>
      </c>
      <c r="N52" s="272">
        <v>-0.7</v>
      </c>
      <c r="O52" s="278">
        <v>-0.3</v>
      </c>
      <c r="P52" s="190">
        <v>-0.6</v>
      </c>
      <c r="Q52" s="191">
        <v>0</v>
      </c>
    </row>
    <row r="53" spans="1:17" x14ac:dyDescent="0.2">
      <c r="A53" s="140" t="s">
        <v>74</v>
      </c>
      <c r="B53" s="141" t="s">
        <v>75</v>
      </c>
      <c r="C53" s="190">
        <v>0.6</v>
      </c>
      <c r="D53" s="190">
        <v>0.3</v>
      </c>
      <c r="E53" s="272">
        <v>0.9</v>
      </c>
      <c r="F53" s="278">
        <v>0</v>
      </c>
      <c r="G53" s="190">
        <v>-0.8</v>
      </c>
      <c r="H53" s="272">
        <v>0.7</v>
      </c>
      <c r="I53" s="278">
        <v>0.7</v>
      </c>
      <c r="J53" s="190">
        <v>0.4</v>
      </c>
      <c r="K53" s="272">
        <v>1</v>
      </c>
      <c r="L53" s="278">
        <v>0.2</v>
      </c>
      <c r="M53" s="190">
        <v>-0.3</v>
      </c>
      <c r="N53" s="272">
        <v>0.6</v>
      </c>
      <c r="O53" s="278">
        <v>0.9</v>
      </c>
      <c r="P53" s="190">
        <v>0.5</v>
      </c>
      <c r="Q53" s="191">
        <v>1.2</v>
      </c>
    </row>
    <row r="54" spans="1:17" x14ac:dyDescent="0.2">
      <c r="A54" s="140" t="s">
        <v>76</v>
      </c>
      <c r="B54" s="141" t="s">
        <v>77</v>
      </c>
      <c r="C54" s="190">
        <v>-0.1</v>
      </c>
      <c r="D54" s="190">
        <v>-0.3</v>
      </c>
      <c r="E54" s="272">
        <v>0.2</v>
      </c>
      <c r="F54" s="278">
        <v>-0.6</v>
      </c>
      <c r="G54" s="190">
        <v>-1.3</v>
      </c>
      <c r="H54" s="272">
        <v>0.1</v>
      </c>
      <c r="I54" s="278">
        <v>0</v>
      </c>
      <c r="J54" s="190">
        <v>-0.3</v>
      </c>
      <c r="K54" s="272">
        <v>0.3</v>
      </c>
      <c r="L54" s="278">
        <v>-0.5</v>
      </c>
      <c r="M54" s="190">
        <v>-1</v>
      </c>
      <c r="N54" s="272">
        <v>0</v>
      </c>
      <c r="O54" s="278">
        <v>0.1</v>
      </c>
      <c r="P54" s="190">
        <v>-0.2</v>
      </c>
      <c r="Q54" s="191">
        <v>0.5</v>
      </c>
    </row>
    <row r="55" spans="1:17" x14ac:dyDescent="0.2">
      <c r="A55" s="140" t="s">
        <v>78</v>
      </c>
      <c r="B55" s="141" t="s">
        <v>79</v>
      </c>
      <c r="C55" s="190">
        <v>0.2</v>
      </c>
      <c r="D55" s="190">
        <v>0</v>
      </c>
      <c r="E55" s="272">
        <v>0.5</v>
      </c>
      <c r="F55" s="278">
        <v>-0.8</v>
      </c>
      <c r="G55" s="190">
        <v>-1.4</v>
      </c>
      <c r="H55" s="272">
        <v>-0.2</v>
      </c>
      <c r="I55" s="278">
        <v>0.4</v>
      </c>
      <c r="J55" s="190">
        <v>0.2</v>
      </c>
      <c r="K55" s="272">
        <v>0.7</v>
      </c>
      <c r="L55" s="278">
        <v>-0.3</v>
      </c>
      <c r="M55" s="190">
        <v>-0.7</v>
      </c>
      <c r="N55" s="272">
        <v>0.1</v>
      </c>
      <c r="O55" s="278">
        <v>0.5</v>
      </c>
      <c r="P55" s="190">
        <v>0.2</v>
      </c>
      <c r="Q55" s="191">
        <v>0.8</v>
      </c>
    </row>
    <row r="56" spans="1:17" x14ac:dyDescent="0.2">
      <c r="A56" s="140" t="s">
        <v>80</v>
      </c>
      <c r="B56" s="141" t="s">
        <v>81</v>
      </c>
      <c r="C56" s="190">
        <v>0</v>
      </c>
      <c r="D56" s="190">
        <v>-0.3</v>
      </c>
      <c r="E56" s="272">
        <v>0.4</v>
      </c>
      <c r="F56" s="278">
        <v>-0.8</v>
      </c>
      <c r="G56" s="190">
        <v>-1.9</v>
      </c>
      <c r="H56" s="272">
        <v>0.4</v>
      </c>
      <c r="I56" s="278">
        <v>0.1</v>
      </c>
      <c r="J56" s="190">
        <v>-0.2</v>
      </c>
      <c r="K56" s="272">
        <v>0.5</v>
      </c>
      <c r="L56" s="278">
        <v>-0.4</v>
      </c>
      <c r="M56" s="190">
        <v>-1.2</v>
      </c>
      <c r="N56" s="272">
        <v>0.3</v>
      </c>
      <c r="O56" s="278">
        <v>0.2</v>
      </c>
      <c r="P56" s="190">
        <v>-0.2</v>
      </c>
      <c r="Q56" s="191">
        <v>0.6</v>
      </c>
    </row>
    <row r="57" spans="1:17" x14ac:dyDescent="0.2">
      <c r="A57" s="140" t="s">
        <v>82</v>
      </c>
      <c r="B57" s="141" t="s">
        <v>83</v>
      </c>
      <c r="C57" s="190">
        <v>-1.6</v>
      </c>
      <c r="D57" s="190">
        <v>-1.9</v>
      </c>
      <c r="E57" s="272">
        <v>-1.3</v>
      </c>
      <c r="F57" s="278">
        <v>-2.5</v>
      </c>
      <c r="G57" s="190">
        <v>-3.7</v>
      </c>
      <c r="H57" s="272">
        <v>-1.3</v>
      </c>
      <c r="I57" s="278">
        <v>-1.5</v>
      </c>
      <c r="J57" s="190">
        <v>-1.8</v>
      </c>
      <c r="K57" s="272">
        <v>-1.2</v>
      </c>
      <c r="L57" s="278">
        <v>-2.6</v>
      </c>
      <c r="M57" s="190">
        <v>-3.3</v>
      </c>
      <c r="N57" s="272">
        <v>-1.9</v>
      </c>
      <c r="O57" s="278">
        <v>-1.3</v>
      </c>
      <c r="P57" s="190">
        <v>-1.7</v>
      </c>
      <c r="Q57" s="191">
        <v>-1</v>
      </c>
    </row>
    <row r="58" spans="1:17" x14ac:dyDescent="0.2">
      <c r="A58" s="140" t="s">
        <v>84</v>
      </c>
      <c r="B58" s="141" t="s">
        <v>85</v>
      </c>
      <c r="C58" s="190">
        <v>0.3</v>
      </c>
      <c r="D58" s="190">
        <v>0</v>
      </c>
      <c r="E58" s="272">
        <v>0.6</v>
      </c>
      <c r="F58" s="278">
        <v>-0.7</v>
      </c>
      <c r="G58" s="190">
        <v>-1.5</v>
      </c>
      <c r="H58" s="272">
        <v>0.1</v>
      </c>
      <c r="I58" s="278">
        <v>0.5</v>
      </c>
      <c r="J58" s="190">
        <v>0.2</v>
      </c>
      <c r="K58" s="272">
        <v>0.9</v>
      </c>
      <c r="L58" s="278">
        <v>-0.5</v>
      </c>
      <c r="M58" s="190">
        <v>-1</v>
      </c>
      <c r="N58" s="272">
        <v>0.1</v>
      </c>
      <c r="O58" s="278">
        <v>0.7</v>
      </c>
      <c r="P58" s="190">
        <v>0.3</v>
      </c>
      <c r="Q58" s="191">
        <v>1.1000000000000001</v>
      </c>
    </row>
    <row r="59" spans="1:17" x14ac:dyDescent="0.2">
      <c r="A59" s="140" t="s">
        <v>86</v>
      </c>
      <c r="B59" s="141" t="s">
        <v>87</v>
      </c>
      <c r="C59" s="190">
        <v>1.3</v>
      </c>
      <c r="D59" s="190">
        <v>1.1000000000000001</v>
      </c>
      <c r="E59" s="272">
        <v>1.6</v>
      </c>
      <c r="F59" s="278">
        <v>0.8</v>
      </c>
      <c r="G59" s="190">
        <v>0</v>
      </c>
      <c r="H59" s="272">
        <v>1.6</v>
      </c>
      <c r="I59" s="278">
        <v>1.4</v>
      </c>
      <c r="J59" s="190">
        <v>1.1000000000000001</v>
      </c>
      <c r="K59" s="272">
        <v>1.7</v>
      </c>
      <c r="L59" s="278">
        <v>1.1000000000000001</v>
      </c>
      <c r="M59" s="190">
        <v>0.6</v>
      </c>
      <c r="N59" s="272">
        <v>1.7</v>
      </c>
      <c r="O59" s="278">
        <v>1.4</v>
      </c>
      <c r="P59" s="190">
        <v>1.1000000000000001</v>
      </c>
      <c r="Q59" s="191">
        <v>1.8</v>
      </c>
    </row>
    <row r="60" spans="1:17" x14ac:dyDescent="0.2">
      <c r="A60" s="140" t="s">
        <v>88</v>
      </c>
      <c r="B60" s="141" t="s">
        <v>89</v>
      </c>
      <c r="C60" s="190">
        <v>-0.8</v>
      </c>
      <c r="D60" s="190">
        <v>-1.1000000000000001</v>
      </c>
      <c r="E60" s="272">
        <v>-0.4</v>
      </c>
      <c r="F60" s="278">
        <v>-2.8</v>
      </c>
      <c r="G60" s="190">
        <v>-4.0999999999999996</v>
      </c>
      <c r="H60" s="272">
        <v>-1.4</v>
      </c>
      <c r="I60" s="278">
        <v>-0.6</v>
      </c>
      <c r="J60" s="190">
        <v>-1</v>
      </c>
      <c r="K60" s="272">
        <v>-0.3</v>
      </c>
      <c r="L60" s="278">
        <v>-1.9</v>
      </c>
      <c r="M60" s="190">
        <v>-2.7</v>
      </c>
      <c r="N60" s="272">
        <v>-1.1000000000000001</v>
      </c>
      <c r="O60" s="278">
        <v>-0.5</v>
      </c>
      <c r="P60" s="190">
        <v>-0.9</v>
      </c>
      <c r="Q60" s="191">
        <v>-0.1</v>
      </c>
    </row>
    <row r="61" spans="1:17" x14ac:dyDescent="0.2">
      <c r="A61" s="140" t="s">
        <v>90</v>
      </c>
      <c r="B61" s="141" t="s">
        <v>91</v>
      </c>
      <c r="C61" s="190">
        <v>-1.1000000000000001</v>
      </c>
      <c r="D61" s="190">
        <v>-1.4</v>
      </c>
      <c r="E61" s="272">
        <v>-0.8</v>
      </c>
      <c r="F61" s="278">
        <v>-2.1</v>
      </c>
      <c r="G61" s="190">
        <v>-3.5</v>
      </c>
      <c r="H61" s="272">
        <v>-0.7</v>
      </c>
      <c r="I61" s="278">
        <v>-1.1000000000000001</v>
      </c>
      <c r="J61" s="190">
        <v>-1.4</v>
      </c>
      <c r="K61" s="272">
        <v>-0.8</v>
      </c>
      <c r="L61" s="278">
        <v>-2.4</v>
      </c>
      <c r="M61" s="190">
        <v>-3.3</v>
      </c>
      <c r="N61" s="272">
        <v>-1.5</v>
      </c>
      <c r="O61" s="278">
        <v>-1</v>
      </c>
      <c r="P61" s="190">
        <v>-1.3</v>
      </c>
      <c r="Q61" s="191">
        <v>-0.6</v>
      </c>
    </row>
    <row r="62" spans="1:17" x14ac:dyDescent="0.2">
      <c r="A62" s="140" t="s">
        <v>92</v>
      </c>
      <c r="B62" s="141" t="s">
        <v>93</v>
      </c>
      <c r="C62" s="190">
        <v>0.3</v>
      </c>
      <c r="D62" s="190">
        <v>0.1</v>
      </c>
      <c r="E62" s="272">
        <v>0.5</v>
      </c>
      <c r="F62" s="278">
        <v>0.3</v>
      </c>
      <c r="G62" s="190">
        <v>-0.4</v>
      </c>
      <c r="H62" s="272">
        <v>1</v>
      </c>
      <c r="I62" s="278">
        <v>0.3</v>
      </c>
      <c r="J62" s="190">
        <v>0.1</v>
      </c>
      <c r="K62" s="272">
        <v>0.5</v>
      </c>
      <c r="L62" s="278">
        <v>0.3</v>
      </c>
      <c r="M62" s="190">
        <v>-0.1</v>
      </c>
      <c r="N62" s="272">
        <v>0.8</v>
      </c>
      <c r="O62" s="278">
        <v>0.3</v>
      </c>
      <c r="P62" s="190">
        <v>0</v>
      </c>
      <c r="Q62" s="191">
        <v>0.5</v>
      </c>
    </row>
    <row r="63" spans="1:17" x14ac:dyDescent="0.2">
      <c r="A63" s="140" t="s">
        <v>94</v>
      </c>
      <c r="B63" s="141" t="s">
        <v>95</v>
      </c>
      <c r="C63" s="190">
        <v>0.4</v>
      </c>
      <c r="D63" s="190">
        <v>0.1</v>
      </c>
      <c r="E63" s="272">
        <v>0.6</v>
      </c>
      <c r="F63" s="278">
        <v>-0.4</v>
      </c>
      <c r="G63" s="190">
        <v>-1.1000000000000001</v>
      </c>
      <c r="H63" s="272">
        <v>0.3</v>
      </c>
      <c r="I63" s="278">
        <v>0.5</v>
      </c>
      <c r="J63" s="190">
        <v>0.2</v>
      </c>
      <c r="K63" s="272">
        <v>0.8</v>
      </c>
      <c r="L63" s="278">
        <v>-0.2</v>
      </c>
      <c r="M63" s="190">
        <v>-0.7</v>
      </c>
      <c r="N63" s="272">
        <v>0.3</v>
      </c>
      <c r="O63" s="278">
        <v>0.6</v>
      </c>
      <c r="P63" s="190">
        <v>0.3</v>
      </c>
      <c r="Q63" s="191">
        <v>0.9</v>
      </c>
    </row>
    <row r="64" spans="1:17" x14ac:dyDescent="0.2">
      <c r="A64" s="140" t="s">
        <v>96</v>
      </c>
      <c r="B64" s="141" t="s">
        <v>97</v>
      </c>
      <c r="C64" s="190">
        <v>-1.3</v>
      </c>
      <c r="D64" s="190">
        <v>-1.6</v>
      </c>
      <c r="E64" s="272">
        <v>-1</v>
      </c>
      <c r="F64" s="278">
        <v>-2.2000000000000002</v>
      </c>
      <c r="G64" s="190">
        <v>-2.9</v>
      </c>
      <c r="H64" s="272">
        <v>-1.6</v>
      </c>
      <c r="I64" s="278">
        <v>-1.1000000000000001</v>
      </c>
      <c r="J64" s="190">
        <v>-1.4</v>
      </c>
      <c r="K64" s="272">
        <v>-0.7</v>
      </c>
      <c r="L64" s="278">
        <v>-1.6</v>
      </c>
      <c r="M64" s="190">
        <v>-2.1</v>
      </c>
      <c r="N64" s="272">
        <v>-1.2</v>
      </c>
      <c r="O64" s="278">
        <v>-1.1000000000000001</v>
      </c>
      <c r="P64" s="190">
        <v>-1.4</v>
      </c>
      <c r="Q64" s="191">
        <v>-0.7</v>
      </c>
    </row>
    <row r="65" spans="1:17" x14ac:dyDescent="0.2">
      <c r="A65" s="140" t="s">
        <v>98</v>
      </c>
      <c r="B65" s="141" t="s">
        <v>99</v>
      </c>
      <c r="C65" s="190">
        <v>-0.2</v>
      </c>
      <c r="D65" s="190">
        <v>-0.5</v>
      </c>
      <c r="E65" s="272">
        <v>0</v>
      </c>
      <c r="F65" s="278">
        <v>-1.6</v>
      </c>
      <c r="G65" s="190">
        <v>-2.2000000000000002</v>
      </c>
      <c r="H65" s="272">
        <v>-1</v>
      </c>
      <c r="I65" s="278">
        <v>0.1</v>
      </c>
      <c r="J65" s="190">
        <v>-0.2</v>
      </c>
      <c r="K65" s="272">
        <v>0.4</v>
      </c>
      <c r="L65" s="278">
        <v>-1</v>
      </c>
      <c r="M65" s="190">
        <v>-1.4</v>
      </c>
      <c r="N65" s="272">
        <v>-0.6</v>
      </c>
      <c r="O65" s="278">
        <v>0.3</v>
      </c>
      <c r="P65" s="190">
        <v>-0.1</v>
      </c>
      <c r="Q65" s="191">
        <v>0.6</v>
      </c>
    </row>
    <row r="66" spans="1:17" x14ac:dyDescent="0.2">
      <c r="A66" s="140" t="s">
        <v>100</v>
      </c>
      <c r="B66" s="141" t="s">
        <v>101</v>
      </c>
      <c r="C66" s="190">
        <v>-0.6</v>
      </c>
      <c r="D66" s="190">
        <v>-0.9</v>
      </c>
      <c r="E66" s="272">
        <v>-0.3</v>
      </c>
      <c r="F66" s="278">
        <v>-0.4</v>
      </c>
      <c r="G66" s="190">
        <v>-1.4</v>
      </c>
      <c r="H66" s="272">
        <v>0.5</v>
      </c>
      <c r="I66" s="278">
        <v>-0.6</v>
      </c>
      <c r="J66" s="190">
        <v>-1</v>
      </c>
      <c r="K66" s="272">
        <v>-0.3</v>
      </c>
      <c r="L66" s="278">
        <v>-1</v>
      </c>
      <c r="M66" s="190">
        <v>-1.6</v>
      </c>
      <c r="N66" s="272">
        <v>-0.4</v>
      </c>
      <c r="O66" s="278">
        <v>-0.4</v>
      </c>
      <c r="P66" s="190">
        <v>-0.8</v>
      </c>
      <c r="Q66" s="191">
        <v>0</v>
      </c>
    </row>
    <row r="67" spans="1:17" x14ac:dyDescent="0.2">
      <c r="A67" s="140" t="s">
        <v>102</v>
      </c>
      <c r="B67" s="141" t="s">
        <v>103</v>
      </c>
      <c r="C67" s="190">
        <v>1.1000000000000001</v>
      </c>
      <c r="D67" s="190">
        <v>0.9</v>
      </c>
      <c r="E67" s="272">
        <v>1.2</v>
      </c>
      <c r="F67" s="278">
        <v>0.4</v>
      </c>
      <c r="G67" s="190">
        <v>0</v>
      </c>
      <c r="H67" s="272">
        <v>0.8</v>
      </c>
      <c r="I67" s="278">
        <v>1.2</v>
      </c>
      <c r="J67" s="190">
        <v>1</v>
      </c>
      <c r="K67" s="272">
        <v>1.4</v>
      </c>
      <c r="L67" s="278">
        <v>0.7</v>
      </c>
      <c r="M67" s="190">
        <v>0.4</v>
      </c>
      <c r="N67" s="272">
        <v>1</v>
      </c>
      <c r="O67" s="278">
        <v>1.3</v>
      </c>
      <c r="P67" s="190">
        <v>1.1000000000000001</v>
      </c>
      <c r="Q67" s="191">
        <v>1.5</v>
      </c>
    </row>
    <row r="68" spans="1:17" x14ac:dyDescent="0.2">
      <c r="A68" s="140" t="s">
        <v>104</v>
      </c>
      <c r="B68" s="141" t="s">
        <v>105</v>
      </c>
      <c r="C68" s="190">
        <v>-3.3</v>
      </c>
      <c r="D68" s="190">
        <v>-3.5</v>
      </c>
      <c r="E68" s="272">
        <v>-3.1</v>
      </c>
      <c r="F68" s="278">
        <v>-5.2</v>
      </c>
      <c r="G68" s="190">
        <v>-5.9</v>
      </c>
      <c r="H68" s="272">
        <v>-4.5999999999999996</v>
      </c>
      <c r="I68" s="278">
        <v>-3.1</v>
      </c>
      <c r="J68" s="190">
        <v>-3.3</v>
      </c>
      <c r="K68" s="272">
        <v>-2.9</v>
      </c>
      <c r="L68" s="278">
        <v>-4.8</v>
      </c>
      <c r="M68" s="190">
        <v>-5.2</v>
      </c>
      <c r="N68" s="272">
        <v>-4.3</v>
      </c>
      <c r="O68" s="278">
        <v>-2.9</v>
      </c>
      <c r="P68" s="190">
        <v>-3.1</v>
      </c>
      <c r="Q68" s="191">
        <v>-2.6</v>
      </c>
    </row>
    <row r="69" spans="1:17" x14ac:dyDescent="0.2">
      <c r="A69" s="140" t="s">
        <v>106</v>
      </c>
      <c r="B69" s="141" t="s">
        <v>107</v>
      </c>
      <c r="C69" s="190">
        <v>-0.8</v>
      </c>
      <c r="D69" s="190">
        <v>-1</v>
      </c>
      <c r="E69" s="272">
        <v>-0.6</v>
      </c>
      <c r="F69" s="278">
        <v>-2.6</v>
      </c>
      <c r="G69" s="190">
        <v>-3.2</v>
      </c>
      <c r="H69" s="272">
        <v>-2</v>
      </c>
      <c r="I69" s="278">
        <v>-0.5</v>
      </c>
      <c r="J69" s="190">
        <v>-0.8</v>
      </c>
      <c r="K69" s="272">
        <v>-0.3</v>
      </c>
      <c r="L69" s="278">
        <v>-1.9</v>
      </c>
      <c r="M69" s="190">
        <v>-2.2999999999999998</v>
      </c>
      <c r="N69" s="272">
        <v>-1.5</v>
      </c>
      <c r="O69" s="278">
        <v>-0.4</v>
      </c>
      <c r="P69" s="190">
        <v>-0.6</v>
      </c>
      <c r="Q69" s="191">
        <v>-0.1</v>
      </c>
    </row>
    <row r="70" spans="1:17" x14ac:dyDescent="0.2">
      <c r="A70" s="140" t="s">
        <v>108</v>
      </c>
      <c r="B70" s="141" t="s">
        <v>109</v>
      </c>
      <c r="C70" s="190">
        <v>-1.3</v>
      </c>
      <c r="D70" s="190">
        <v>0</v>
      </c>
      <c r="E70" s="272">
        <v>-1.1000000000000001</v>
      </c>
      <c r="F70" s="278">
        <v>-3</v>
      </c>
      <c r="G70" s="190">
        <v>-3.7</v>
      </c>
      <c r="H70" s="272">
        <v>-2.2000000000000002</v>
      </c>
      <c r="I70" s="278">
        <v>-1.1000000000000001</v>
      </c>
      <c r="J70" s="190">
        <v>-1.4</v>
      </c>
      <c r="K70" s="272">
        <v>-0.9</v>
      </c>
      <c r="L70" s="278">
        <v>-2.6</v>
      </c>
      <c r="M70" s="190">
        <v>-3</v>
      </c>
      <c r="N70" s="272">
        <v>-2.1</v>
      </c>
      <c r="O70" s="278">
        <v>-0.9</v>
      </c>
      <c r="P70" s="190">
        <v>-1.2</v>
      </c>
      <c r="Q70" s="191">
        <v>-0.6</v>
      </c>
    </row>
    <row r="71" spans="1:17" x14ac:dyDescent="0.2">
      <c r="A71" s="140" t="s">
        <v>110</v>
      </c>
      <c r="B71" s="141" t="s">
        <v>111</v>
      </c>
      <c r="C71" s="190">
        <v>-0.1</v>
      </c>
      <c r="D71" s="190">
        <v>-0.3</v>
      </c>
      <c r="E71" s="272">
        <v>0</v>
      </c>
      <c r="F71" s="278">
        <v>-0.8</v>
      </c>
      <c r="G71" s="190">
        <v>-1.2</v>
      </c>
      <c r="H71" s="272">
        <v>-0.3</v>
      </c>
      <c r="I71" s="278">
        <v>0</v>
      </c>
      <c r="J71" s="190">
        <v>-0.2</v>
      </c>
      <c r="K71" s="272">
        <v>0.2</v>
      </c>
      <c r="L71" s="278">
        <v>-0.7</v>
      </c>
      <c r="M71" s="190">
        <v>-1</v>
      </c>
      <c r="N71" s="272">
        <v>-0.4</v>
      </c>
      <c r="O71" s="278">
        <v>0.1</v>
      </c>
      <c r="P71" s="190">
        <v>-0.1</v>
      </c>
      <c r="Q71" s="191">
        <v>0.3</v>
      </c>
    </row>
    <row r="72" spans="1:17" x14ac:dyDescent="0.2">
      <c r="A72" s="140" t="s">
        <v>112</v>
      </c>
      <c r="B72" s="141" t="s">
        <v>113</v>
      </c>
      <c r="C72" s="178" t="s">
        <v>1192</v>
      </c>
      <c r="D72" s="178" t="s">
        <v>1192</v>
      </c>
      <c r="E72" s="260" t="s">
        <v>1192</v>
      </c>
      <c r="F72" s="266" t="s">
        <v>1192</v>
      </c>
      <c r="G72" s="178" t="s">
        <v>1192</v>
      </c>
      <c r="H72" s="260" t="s">
        <v>1192</v>
      </c>
      <c r="I72" s="266" t="s">
        <v>1192</v>
      </c>
      <c r="J72" s="178" t="s">
        <v>1192</v>
      </c>
      <c r="K72" s="260" t="s">
        <v>1192</v>
      </c>
      <c r="L72" s="266" t="s">
        <v>1192</v>
      </c>
      <c r="M72" s="178" t="s">
        <v>1192</v>
      </c>
      <c r="N72" s="260" t="s">
        <v>1192</v>
      </c>
      <c r="O72" s="266" t="s">
        <v>1192</v>
      </c>
      <c r="P72" s="178" t="s">
        <v>1192</v>
      </c>
      <c r="Q72" s="179" t="s">
        <v>1192</v>
      </c>
    </row>
    <row r="73" spans="1:17" x14ac:dyDescent="0.2">
      <c r="A73" s="140" t="s">
        <v>114</v>
      </c>
      <c r="B73" s="141" t="s">
        <v>115</v>
      </c>
      <c r="C73" s="190">
        <v>0</v>
      </c>
      <c r="D73" s="190">
        <v>-0.1</v>
      </c>
      <c r="E73" s="272">
        <v>0.2</v>
      </c>
      <c r="F73" s="278">
        <v>-1.6</v>
      </c>
      <c r="G73" s="190">
        <v>-2.2000000000000002</v>
      </c>
      <c r="H73" s="272">
        <v>-1</v>
      </c>
      <c r="I73" s="278">
        <v>0.2</v>
      </c>
      <c r="J73" s="190">
        <v>0</v>
      </c>
      <c r="K73" s="272">
        <v>0.4</v>
      </c>
      <c r="L73" s="278">
        <v>-0.8</v>
      </c>
      <c r="M73" s="190">
        <v>-1.2</v>
      </c>
      <c r="N73" s="272">
        <v>-0.4</v>
      </c>
      <c r="O73" s="278">
        <v>0.3</v>
      </c>
      <c r="P73" s="190">
        <v>0.1</v>
      </c>
      <c r="Q73" s="191">
        <v>0.5</v>
      </c>
    </row>
    <row r="74" spans="1:17" x14ac:dyDescent="0.2">
      <c r="A74" s="140" t="s">
        <v>116</v>
      </c>
      <c r="B74" s="141" t="s">
        <v>117</v>
      </c>
      <c r="C74" s="190">
        <v>-1.7</v>
      </c>
      <c r="D74" s="190">
        <v>-2</v>
      </c>
      <c r="E74" s="272">
        <v>-1.4</v>
      </c>
      <c r="F74" s="278">
        <v>-1.4</v>
      </c>
      <c r="G74" s="190">
        <v>-2.2999999999999998</v>
      </c>
      <c r="H74" s="272">
        <v>-0.5</v>
      </c>
      <c r="I74" s="278">
        <v>-1.8</v>
      </c>
      <c r="J74" s="190">
        <v>-2.1</v>
      </c>
      <c r="K74" s="272">
        <v>-1.5</v>
      </c>
      <c r="L74" s="278">
        <v>-1.4</v>
      </c>
      <c r="M74" s="190">
        <v>-1.9</v>
      </c>
      <c r="N74" s="272">
        <v>-0.8</v>
      </c>
      <c r="O74" s="278">
        <v>-1.9</v>
      </c>
      <c r="P74" s="190">
        <v>-2.2000000000000002</v>
      </c>
      <c r="Q74" s="191">
        <v>-1.5</v>
      </c>
    </row>
    <row r="75" spans="1:17" x14ac:dyDescent="0.2">
      <c r="A75" s="140" t="s">
        <v>118</v>
      </c>
      <c r="B75" s="141" t="s">
        <v>119</v>
      </c>
      <c r="C75" s="190">
        <v>-1.4</v>
      </c>
      <c r="D75" s="190">
        <v>-1.6</v>
      </c>
      <c r="E75" s="272">
        <v>-1.1000000000000001</v>
      </c>
      <c r="F75" s="278">
        <v>-2.9</v>
      </c>
      <c r="G75" s="190">
        <v>-3.6</v>
      </c>
      <c r="H75" s="272">
        <v>-2.2000000000000002</v>
      </c>
      <c r="I75" s="278">
        <v>-1.2</v>
      </c>
      <c r="J75" s="190">
        <v>-1.4</v>
      </c>
      <c r="K75" s="272">
        <v>-1</v>
      </c>
      <c r="L75" s="278">
        <v>-2.4</v>
      </c>
      <c r="M75" s="190">
        <v>-2.9</v>
      </c>
      <c r="N75" s="272">
        <v>-1.8</v>
      </c>
      <c r="O75" s="278">
        <v>-1.1000000000000001</v>
      </c>
      <c r="P75" s="190">
        <v>-1.4</v>
      </c>
      <c r="Q75" s="191">
        <v>-0.9</v>
      </c>
    </row>
    <row r="76" spans="1:17" x14ac:dyDescent="0.2">
      <c r="A76" s="140" t="s">
        <v>120</v>
      </c>
      <c r="B76" s="141" t="s">
        <v>121</v>
      </c>
      <c r="C76" s="190">
        <v>0.5</v>
      </c>
      <c r="D76" s="190">
        <v>0.2</v>
      </c>
      <c r="E76" s="272">
        <v>0.7</v>
      </c>
      <c r="F76" s="278">
        <v>-0.7</v>
      </c>
      <c r="G76" s="190">
        <v>-1.3</v>
      </c>
      <c r="H76" s="272">
        <v>-0.1</v>
      </c>
      <c r="I76" s="278">
        <v>0.6</v>
      </c>
      <c r="J76" s="190">
        <v>0.4</v>
      </c>
      <c r="K76" s="272">
        <v>0.9</v>
      </c>
      <c r="L76" s="278">
        <v>-0.3</v>
      </c>
      <c r="M76" s="190">
        <v>-0.7</v>
      </c>
      <c r="N76" s="272">
        <v>0.1</v>
      </c>
      <c r="O76" s="278">
        <v>0.8</v>
      </c>
      <c r="P76" s="190">
        <v>0.5</v>
      </c>
      <c r="Q76" s="191">
        <v>1</v>
      </c>
    </row>
    <row r="77" spans="1:17" x14ac:dyDescent="0.2">
      <c r="A77" s="140" t="s">
        <v>122</v>
      </c>
      <c r="B77" s="141" t="s">
        <v>123</v>
      </c>
      <c r="C77" s="190">
        <v>-1.4</v>
      </c>
      <c r="D77" s="190">
        <v>-1.6</v>
      </c>
      <c r="E77" s="272">
        <v>-1.1000000000000001</v>
      </c>
      <c r="F77" s="278">
        <v>-1.4</v>
      </c>
      <c r="G77" s="190">
        <v>-2.5</v>
      </c>
      <c r="H77" s="272">
        <v>-0.3</v>
      </c>
      <c r="I77" s="278">
        <v>-1.4</v>
      </c>
      <c r="J77" s="190">
        <v>-1.7</v>
      </c>
      <c r="K77" s="272">
        <v>-1.1000000000000001</v>
      </c>
      <c r="L77" s="278">
        <v>-1.4</v>
      </c>
      <c r="M77" s="190">
        <v>-2</v>
      </c>
      <c r="N77" s="272">
        <v>-0.7</v>
      </c>
      <c r="O77" s="278">
        <v>-1.4</v>
      </c>
      <c r="P77" s="190">
        <v>-1.7</v>
      </c>
      <c r="Q77" s="191">
        <v>-1.1000000000000001</v>
      </c>
    </row>
    <row r="78" spans="1:17" x14ac:dyDescent="0.2">
      <c r="A78" s="140" t="s">
        <v>126</v>
      </c>
      <c r="B78" s="141" t="s">
        <v>127</v>
      </c>
      <c r="C78" s="190">
        <v>-2.1</v>
      </c>
      <c r="D78" s="190">
        <v>-2.5</v>
      </c>
      <c r="E78" s="272">
        <v>-1.7</v>
      </c>
      <c r="F78" s="278">
        <v>-2.8</v>
      </c>
      <c r="G78" s="190">
        <v>-4.5999999999999996</v>
      </c>
      <c r="H78" s="272">
        <v>-1</v>
      </c>
      <c r="I78" s="278">
        <v>-2.1</v>
      </c>
      <c r="J78" s="190">
        <v>-2.5</v>
      </c>
      <c r="K78" s="272">
        <v>-1.7</v>
      </c>
      <c r="L78" s="278">
        <v>-3.6</v>
      </c>
      <c r="M78" s="190">
        <v>-4.8</v>
      </c>
      <c r="N78" s="272">
        <v>-2.5</v>
      </c>
      <c r="O78" s="278">
        <v>-1.9</v>
      </c>
      <c r="P78" s="190">
        <v>-2.2999999999999998</v>
      </c>
      <c r="Q78" s="191">
        <v>-1.5</v>
      </c>
    </row>
    <row r="79" spans="1:17" x14ac:dyDescent="0.2">
      <c r="A79" s="140" t="s">
        <v>128</v>
      </c>
      <c r="B79" s="141" t="s">
        <v>129</v>
      </c>
      <c r="C79" s="190">
        <v>-1.8</v>
      </c>
      <c r="D79" s="190">
        <v>-2.2999999999999998</v>
      </c>
      <c r="E79" s="272">
        <v>-1.3</v>
      </c>
      <c r="F79" s="278">
        <v>-2.9</v>
      </c>
      <c r="G79" s="190">
        <v>-5</v>
      </c>
      <c r="H79" s="272">
        <v>-0.8</v>
      </c>
      <c r="I79" s="278">
        <v>-1.7</v>
      </c>
      <c r="J79" s="190">
        <v>-2.2999999999999998</v>
      </c>
      <c r="K79" s="272">
        <v>-1.2</v>
      </c>
      <c r="L79" s="278">
        <v>-2.7</v>
      </c>
      <c r="M79" s="190">
        <v>-4</v>
      </c>
      <c r="N79" s="272">
        <v>-1.3</v>
      </c>
      <c r="O79" s="278">
        <v>-1.7</v>
      </c>
      <c r="P79" s="190">
        <v>-2.2000000000000002</v>
      </c>
      <c r="Q79" s="191">
        <v>-1.1000000000000001</v>
      </c>
    </row>
    <row r="80" spans="1:17" x14ac:dyDescent="0.2">
      <c r="A80" s="140" t="s">
        <v>130</v>
      </c>
      <c r="B80" s="141" t="s">
        <v>131</v>
      </c>
      <c r="C80" s="190">
        <v>-1.6</v>
      </c>
      <c r="D80" s="190">
        <v>-1.9</v>
      </c>
      <c r="E80" s="272">
        <v>-1.3</v>
      </c>
      <c r="F80" s="278">
        <v>-1.6</v>
      </c>
      <c r="G80" s="190">
        <v>-2.7</v>
      </c>
      <c r="H80" s="272">
        <v>-0.5</v>
      </c>
      <c r="I80" s="278">
        <v>-1.6</v>
      </c>
      <c r="J80" s="190">
        <v>-1.9</v>
      </c>
      <c r="K80" s="272">
        <v>-1.3</v>
      </c>
      <c r="L80" s="278">
        <v>-1.6</v>
      </c>
      <c r="M80" s="190">
        <v>-2.2999999999999998</v>
      </c>
      <c r="N80" s="272">
        <v>-0.9</v>
      </c>
      <c r="O80" s="278">
        <v>-1.6</v>
      </c>
      <c r="P80" s="190">
        <v>-2</v>
      </c>
      <c r="Q80" s="191">
        <v>-1.3</v>
      </c>
    </row>
    <row r="81" spans="1:17" x14ac:dyDescent="0.2">
      <c r="A81" s="140" t="s">
        <v>132</v>
      </c>
      <c r="B81" s="141" t="s">
        <v>133</v>
      </c>
      <c r="C81" s="190">
        <v>-0.7</v>
      </c>
      <c r="D81" s="190">
        <v>-1.1000000000000001</v>
      </c>
      <c r="E81" s="272">
        <v>-0.3</v>
      </c>
      <c r="F81" s="278">
        <v>-1.8</v>
      </c>
      <c r="G81" s="190">
        <v>-3</v>
      </c>
      <c r="H81" s="272">
        <v>-0.6</v>
      </c>
      <c r="I81" s="278">
        <v>-0.5</v>
      </c>
      <c r="J81" s="190">
        <v>-1</v>
      </c>
      <c r="K81" s="272">
        <v>-0.1</v>
      </c>
      <c r="L81" s="278">
        <v>-1.3</v>
      </c>
      <c r="M81" s="190">
        <v>-2.2000000000000002</v>
      </c>
      <c r="N81" s="272">
        <v>-0.5</v>
      </c>
      <c r="O81" s="278">
        <v>-0.5</v>
      </c>
      <c r="P81" s="190">
        <v>-1</v>
      </c>
      <c r="Q81" s="191">
        <v>0</v>
      </c>
    </row>
    <row r="82" spans="1:17" x14ac:dyDescent="0.2">
      <c r="A82" s="140" t="s">
        <v>140</v>
      </c>
      <c r="B82" s="141" t="s">
        <v>141</v>
      </c>
      <c r="C82" s="190">
        <v>-0.8</v>
      </c>
      <c r="D82" s="190">
        <v>-1.1000000000000001</v>
      </c>
      <c r="E82" s="272">
        <v>-0.5</v>
      </c>
      <c r="F82" s="278">
        <v>-1.2</v>
      </c>
      <c r="G82" s="190">
        <v>-2.1</v>
      </c>
      <c r="H82" s="272">
        <v>-0.2</v>
      </c>
      <c r="I82" s="278">
        <v>-0.7</v>
      </c>
      <c r="J82" s="190">
        <v>-1</v>
      </c>
      <c r="K82" s="272">
        <v>-0.4</v>
      </c>
      <c r="L82" s="278">
        <v>-1.3</v>
      </c>
      <c r="M82" s="190">
        <v>-1.9</v>
      </c>
      <c r="N82" s="272">
        <v>-0.6</v>
      </c>
      <c r="O82" s="278">
        <v>-0.7</v>
      </c>
      <c r="P82" s="190">
        <v>-1</v>
      </c>
      <c r="Q82" s="191">
        <v>-0.3</v>
      </c>
    </row>
    <row r="83" spans="1:17" x14ac:dyDescent="0.2">
      <c r="A83" s="140" t="s">
        <v>142</v>
      </c>
      <c r="B83" s="141" t="s">
        <v>143</v>
      </c>
      <c r="C83" s="190">
        <v>-0.3</v>
      </c>
      <c r="D83" s="190">
        <v>-0.6</v>
      </c>
      <c r="E83" s="272">
        <v>0</v>
      </c>
      <c r="F83" s="278">
        <v>-2.2999999999999998</v>
      </c>
      <c r="G83" s="190">
        <v>-3.6</v>
      </c>
      <c r="H83" s="272">
        <v>-1</v>
      </c>
      <c r="I83" s="278">
        <v>-0.1</v>
      </c>
      <c r="J83" s="190">
        <v>-0.5</v>
      </c>
      <c r="K83" s="272">
        <v>0.2</v>
      </c>
      <c r="L83" s="278">
        <v>-2.2999999999999998</v>
      </c>
      <c r="M83" s="190">
        <v>-3.1</v>
      </c>
      <c r="N83" s="272">
        <v>-1.5</v>
      </c>
      <c r="O83" s="278">
        <v>0.1</v>
      </c>
      <c r="P83" s="190">
        <v>-0.3</v>
      </c>
      <c r="Q83" s="191">
        <v>0.4</v>
      </c>
    </row>
    <row r="84" spans="1:17" x14ac:dyDescent="0.2">
      <c r="A84" s="140" t="s">
        <v>144</v>
      </c>
      <c r="B84" s="141" t="s">
        <v>145</v>
      </c>
      <c r="C84" s="190">
        <v>-1.2</v>
      </c>
      <c r="D84" s="190">
        <v>-1.6</v>
      </c>
      <c r="E84" s="272">
        <v>-0.8</v>
      </c>
      <c r="F84" s="278">
        <v>-2.8</v>
      </c>
      <c r="G84" s="190">
        <v>-4</v>
      </c>
      <c r="H84" s="272">
        <v>-1.6</v>
      </c>
      <c r="I84" s="278">
        <v>-1</v>
      </c>
      <c r="J84" s="190">
        <v>-1.4</v>
      </c>
      <c r="K84" s="272">
        <v>-0.6</v>
      </c>
      <c r="L84" s="278">
        <v>-2</v>
      </c>
      <c r="M84" s="190">
        <v>-2.8</v>
      </c>
      <c r="N84" s="272">
        <v>-1.2</v>
      </c>
      <c r="O84" s="278">
        <v>-1</v>
      </c>
      <c r="P84" s="190">
        <v>-1.4</v>
      </c>
      <c r="Q84" s="191">
        <v>-0.5</v>
      </c>
    </row>
    <row r="85" spans="1:17" x14ac:dyDescent="0.2">
      <c r="A85" s="140" t="s">
        <v>148</v>
      </c>
      <c r="B85" s="141" t="s">
        <v>149</v>
      </c>
      <c r="C85" s="190">
        <v>0</v>
      </c>
      <c r="D85" s="190">
        <v>-0.4</v>
      </c>
      <c r="E85" s="272">
        <v>0.5</v>
      </c>
      <c r="F85" s="278">
        <v>-0.2</v>
      </c>
      <c r="G85" s="190">
        <v>-1.4</v>
      </c>
      <c r="H85" s="272">
        <v>0.9</v>
      </c>
      <c r="I85" s="278">
        <v>0.1</v>
      </c>
      <c r="J85" s="190">
        <v>-0.4</v>
      </c>
      <c r="K85" s="272">
        <v>0.6</v>
      </c>
      <c r="L85" s="278">
        <v>-0.1</v>
      </c>
      <c r="M85" s="190">
        <v>-0.9</v>
      </c>
      <c r="N85" s="272">
        <v>0.7</v>
      </c>
      <c r="O85" s="278">
        <v>0.1</v>
      </c>
      <c r="P85" s="190">
        <v>-0.4</v>
      </c>
      <c r="Q85" s="191">
        <v>0.6</v>
      </c>
    </row>
    <row r="86" spans="1:17" x14ac:dyDescent="0.2">
      <c r="A86" s="140" t="s">
        <v>150</v>
      </c>
      <c r="B86" s="141" t="s">
        <v>151</v>
      </c>
      <c r="C86" s="190">
        <v>-2.6</v>
      </c>
      <c r="D86" s="190">
        <v>-3</v>
      </c>
      <c r="E86" s="272">
        <v>-2.2000000000000002</v>
      </c>
      <c r="F86" s="278">
        <v>-3.7</v>
      </c>
      <c r="G86" s="190">
        <v>-4.7</v>
      </c>
      <c r="H86" s="272">
        <v>-2.6</v>
      </c>
      <c r="I86" s="278">
        <v>-2.4</v>
      </c>
      <c r="J86" s="190">
        <v>-2.8</v>
      </c>
      <c r="K86" s="272">
        <v>-2</v>
      </c>
      <c r="L86" s="278">
        <v>-2.9</v>
      </c>
      <c r="M86" s="190">
        <v>-3.6</v>
      </c>
      <c r="N86" s="272">
        <v>-2.2000000000000002</v>
      </c>
      <c r="O86" s="278">
        <v>-2.5</v>
      </c>
      <c r="P86" s="190">
        <v>-2.9</v>
      </c>
      <c r="Q86" s="191">
        <v>-2</v>
      </c>
    </row>
    <row r="87" spans="1:17" x14ac:dyDescent="0.2">
      <c r="A87" s="140" t="s">
        <v>152</v>
      </c>
      <c r="B87" s="141" t="s">
        <v>153</v>
      </c>
      <c r="C87" s="190">
        <v>-0.2</v>
      </c>
      <c r="D87" s="190">
        <v>-0.7</v>
      </c>
      <c r="E87" s="272">
        <v>0.3</v>
      </c>
      <c r="F87" s="278">
        <v>-0.6</v>
      </c>
      <c r="G87" s="190">
        <v>-2</v>
      </c>
      <c r="H87" s="272">
        <v>0.7</v>
      </c>
      <c r="I87" s="278">
        <v>-0.2</v>
      </c>
      <c r="J87" s="190">
        <v>-0.7</v>
      </c>
      <c r="K87" s="272">
        <v>0.4</v>
      </c>
      <c r="L87" s="278">
        <v>-0.8</v>
      </c>
      <c r="M87" s="190">
        <v>-1.8</v>
      </c>
      <c r="N87" s="272">
        <v>0.1</v>
      </c>
      <c r="O87" s="278">
        <v>0</v>
      </c>
      <c r="P87" s="190">
        <v>-0.6</v>
      </c>
      <c r="Q87" s="191">
        <v>0.6</v>
      </c>
    </row>
    <row r="88" spans="1:17" x14ac:dyDescent="0.2">
      <c r="A88" s="140" t="s">
        <v>154</v>
      </c>
      <c r="B88" s="141" t="s">
        <v>155</v>
      </c>
      <c r="C88" s="190">
        <v>-0.7</v>
      </c>
      <c r="D88" s="190">
        <v>-1.3</v>
      </c>
      <c r="E88" s="272">
        <v>-0.2</v>
      </c>
      <c r="F88" s="278">
        <v>-3.4</v>
      </c>
      <c r="G88" s="190">
        <v>-5.5</v>
      </c>
      <c r="H88" s="272">
        <v>-1.4</v>
      </c>
      <c r="I88" s="278">
        <v>-0.5</v>
      </c>
      <c r="J88" s="190">
        <v>-1.1000000000000001</v>
      </c>
      <c r="K88" s="272">
        <v>0.1</v>
      </c>
      <c r="L88" s="278">
        <v>-3.8</v>
      </c>
      <c r="M88" s="190">
        <v>-5.4</v>
      </c>
      <c r="N88" s="272">
        <v>-2.2999999999999998</v>
      </c>
      <c r="O88" s="278">
        <v>-0.2</v>
      </c>
      <c r="P88" s="190">
        <v>-0.9</v>
      </c>
      <c r="Q88" s="191">
        <v>0.4</v>
      </c>
    </row>
    <row r="89" spans="1:17" x14ac:dyDescent="0.2">
      <c r="A89" s="140" t="s">
        <v>156</v>
      </c>
      <c r="B89" s="141" t="s">
        <v>157</v>
      </c>
      <c r="C89" s="190">
        <v>0.1</v>
      </c>
      <c r="D89" s="190">
        <v>-0.3</v>
      </c>
      <c r="E89" s="272">
        <v>0.5</v>
      </c>
      <c r="F89" s="278">
        <v>0.2</v>
      </c>
      <c r="G89" s="190">
        <v>-1.5</v>
      </c>
      <c r="H89" s="272">
        <v>2</v>
      </c>
      <c r="I89" s="278">
        <v>0</v>
      </c>
      <c r="J89" s="190">
        <v>-0.4</v>
      </c>
      <c r="K89" s="272">
        <v>0.5</v>
      </c>
      <c r="L89" s="278">
        <v>-0.3</v>
      </c>
      <c r="M89" s="190">
        <v>-1.3</v>
      </c>
      <c r="N89" s="272">
        <v>0.8</v>
      </c>
      <c r="O89" s="278">
        <v>0.1</v>
      </c>
      <c r="P89" s="190">
        <v>-0.3</v>
      </c>
      <c r="Q89" s="191">
        <v>0.5</v>
      </c>
    </row>
    <row r="90" spans="1:17" x14ac:dyDescent="0.2">
      <c r="A90" s="140" t="s">
        <v>158</v>
      </c>
      <c r="B90" s="141" t="s">
        <v>159</v>
      </c>
      <c r="C90" s="190">
        <v>0.6</v>
      </c>
      <c r="D90" s="190">
        <v>0.2</v>
      </c>
      <c r="E90" s="272">
        <v>0.9</v>
      </c>
      <c r="F90" s="278">
        <v>-0.6</v>
      </c>
      <c r="G90" s="190">
        <v>-1.5</v>
      </c>
      <c r="H90" s="272">
        <v>0.4</v>
      </c>
      <c r="I90" s="278">
        <v>0.7</v>
      </c>
      <c r="J90" s="190">
        <v>0.4</v>
      </c>
      <c r="K90" s="272">
        <v>1.1000000000000001</v>
      </c>
      <c r="L90" s="278">
        <v>-0.3</v>
      </c>
      <c r="M90" s="190">
        <v>-0.9</v>
      </c>
      <c r="N90" s="272">
        <v>0.4</v>
      </c>
      <c r="O90" s="278">
        <v>0.9</v>
      </c>
      <c r="P90" s="190">
        <v>0.5</v>
      </c>
      <c r="Q90" s="191">
        <v>1.3</v>
      </c>
    </row>
    <row r="91" spans="1:17" x14ac:dyDescent="0.2">
      <c r="A91" s="140" t="s">
        <v>162</v>
      </c>
      <c r="B91" s="141" t="s">
        <v>163</v>
      </c>
      <c r="C91" s="190">
        <v>-1.5</v>
      </c>
      <c r="D91" s="190">
        <v>-1.9</v>
      </c>
      <c r="E91" s="272">
        <v>-1.1000000000000001</v>
      </c>
      <c r="F91" s="278">
        <v>-0.7</v>
      </c>
      <c r="G91" s="190">
        <v>-1.8</v>
      </c>
      <c r="H91" s="272">
        <v>0.3</v>
      </c>
      <c r="I91" s="278">
        <v>-1.7</v>
      </c>
      <c r="J91" s="190">
        <v>-2.2000000000000002</v>
      </c>
      <c r="K91" s="272">
        <v>-1.2</v>
      </c>
      <c r="L91" s="278">
        <v>-1.7</v>
      </c>
      <c r="M91" s="190">
        <v>-2.4</v>
      </c>
      <c r="N91" s="272">
        <v>-0.9</v>
      </c>
      <c r="O91" s="278">
        <v>-1.4</v>
      </c>
      <c r="P91" s="190">
        <v>-2</v>
      </c>
      <c r="Q91" s="191">
        <v>-0.9</v>
      </c>
    </row>
    <row r="92" spans="1:17" x14ac:dyDescent="0.2">
      <c r="A92" s="140" t="s">
        <v>164</v>
      </c>
      <c r="B92" s="141" t="s">
        <v>165</v>
      </c>
      <c r="C92" s="190">
        <v>0</v>
      </c>
      <c r="D92" s="190">
        <v>-0.4</v>
      </c>
      <c r="E92" s="272">
        <v>0.4</v>
      </c>
      <c r="F92" s="278">
        <v>-0.5</v>
      </c>
      <c r="G92" s="190">
        <v>-1.5</v>
      </c>
      <c r="H92" s="272">
        <v>0.5</v>
      </c>
      <c r="I92" s="278">
        <v>0.1</v>
      </c>
      <c r="J92" s="190">
        <v>-0.3</v>
      </c>
      <c r="K92" s="272">
        <v>0.6</v>
      </c>
      <c r="L92" s="278">
        <v>-0.1</v>
      </c>
      <c r="M92" s="190">
        <v>-0.7</v>
      </c>
      <c r="N92" s="272">
        <v>0.6</v>
      </c>
      <c r="O92" s="278">
        <v>0.1</v>
      </c>
      <c r="P92" s="190">
        <v>-0.4</v>
      </c>
      <c r="Q92" s="191">
        <v>0.6</v>
      </c>
    </row>
    <row r="93" spans="1:17" x14ac:dyDescent="0.2">
      <c r="A93" s="140" t="s">
        <v>166</v>
      </c>
      <c r="B93" s="141" t="s">
        <v>167</v>
      </c>
      <c r="C93" s="190">
        <v>-1.6</v>
      </c>
      <c r="D93" s="190">
        <v>-2.1</v>
      </c>
      <c r="E93" s="272">
        <v>-1.2</v>
      </c>
      <c r="F93" s="278">
        <v>-3.6</v>
      </c>
      <c r="G93" s="190">
        <v>-5.3</v>
      </c>
      <c r="H93" s="272">
        <v>-1.9</v>
      </c>
      <c r="I93" s="278">
        <v>-1.5</v>
      </c>
      <c r="J93" s="190">
        <v>-2</v>
      </c>
      <c r="K93" s="272">
        <v>-1</v>
      </c>
      <c r="L93" s="278">
        <v>-3.7</v>
      </c>
      <c r="M93" s="190">
        <v>-4.8</v>
      </c>
      <c r="N93" s="272">
        <v>-2.6</v>
      </c>
      <c r="O93" s="278">
        <v>-1.2</v>
      </c>
      <c r="P93" s="190">
        <v>-1.7</v>
      </c>
      <c r="Q93" s="191">
        <v>-0.6</v>
      </c>
    </row>
    <row r="94" spans="1:17" x14ac:dyDescent="0.2">
      <c r="A94" s="140" t="s">
        <v>168</v>
      </c>
      <c r="B94" s="141" t="s">
        <v>169</v>
      </c>
      <c r="C94" s="190">
        <v>-0.2</v>
      </c>
      <c r="D94" s="190">
        <v>-0.5</v>
      </c>
      <c r="E94" s="272">
        <v>0.2</v>
      </c>
      <c r="F94" s="278">
        <v>-2.1</v>
      </c>
      <c r="G94" s="190">
        <v>-3</v>
      </c>
      <c r="H94" s="272">
        <v>-1.1000000000000001</v>
      </c>
      <c r="I94" s="278">
        <v>0.2</v>
      </c>
      <c r="J94" s="190">
        <v>-0.2</v>
      </c>
      <c r="K94" s="272">
        <v>0.6</v>
      </c>
      <c r="L94" s="278">
        <v>-1.2</v>
      </c>
      <c r="M94" s="190">
        <v>-1.9</v>
      </c>
      <c r="N94" s="272">
        <v>-0.6</v>
      </c>
      <c r="O94" s="278">
        <v>0.3</v>
      </c>
      <c r="P94" s="190">
        <v>-0.2</v>
      </c>
      <c r="Q94" s="191">
        <v>0.7</v>
      </c>
    </row>
    <row r="95" spans="1:17" x14ac:dyDescent="0.2">
      <c r="A95" s="140" t="s">
        <v>170</v>
      </c>
      <c r="B95" s="141" t="s">
        <v>171</v>
      </c>
      <c r="C95" s="190">
        <v>-2</v>
      </c>
      <c r="D95" s="190">
        <v>-2.4</v>
      </c>
      <c r="E95" s="272">
        <v>-1.6</v>
      </c>
      <c r="F95" s="278">
        <v>-2.1</v>
      </c>
      <c r="G95" s="190">
        <v>-3.3</v>
      </c>
      <c r="H95" s="272">
        <v>-0.9</v>
      </c>
      <c r="I95" s="278">
        <v>-2</v>
      </c>
      <c r="J95" s="190">
        <v>-2.4</v>
      </c>
      <c r="K95" s="272">
        <v>-1.6</v>
      </c>
      <c r="L95" s="278">
        <v>-2.5</v>
      </c>
      <c r="M95" s="190">
        <v>-3.2</v>
      </c>
      <c r="N95" s="272">
        <v>-1.7</v>
      </c>
      <c r="O95" s="278">
        <v>-1.8</v>
      </c>
      <c r="P95" s="190">
        <v>-2.2999999999999998</v>
      </c>
      <c r="Q95" s="191">
        <v>-1.4</v>
      </c>
    </row>
    <row r="96" spans="1:17" x14ac:dyDescent="0.2">
      <c r="A96" s="140" t="s">
        <v>172</v>
      </c>
      <c r="B96" s="141" t="s">
        <v>173</v>
      </c>
      <c r="C96" s="190">
        <v>-0.7</v>
      </c>
      <c r="D96" s="190">
        <v>-1.1000000000000001</v>
      </c>
      <c r="E96" s="272">
        <v>-0.3</v>
      </c>
      <c r="F96" s="278">
        <v>-1.5</v>
      </c>
      <c r="G96" s="190">
        <v>-2.7</v>
      </c>
      <c r="H96" s="272">
        <v>-0.4</v>
      </c>
      <c r="I96" s="278">
        <v>-0.6</v>
      </c>
      <c r="J96" s="190">
        <v>-1</v>
      </c>
      <c r="K96" s="272">
        <v>-0.2</v>
      </c>
      <c r="L96" s="278">
        <v>-1.3</v>
      </c>
      <c r="M96" s="190">
        <v>-2</v>
      </c>
      <c r="N96" s="272">
        <v>-0.5</v>
      </c>
      <c r="O96" s="278">
        <v>-0.5</v>
      </c>
      <c r="P96" s="190">
        <v>-0.9</v>
      </c>
      <c r="Q96" s="191">
        <v>0</v>
      </c>
    </row>
    <row r="97" spans="1:17" x14ac:dyDescent="0.2">
      <c r="A97" s="140" t="s">
        <v>174</v>
      </c>
      <c r="B97" s="141" t="s">
        <v>175</v>
      </c>
      <c r="C97" s="190">
        <v>0.2</v>
      </c>
      <c r="D97" s="190">
        <v>-0.2</v>
      </c>
      <c r="E97" s="272">
        <v>0.6</v>
      </c>
      <c r="F97" s="278">
        <v>-1.7</v>
      </c>
      <c r="G97" s="190">
        <v>-3</v>
      </c>
      <c r="H97" s="272">
        <v>-0.4</v>
      </c>
      <c r="I97" s="278">
        <v>0.4</v>
      </c>
      <c r="J97" s="190">
        <v>0</v>
      </c>
      <c r="K97" s="272">
        <v>0.8</v>
      </c>
      <c r="L97" s="278">
        <v>-0.7</v>
      </c>
      <c r="M97" s="190">
        <v>-1.5</v>
      </c>
      <c r="N97" s="272">
        <v>0.1</v>
      </c>
      <c r="O97" s="278">
        <v>0.4</v>
      </c>
      <c r="P97" s="190">
        <v>0</v>
      </c>
      <c r="Q97" s="191">
        <v>0.9</v>
      </c>
    </row>
    <row r="98" spans="1:17" x14ac:dyDescent="0.2">
      <c r="A98" s="140" t="s">
        <v>176</v>
      </c>
      <c r="B98" s="141" t="s">
        <v>177</v>
      </c>
      <c r="C98" s="190">
        <v>-1.9</v>
      </c>
      <c r="D98" s="190">
        <v>-2.2999999999999998</v>
      </c>
      <c r="E98" s="272">
        <v>-1.6</v>
      </c>
      <c r="F98" s="278">
        <v>-4.9000000000000004</v>
      </c>
      <c r="G98" s="190">
        <v>-6</v>
      </c>
      <c r="H98" s="272">
        <v>-3.8</v>
      </c>
      <c r="I98" s="278">
        <v>-1.6</v>
      </c>
      <c r="J98" s="190">
        <v>-2</v>
      </c>
      <c r="K98" s="272">
        <v>-1.2</v>
      </c>
      <c r="L98" s="278">
        <v>-3.4</v>
      </c>
      <c r="M98" s="190">
        <v>-4.2</v>
      </c>
      <c r="N98" s="272">
        <v>-2.6</v>
      </c>
      <c r="O98" s="278">
        <v>-1.6</v>
      </c>
      <c r="P98" s="190">
        <v>-2</v>
      </c>
      <c r="Q98" s="191">
        <v>-1.2</v>
      </c>
    </row>
    <row r="99" spans="1:17" x14ac:dyDescent="0.2">
      <c r="A99" s="140" t="s">
        <v>180</v>
      </c>
      <c r="B99" s="141" t="s">
        <v>181</v>
      </c>
      <c r="C99" s="190">
        <v>-1.2</v>
      </c>
      <c r="D99" s="190">
        <v>-1.6</v>
      </c>
      <c r="E99" s="272">
        <v>-0.8</v>
      </c>
      <c r="F99" s="278">
        <v>-2.4</v>
      </c>
      <c r="G99" s="190">
        <v>-3.5</v>
      </c>
      <c r="H99" s="272">
        <v>-1.4</v>
      </c>
      <c r="I99" s="278">
        <v>-1</v>
      </c>
      <c r="J99" s="190">
        <v>-1.4</v>
      </c>
      <c r="K99" s="272">
        <v>-0.5</v>
      </c>
      <c r="L99" s="278">
        <v>-1.7</v>
      </c>
      <c r="M99" s="190">
        <v>-2.4</v>
      </c>
      <c r="N99" s="272">
        <v>-0.9</v>
      </c>
      <c r="O99" s="278">
        <v>-1</v>
      </c>
      <c r="P99" s="190">
        <v>-1.5</v>
      </c>
      <c r="Q99" s="191">
        <v>-0.5</v>
      </c>
    </row>
    <row r="100" spans="1:17" x14ac:dyDescent="0.2">
      <c r="A100" s="140" t="s">
        <v>182</v>
      </c>
      <c r="B100" s="141" t="s">
        <v>183</v>
      </c>
      <c r="C100" s="190">
        <v>-1.1000000000000001</v>
      </c>
      <c r="D100" s="190">
        <v>-1.5</v>
      </c>
      <c r="E100" s="272">
        <v>-0.6</v>
      </c>
      <c r="F100" s="278">
        <v>-2.8</v>
      </c>
      <c r="G100" s="190">
        <v>-4</v>
      </c>
      <c r="H100" s="272">
        <v>-1.5</v>
      </c>
      <c r="I100" s="278">
        <v>-0.8</v>
      </c>
      <c r="J100" s="190">
        <v>-1.3</v>
      </c>
      <c r="K100" s="272">
        <v>-0.3</v>
      </c>
      <c r="L100" s="278">
        <v>-2.2999999999999998</v>
      </c>
      <c r="M100" s="190">
        <v>-3.2</v>
      </c>
      <c r="N100" s="272">
        <v>-1.3</v>
      </c>
      <c r="O100" s="278">
        <v>-0.7</v>
      </c>
      <c r="P100" s="190">
        <v>-1.2</v>
      </c>
      <c r="Q100" s="191">
        <v>-0.2</v>
      </c>
    </row>
    <row r="101" spans="1:17" x14ac:dyDescent="0.2">
      <c r="A101" s="140" t="s">
        <v>184</v>
      </c>
      <c r="B101" s="141" t="s">
        <v>185</v>
      </c>
      <c r="C101" s="190">
        <v>-2</v>
      </c>
      <c r="D101" s="190">
        <v>-2.4</v>
      </c>
      <c r="E101" s="272">
        <v>-1.6</v>
      </c>
      <c r="F101" s="278">
        <v>-3</v>
      </c>
      <c r="G101" s="190">
        <v>-4</v>
      </c>
      <c r="H101" s="272">
        <v>-2</v>
      </c>
      <c r="I101" s="278">
        <v>-1.8</v>
      </c>
      <c r="J101" s="190">
        <v>-2.2000000000000002</v>
      </c>
      <c r="K101" s="272">
        <v>-1.4</v>
      </c>
      <c r="L101" s="278">
        <v>-2.7</v>
      </c>
      <c r="M101" s="190">
        <v>-3.5</v>
      </c>
      <c r="N101" s="272">
        <v>-2</v>
      </c>
      <c r="O101" s="278">
        <v>-1.7</v>
      </c>
      <c r="P101" s="190">
        <v>-2.2000000000000002</v>
      </c>
      <c r="Q101" s="191">
        <v>-1.3</v>
      </c>
    </row>
    <row r="102" spans="1:17" x14ac:dyDescent="0.2">
      <c r="A102" s="140" t="s">
        <v>186</v>
      </c>
      <c r="B102" s="141" t="s">
        <v>187</v>
      </c>
      <c r="C102" s="190">
        <v>0.5</v>
      </c>
      <c r="D102" s="190">
        <v>0.1</v>
      </c>
      <c r="E102" s="272">
        <v>1</v>
      </c>
      <c r="F102" s="278">
        <v>-1.4</v>
      </c>
      <c r="G102" s="190">
        <v>-2.7</v>
      </c>
      <c r="H102" s="272">
        <v>0</v>
      </c>
      <c r="I102" s="278">
        <v>0.8</v>
      </c>
      <c r="J102" s="190">
        <v>0.3</v>
      </c>
      <c r="K102" s="272">
        <v>1.2</v>
      </c>
      <c r="L102" s="278">
        <v>-1.2</v>
      </c>
      <c r="M102" s="190">
        <v>-2.2000000000000002</v>
      </c>
      <c r="N102" s="272">
        <v>-0.3</v>
      </c>
      <c r="O102" s="278">
        <v>1</v>
      </c>
      <c r="P102" s="190">
        <v>0.5</v>
      </c>
      <c r="Q102" s="191">
        <v>1.5</v>
      </c>
    </row>
    <row r="103" spans="1:17" x14ac:dyDescent="0.2">
      <c r="A103" s="140" t="s">
        <v>188</v>
      </c>
      <c r="B103" s="141" t="s">
        <v>189</v>
      </c>
      <c r="C103" s="190">
        <v>-0.7</v>
      </c>
      <c r="D103" s="190">
        <v>-1.1000000000000001</v>
      </c>
      <c r="E103" s="272">
        <v>-0.4</v>
      </c>
      <c r="F103" s="278">
        <v>-1.4</v>
      </c>
      <c r="G103" s="190">
        <v>-2.2999999999999998</v>
      </c>
      <c r="H103" s="272">
        <v>-0.4</v>
      </c>
      <c r="I103" s="278">
        <v>-0.6</v>
      </c>
      <c r="J103" s="190">
        <v>-1</v>
      </c>
      <c r="K103" s="272">
        <v>-0.2</v>
      </c>
      <c r="L103" s="278">
        <v>-1.7</v>
      </c>
      <c r="M103" s="190">
        <v>-2.4</v>
      </c>
      <c r="N103" s="272">
        <v>-1.1000000000000001</v>
      </c>
      <c r="O103" s="278">
        <v>-0.3</v>
      </c>
      <c r="P103" s="190">
        <v>-0.7</v>
      </c>
      <c r="Q103" s="191">
        <v>0.1</v>
      </c>
    </row>
    <row r="104" spans="1:17" x14ac:dyDescent="0.2">
      <c r="A104" s="140" t="s">
        <v>190</v>
      </c>
      <c r="B104" s="141" t="s">
        <v>191</v>
      </c>
      <c r="C104" s="190">
        <v>-1.9</v>
      </c>
      <c r="D104" s="190">
        <v>-2.5</v>
      </c>
      <c r="E104" s="272">
        <v>-1.4</v>
      </c>
      <c r="F104" s="278">
        <v>-1.1000000000000001</v>
      </c>
      <c r="G104" s="190">
        <v>-2.4</v>
      </c>
      <c r="H104" s="272">
        <v>0.3</v>
      </c>
      <c r="I104" s="278">
        <v>-2.1</v>
      </c>
      <c r="J104" s="190">
        <v>-2.7</v>
      </c>
      <c r="K104" s="272">
        <v>-1.5</v>
      </c>
      <c r="L104" s="278">
        <v>-1.5</v>
      </c>
      <c r="M104" s="190">
        <v>-2.5</v>
      </c>
      <c r="N104" s="272">
        <v>-0.5</v>
      </c>
      <c r="O104" s="278">
        <v>-2.1</v>
      </c>
      <c r="P104" s="190">
        <v>-2.7</v>
      </c>
      <c r="Q104" s="191">
        <v>-1.5</v>
      </c>
    </row>
    <row r="105" spans="1:17" x14ac:dyDescent="0.2">
      <c r="A105" s="140" t="s">
        <v>192</v>
      </c>
      <c r="B105" s="141" t="s">
        <v>193</v>
      </c>
      <c r="C105" s="190">
        <v>-1.8</v>
      </c>
      <c r="D105" s="190">
        <v>-2.4</v>
      </c>
      <c r="E105" s="272">
        <v>-1.3</v>
      </c>
      <c r="F105" s="278">
        <v>-2.2000000000000002</v>
      </c>
      <c r="G105" s="190">
        <v>-3.7</v>
      </c>
      <c r="H105" s="272">
        <v>-0.6</v>
      </c>
      <c r="I105" s="278">
        <v>-1.8</v>
      </c>
      <c r="J105" s="190">
        <v>-2.4</v>
      </c>
      <c r="K105" s="272">
        <v>-1.2</v>
      </c>
      <c r="L105" s="278">
        <v>-2.2000000000000002</v>
      </c>
      <c r="M105" s="190">
        <v>-3.3</v>
      </c>
      <c r="N105" s="272">
        <v>-1.1000000000000001</v>
      </c>
      <c r="O105" s="278">
        <v>-1.7</v>
      </c>
      <c r="P105" s="190">
        <v>-2.2999999999999998</v>
      </c>
      <c r="Q105" s="191">
        <v>-1.1000000000000001</v>
      </c>
    </row>
    <row r="106" spans="1:17" x14ac:dyDescent="0.2">
      <c r="A106" s="140" t="s">
        <v>194</v>
      </c>
      <c r="B106" s="141" t="s">
        <v>195</v>
      </c>
      <c r="C106" s="190">
        <v>-1.9</v>
      </c>
      <c r="D106" s="190">
        <v>-2.5</v>
      </c>
      <c r="E106" s="272">
        <v>-1.4</v>
      </c>
      <c r="F106" s="278">
        <v>-1.9</v>
      </c>
      <c r="G106" s="190">
        <v>-3.3</v>
      </c>
      <c r="H106" s="272">
        <v>-0.5</v>
      </c>
      <c r="I106" s="278">
        <v>-2</v>
      </c>
      <c r="J106" s="190">
        <v>-2.6</v>
      </c>
      <c r="K106" s="272">
        <v>-1.3</v>
      </c>
      <c r="L106" s="278">
        <v>-1.9</v>
      </c>
      <c r="M106" s="190">
        <v>-3.1</v>
      </c>
      <c r="N106" s="272">
        <v>-0.7</v>
      </c>
      <c r="O106" s="278">
        <v>-2</v>
      </c>
      <c r="P106" s="190">
        <v>-2.6</v>
      </c>
      <c r="Q106" s="191">
        <v>-1.3</v>
      </c>
    </row>
    <row r="107" spans="1:17" x14ac:dyDescent="0.2">
      <c r="A107" s="140" t="s">
        <v>198</v>
      </c>
      <c r="B107" s="141" t="s">
        <v>199</v>
      </c>
      <c r="C107" s="190">
        <v>-3.9</v>
      </c>
      <c r="D107" s="190">
        <v>-4.3</v>
      </c>
      <c r="E107" s="272">
        <v>-3.5</v>
      </c>
      <c r="F107" s="278">
        <v>-4.9000000000000004</v>
      </c>
      <c r="G107" s="190">
        <v>-6.4</v>
      </c>
      <c r="H107" s="272">
        <v>-3.4</v>
      </c>
      <c r="I107" s="278">
        <v>-3.8</v>
      </c>
      <c r="J107" s="190">
        <v>-4.3</v>
      </c>
      <c r="K107" s="272">
        <v>-3.3</v>
      </c>
      <c r="L107" s="278">
        <v>-5</v>
      </c>
      <c r="M107" s="190">
        <v>-6.1</v>
      </c>
      <c r="N107" s="272">
        <v>-3.9</v>
      </c>
      <c r="O107" s="278">
        <v>-3.7</v>
      </c>
      <c r="P107" s="190">
        <v>-4.2</v>
      </c>
      <c r="Q107" s="191">
        <v>-3.2</v>
      </c>
    </row>
    <row r="108" spans="1:17" x14ac:dyDescent="0.2">
      <c r="A108" s="140" t="s">
        <v>200</v>
      </c>
      <c r="B108" s="141" t="s">
        <v>201</v>
      </c>
      <c r="C108" s="190">
        <v>-2.2999999999999998</v>
      </c>
      <c r="D108" s="190">
        <v>-2.8</v>
      </c>
      <c r="E108" s="272">
        <v>-1.8</v>
      </c>
      <c r="F108" s="278">
        <v>-3.5</v>
      </c>
      <c r="G108" s="190">
        <v>-4.8</v>
      </c>
      <c r="H108" s="272">
        <v>-2.1</v>
      </c>
      <c r="I108" s="278">
        <v>-2.1</v>
      </c>
      <c r="J108" s="190">
        <v>-2.6</v>
      </c>
      <c r="K108" s="272">
        <v>-1.6</v>
      </c>
      <c r="L108" s="278">
        <v>-3.7</v>
      </c>
      <c r="M108" s="190">
        <v>-4.8</v>
      </c>
      <c r="N108" s="272">
        <v>-2.7</v>
      </c>
      <c r="O108" s="278">
        <v>-1.8</v>
      </c>
      <c r="P108" s="190">
        <v>-2.4</v>
      </c>
      <c r="Q108" s="191">
        <v>-1.3</v>
      </c>
    </row>
    <row r="109" spans="1:17" x14ac:dyDescent="0.2">
      <c r="A109" s="140" t="s">
        <v>202</v>
      </c>
      <c r="B109" s="141" t="s">
        <v>203</v>
      </c>
      <c r="C109" s="190">
        <v>-3.4</v>
      </c>
      <c r="D109" s="190">
        <v>-4</v>
      </c>
      <c r="E109" s="272">
        <v>-2.8</v>
      </c>
      <c r="F109" s="278">
        <v>-3.7</v>
      </c>
      <c r="G109" s="190">
        <v>-5.6</v>
      </c>
      <c r="H109" s="272">
        <v>-1.7</v>
      </c>
      <c r="I109" s="278">
        <v>-3.4</v>
      </c>
      <c r="J109" s="190">
        <v>-4</v>
      </c>
      <c r="K109" s="272">
        <v>-2.8</v>
      </c>
      <c r="L109" s="278">
        <v>-4.7</v>
      </c>
      <c r="M109" s="190">
        <v>-6</v>
      </c>
      <c r="N109" s="272">
        <v>-3.4</v>
      </c>
      <c r="O109" s="278">
        <v>-3.1</v>
      </c>
      <c r="P109" s="190">
        <v>-3.7</v>
      </c>
      <c r="Q109" s="191">
        <v>-2.4</v>
      </c>
    </row>
    <row r="110" spans="1:17" x14ac:dyDescent="0.2">
      <c r="A110" s="140" t="s">
        <v>204</v>
      </c>
      <c r="B110" s="141" t="s">
        <v>205</v>
      </c>
      <c r="C110" s="190">
        <v>-3.6</v>
      </c>
      <c r="D110" s="190">
        <v>-4</v>
      </c>
      <c r="E110" s="272">
        <v>-3.2</v>
      </c>
      <c r="F110" s="278">
        <v>-4.9000000000000004</v>
      </c>
      <c r="G110" s="190">
        <v>-6</v>
      </c>
      <c r="H110" s="272">
        <v>-3.8</v>
      </c>
      <c r="I110" s="278">
        <v>-3.4</v>
      </c>
      <c r="J110" s="190">
        <v>-3.8</v>
      </c>
      <c r="K110" s="272">
        <v>-3</v>
      </c>
      <c r="L110" s="278">
        <v>-4.4000000000000004</v>
      </c>
      <c r="M110" s="190">
        <v>-5.3</v>
      </c>
      <c r="N110" s="272">
        <v>-3.5</v>
      </c>
      <c r="O110" s="278">
        <v>-3.4</v>
      </c>
      <c r="P110" s="190">
        <v>-3.8</v>
      </c>
      <c r="Q110" s="191">
        <v>-2.9</v>
      </c>
    </row>
    <row r="111" spans="1:17" x14ac:dyDescent="0.2">
      <c r="A111" s="140" t="s">
        <v>206</v>
      </c>
      <c r="B111" s="141" t="s">
        <v>207</v>
      </c>
      <c r="C111" s="190">
        <v>-4.3</v>
      </c>
      <c r="D111" s="190">
        <v>-4.8</v>
      </c>
      <c r="E111" s="272">
        <v>-3.8</v>
      </c>
      <c r="F111" s="278">
        <v>-5.7</v>
      </c>
      <c r="G111" s="190">
        <v>-6.8</v>
      </c>
      <c r="H111" s="272">
        <v>-4.7</v>
      </c>
      <c r="I111" s="278">
        <v>-3.8</v>
      </c>
      <c r="J111" s="190">
        <v>-4.4000000000000004</v>
      </c>
      <c r="K111" s="272">
        <v>-3.3</v>
      </c>
      <c r="L111" s="278">
        <v>-5.4</v>
      </c>
      <c r="M111" s="190">
        <v>-6.3</v>
      </c>
      <c r="N111" s="272">
        <v>-4.5999999999999996</v>
      </c>
      <c r="O111" s="278">
        <v>-3.7</v>
      </c>
      <c r="P111" s="190">
        <v>-4.3</v>
      </c>
      <c r="Q111" s="191">
        <v>-3.1</v>
      </c>
    </row>
    <row r="112" spans="1:17" x14ac:dyDescent="0.2">
      <c r="A112" s="140" t="s">
        <v>208</v>
      </c>
      <c r="B112" s="141" t="s">
        <v>209</v>
      </c>
      <c r="C112" s="190">
        <v>-0.3</v>
      </c>
      <c r="D112" s="190">
        <v>-0.7</v>
      </c>
      <c r="E112" s="272">
        <v>0.1</v>
      </c>
      <c r="F112" s="278">
        <v>-0.4</v>
      </c>
      <c r="G112" s="190">
        <v>-1.5</v>
      </c>
      <c r="H112" s="272">
        <v>0.8</v>
      </c>
      <c r="I112" s="278">
        <v>-0.3</v>
      </c>
      <c r="J112" s="190">
        <v>-0.8</v>
      </c>
      <c r="K112" s="272">
        <v>0.2</v>
      </c>
      <c r="L112" s="278">
        <v>-0.6</v>
      </c>
      <c r="M112" s="190">
        <v>-1.4</v>
      </c>
      <c r="N112" s="272">
        <v>0.2</v>
      </c>
      <c r="O112" s="278">
        <v>-0.2</v>
      </c>
      <c r="P112" s="190">
        <v>-0.7</v>
      </c>
      <c r="Q112" s="191">
        <v>0.3</v>
      </c>
    </row>
    <row r="113" spans="1:17" x14ac:dyDescent="0.2">
      <c r="A113" s="140" t="s">
        <v>214</v>
      </c>
      <c r="B113" s="141" t="s">
        <v>215</v>
      </c>
      <c r="C113" s="190">
        <v>-1.4</v>
      </c>
      <c r="D113" s="190">
        <v>-1.8</v>
      </c>
      <c r="E113" s="272">
        <v>-1</v>
      </c>
      <c r="F113" s="278">
        <v>-2.2999999999999998</v>
      </c>
      <c r="G113" s="190">
        <v>-3.4</v>
      </c>
      <c r="H113" s="272">
        <v>-1.1000000000000001</v>
      </c>
      <c r="I113" s="278">
        <v>-1.2</v>
      </c>
      <c r="J113" s="190">
        <v>-1.7</v>
      </c>
      <c r="K113" s="272">
        <v>-0.8</v>
      </c>
      <c r="L113" s="278">
        <v>-2.2999999999999998</v>
      </c>
      <c r="M113" s="190">
        <v>-3.1</v>
      </c>
      <c r="N113" s="272">
        <v>-1.6</v>
      </c>
      <c r="O113" s="278">
        <v>-1</v>
      </c>
      <c r="P113" s="190">
        <v>-1.5</v>
      </c>
      <c r="Q113" s="191">
        <v>-0.5</v>
      </c>
    </row>
    <row r="114" spans="1:17" x14ac:dyDescent="0.2">
      <c r="A114" s="140" t="s">
        <v>216</v>
      </c>
      <c r="B114" s="141" t="s">
        <v>217</v>
      </c>
      <c r="C114" s="190">
        <v>-0.8</v>
      </c>
      <c r="D114" s="190">
        <v>-1.2</v>
      </c>
      <c r="E114" s="272">
        <v>-0.4</v>
      </c>
      <c r="F114" s="278">
        <v>-1.4</v>
      </c>
      <c r="G114" s="190">
        <v>-2.7</v>
      </c>
      <c r="H114" s="272">
        <v>-0.1</v>
      </c>
      <c r="I114" s="278">
        <v>-0.7</v>
      </c>
      <c r="J114" s="190">
        <v>-1.2</v>
      </c>
      <c r="K114" s="272">
        <v>-0.2</v>
      </c>
      <c r="L114" s="278">
        <v>-1.5</v>
      </c>
      <c r="M114" s="190">
        <v>-2.2999999999999998</v>
      </c>
      <c r="N114" s="272">
        <v>-0.7</v>
      </c>
      <c r="O114" s="278">
        <v>-0.5</v>
      </c>
      <c r="P114" s="190">
        <v>-1</v>
      </c>
      <c r="Q114" s="191">
        <v>0</v>
      </c>
    </row>
    <row r="115" spans="1:17" x14ac:dyDescent="0.2">
      <c r="A115" s="140" t="s">
        <v>218</v>
      </c>
      <c r="B115" s="141" t="s">
        <v>219</v>
      </c>
      <c r="C115" s="190">
        <v>-1.1000000000000001</v>
      </c>
      <c r="D115" s="190">
        <v>-1.4</v>
      </c>
      <c r="E115" s="272">
        <v>-0.7</v>
      </c>
      <c r="F115" s="278">
        <v>-2.2999999999999998</v>
      </c>
      <c r="G115" s="190">
        <v>-3.4</v>
      </c>
      <c r="H115" s="272">
        <v>-1.1000000000000001</v>
      </c>
      <c r="I115" s="278">
        <v>-1</v>
      </c>
      <c r="J115" s="190">
        <v>-1.3</v>
      </c>
      <c r="K115" s="272">
        <v>-0.6</v>
      </c>
      <c r="L115" s="278">
        <v>-1.5</v>
      </c>
      <c r="M115" s="190">
        <v>-2.2999999999999998</v>
      </c>
      <c r="N115" s="272">
        <v>-0.8</v>
      </c>
      <c r="O115" s="278">
        <v>-1</v>
      </c>
      <c r="P115" s="190">
        <v>-1.3</v>
      </c>
      <c r="Q115" s="191">
        <v>-0.6</v>
      </c>
    </row>
    <row r="116" spans="1:17" x14ac:dyDescent="0.2">
      <c r="A116" s="140" t="s">
        <v>220</v>
      </c>
      <c r="B116" s="141" t="s">
        <v>221</v>
      </c>
      <c r="C116" s="190">
        <v>1</v>
      </c>
      <c r="D116" s="190">
        <v>0.7</v>
      </c>
      <c r="E116" s="272">
        <v>1.3</v>
      </c>
      <c r="F116" s="278">
        <v>-0.8</v>
      </c>
      <c r="G116" s="190">
        <v>-1.5</v>
      </c>
      <c r="H116" s="272">
        <v>-0.1</v>
      </c>
      <c r="I116" s="278">
        <v>1.3</v>
      </c>
      <c r="J116" s="190">
        <v>1</v>
      </c>
      <c r="K116" s="272">
        <v>1.6</v>
      </c>
      <c r="L116" s="278">
        <v>0.1</v>
      </c>
      <c r="M116" s="190">
        <v>-0.4</v>
      </c>
      <c r="N116" s="272">
        <v>0.6</v>
      </c>
      <c r="O116" s="278">
        <v>1.4</v>
      </c>
      <c r="P116" s="190">
        <v>1.1000000000000001</v>
      </c>
      <c r="Q116" s="191">
        <v>1.7</v>
      </c>
    </row>
    <row r="117" spans="1:17" x14ac:dyDescent="0.2">
      <c r="A117" s="140" t="s">
        <v>224</v>
      </c>
      <c r="B117" s="141" t="s">
        <v>225</v>
      </c>
      <c r="C117" s="190">
        <v>0.6</v>
      </c>
      <c r="D117" s="190">
        <v>0.3</v>
      </c>
      <c r="E117" s="272">
        <v>0.9</v>
      </c>
      <c r="F117" s="278">
        <v>-0.4</v>
      </c>
      <c r="G117" s="190">
        <v>-1.4</v>
      </c>
      <c r="H117" s="272">
        <v>0.6</v>
      </c>
      <c r="I117" s="278">
        <v>0.7</v>
      </c>
      <c r="J117" s="190">
        <v>0.4</v>
      </c>
      <c r="K117" s="272">
        <v>1</v>
      </c>
      <c r="L117" s="278">
        <v>0.3</v>
      </c>
      <c r="M117" s="190">
        <v>-0.4</v>
      </c>
      <c r="N117" s="272">
        <v>0.9</v>
      </c>
      <c r="O117" s="278">
        <v>0.7</v>
      </c>
      <c r="P117" s="190">
        <v>0.3</v>
      </c>
      <c r="Q117" s="191">
        <v>1.1000000000000001</v>
      </c>
    </row>
    <row r="118" spans="1:17" x14ac:dyDescent="0.2">
      <c r="A118" s="140" t="s">
        <v>226</v>
      </c>
      <c r="B118" s="141" t="s">
        <v>227</v>
      </c>
      <c r="C118" s="190">
        <v>-0.2</v>
      </c>
      <c r="D118" s="190">
        <v>-0.6</v>
      </c>
      <c r="E118" s="272">
        <v>0.3</v>
      </c>
      <c r="F118" s="278">
        <v>-0.5</v>
      </c>
      <c r="G118" s="190">
        <v>-2.2000000000000002</v>
      </c>
      <c r="H118" s="272">
        <v>1.3</v>
      </c>
      <c r="I118" s="278">
        <v>-0.1</v>
      </c>
      <c r="J118" s="190">
        <v>-0.6</v>
      </c>
      <c r="K118" s="272">
        <v>0.3</v>
      </c>
      <c r="L118" s="278">
        <v>-1.1000000000000001</v>
      </c>
      <c r="M118" s="190">
        <v>-2.2000000000000002</v>
      </c>
      <c r="N118" s="272">
        <v>0</v>
      </c>
      <c r="O118" s="278">
        <v>0</v>
      </c>
      <c r="P118" s="190">
        <v>-0.5</v>
      </c>
      <c r="Q118" s="191">
        <v>0.5</v>
      </c>
    </row>
    <row r="119" spans="1:17" x14ac:dyDescent="0.2">
      <c r="A119" s="140" t="s">
        <v>228</v>
      </c>
      <c r="B119" s="141" t="s">
        <v>229</v>
      </c>
      <c r="C119" s="190">
        <v>-0.3</v>
      </c>
      <c r="D119" s="190">
        <v>-0.7</v>
      </c>
      <c r="E119" s="272">
        <v>0.1</v>
      </c>
      <c r="F119" s="278">
        <v>-0.7</v>
      </c>
      <c r="G119" s="190">
        <v>-1.9</v>
      </c>
      <c r="H119" s="272">
        <v>0.5</v>
      </c>
      <c r="I119" s="278">
        <v>-0.3</v>
      </c>
      <c r="J119" s="190">
        <v>-0.7</v>
      </c>
      <c r="K119" s="272">
        <v>0.2</v>
      </c>
      <c r="L119" s="278">
        <v>-1.9</v>
      </c>
      <c r="M119" s="190">
        <v>-2.7</v>
      </c>
      <c r="N119" s="272">
        <v>-1.2</v>
      </c>
      <c r="O119" s="278">
        <v>0.3</v>
      </c>
      <c r="P119" s="190">
        <v>-0.2</v>
      </c>
      <c r="Q119" s="191">
        <v>0.8</v>
      </c>
    </row>
    <row r="120" spans="1:17" x14ac:dyDescent="0.2">
      <c r="A120" s="140" t="s">
        <v>230</v>
      </c>
      <c r="B120" s="141" t="s">
        <v>231</v>
      </c>
      <c r="C120" s="190">
        <v>0.1</v>
      </c>
      <c r="D120" s="190">
        <v>-0.2</v>
      </c>
      <c r="E120" s="272">
        <v>0.4</v>
      </c>
      <c r="F120" s="278">
        <v>-1.6</v>
      </c>
      <c r="G120" s="190">
        <v>-2.6</v>
      </c>
      <c r="H120" s="272">
        <v>-0.5</v>
      </c>
      <c r="I120" s="278">
        <v>0.2</v>
      </c>
      <c r="J120" s="190">
        <v>-0.1</v>
      </c>
      <c r="K120" s="272">
        <v>0.5</v>
      </c>
      <c r="L120" s="278">
        <v>-0.8</v>
      </c>
      <c r="M120" s="190">
        <v>-1.5</v>
      </c>
      <c r="N120" s="272">
        <v>-0.2</v>
      </c>
      <c r="O120" s="278">
        <v>0.3</v>
      </c>
      <c r="P120" s="190">
        <v>0</v>
      </c>
      <c r="Q120" s="191">
        <v>0.6</v>
      </c>
    </row>
    <row r="121" spans="1:17" x14ac:dyDescent="0.2">
      <c r="A121" s="140" t="s">
        <v>232</v>
      </c>
      <c r="B121" s="141" t="s">
        <v>233</v>
      </c>
      <c r="C121" s="190">
        <v>0.8</v>
      </c>
      <c r="D121" s="190">
        <v>0.5</v>
      </c>
      <c r="E121" s="272">
        <v>1.1000000000000001</v>
      </c>
      <c r="F121" s="278">
        <v>-0.9</v>
      </c>
      <c r="G121" s="190">
        <v>-1.8</v>
      </c>
      <c r="H121" s="272">
        <v>0</v>
      </c>
      <c r="I121" s="278">
        <v>1</v>
      </c>
      <c r="J121" s="190">
        <v>0.7</v>
      </c>
      <c r="K121" s="272">
        <v>1.3</v>
      </c>
      <c r="L121" s="278">
        <v>-0.5</v>
      </c>
      <c r="M121" s="190">
        <v>-1.1000000000000001</v>
      </c>
      <c r="N121" s="272">
        <v>0.1</v>
      </c>
      <c r="O121" s="278">
        <v>1.2</v>
      </c>
      <c r="P121" s="190">
        <v>0.9</v>
      </c>
      <c r="Q121" s="191">
        <v>1.5</v>
      </c>
    </row>
    <row r="122" spans="1:17" x14ac:dyDescent="0.2">
      <c r="A122" s="140" t="s">
        <v>234</v>
      </c>
      <c r="B122" s="141" t="s">
        <v>235</v>
      </c>
      <c r="C122" s="190">
        <v>-1.1000000000000001</v>
      </c>
      <c r="D122" s="190">
        <v>-1.5</v>
      </c>
      <c r="E122" s="272">
        <v>-0.8</v>
      </c>
      <c r="F122" s="278">
        <v>-2.4</v>
      </c>
      <c r="G122" s="190">
        <v>-3.6</v>
      </c>
      <c r="H122" s="272">
        <v>-1.3</v>
      </c>
      <c r="I122" s="278">
        <v>-1</v>
      </c>
      <c r="J122" s="190">
        <v>-1.4</v>
      </c>
      <c r="K122" s="272">
        <v>-0.6</v>
      </c>
      <c r="L122" s="278">
        <v>-2</v>
      </c>
      <c r="M122" s="190">
        <v>-2.7</v>
      </c>
      <c r="N122" s="272">
        <v>-1.2</v>
      </c>
      <c r="O122" s="278">
        <v>-0.9</v>
      </c>
      <c r="P122" s="190">
        <v>-1.3</v>
      </c>
      <c r="Q122" s="191">
        <v>-0.4</v>
      </c>
    </row>
    <row r="123" spans="1:17" x14ac:dyDescent="0.2">
      <c r="A123" s="140" t="s">
        <v>236</v>
      </c>
      <c r="B123" s="141" t="s">
        <v>237</v>
      </c>
      <c r="C123" s="190">
        <v>1.4</v>
      </c>
      <c r="D123" s="190">
        <v>1</v>
      </c>
      <c r="E123" s="272">
        <v>1.8</v>
      </c>
      <c r="F123" s="278">
        <v>0.9</v>
      </c>
      <c r="G123" s="190">
        <v>-0.1</v>
      </c>
      <c r="H123" s="272">
        <v>2</v>
      </c>
      <c r="I123" s="278">
        <v>1.4</v>
      </c>
      <c r="J123" s="190">
        <v>1</v>
      </c>
      <c r="K123" s="272">
        <v>1.9</v>
      </c>
      <c r="L123" s="278">
        <v>1.1000000000000001</v>
      </c>
      <c r="M123" s="190">
        <v>0.5</v>
      </c>
      <c r="N123" s="272">
        <v>1.8</v>
      </c>
      <c r="O123" s="278">
        <v>1.5</v>
      </c>
      <c r="P123" s="190">
        <v>1</v>
      </c>
      <c r="Q123" s="191">
        <v>2</v>
      </c>
    </row>
    <row r="124" spans="1:17" x14ac:dyDescent="0.2">
      <c r="A124" s="140" t="s">
        <v>238</v>
      </c>
      <c r="B124" s="141" t="s">
        <v>239</v>
      </c>
      <c r="C124" s="190">
        <v>0.3</v>
      </c>
      <c r="D124" s="190">
        <v>-0.2</v>
      </c>
      <c r="E124" s="272">
        <v>0.8</v>
      </c>
      <c r="F124" s="278">
        <v>-1.3</v>
      </c>
      <c r="G124" s="190">
        <v>-3</v>
      </c>
      <c r="H124" s="272">
        <v>0.4</v>
      </c>
      <c r="I124" s="278">
        <v>0.5</v>
      </c>
      <c r="J124" s="190">
        <v>0</v>
      </c>
      <c r="K124" s="272">
        <v>1</v>
      </c>
      <c r="L124" s="278">
        <v>-0.9</v>
      </c>
      <c r="M124" s="190">
        <v>-1.9</v>
      </c>
      <c r="N124" s="272">
        <v>0.2</v>
      </c>
      <c r="O124" s="278">
        <v>0.7</v>
      </c>
      <c r="P124" s="190">
        <v>0.1</v>
      </c>
      <c r="Q124" s="191">
        <v>1.2</v>
      </c>
    </row>
    <row r="125" spans="1:17" x14ac:dyDescent="0.2">
      <c r="A125" s="140" t="s">
        <v>240</v>
      </c>
      <c r="B125" s="141" t="s">
        <v>241</v>
      </c>
      <c r="C125" s="190">
        <v>0.7</v>
      </c>
      <c r="D125" s="190">
        <v>0.3</v>
      </c>
      <c r="E125" s="272">
        <v>1.1000000000000001</v>
      </c>
      <c r="F125" s="278">
        <v>0.2</v>
      </c>
      <c r="G125" s="190">
        <v>-1.5</v>
      </c>
      <c r="H125" s="272">
        <v>1.8</v>
      </c>
      <c r="I125" s="278">
        <v>0.8</v>
      </c>
      <c r="J125" s="190">
        <v>0.3</v>
      </c>
      <c r="K125" s="272">
        <v>1.2</v>
      </c>
      <c r="L125" s="278">
        <v>0.2</v>
      </c>
      <c r="M125" s="190">
        <v>-0.7</v>
      </c>
      <c r="N125" s="272">
        <v>1.2</v>
      </c>
      <c r="O125" s="278">
        <v>0.8</v>
      </c>
      <c r="P125" s="190">
        <v>0.4</v>
      </c>
      <c r="Q125" s="191">
        <v>1.3</v>
      </c>
    </row>
    <row r="126" spans="1:17" x14ac:dyDescent="0.2">
      <c r="A126" s="140" t="s">
        <v>242</v>
      </c>
      <c r="B126" s="141" t="s">
        <v>243</v>
      </c>
      <c r="C126" s="190">
        <v>1.5</v>
      </c>
      <c r="D126" s="190">
        <v>1.2</v>
      </c>
      <c r="E126" s="272">
        <v>1.9</v>
      </c>
      <c r="F126" s="278">
        <v>1.6</v>
      </c>
      <c r="G126" s="190">
        <v>0.8</v>
      </c>
      <c r="H126" s="272">
        <v>2.4</v>
      </c>
      <c r="I126" s="278">
        <v>1.5</v>
      </c>
      <c r="J126" s="190">
        <v>1.1000000000000001</v>
      </c>
      <c r="K126" s="272">
        <v>1.9</v>
      </c>
      <c r="L126" s="278">
        <v>1.2</v>
      </c>
      <c r="M126" s="190">
        <v>0.7</v>
      </c>
      <c r="N126" s="272">
        <v>1.8</v>
      </c>
      <c r="O126" s="278">
        <v>1.7</v>
      </c>
      <c r="P126" s="190">
        <v>1.3</v>
      </c>
      <c r="Q126" s="191">
        <v>2.1</v>
      </c>
    </row>
    <row r="127" spans="1:17" x14ac:dyDescent="0.2">
      <c r="A127" s="140" t="s">
        <v>244</v>
      </c>
      <c r="B127" s="141" t="s">
        <v>245</v>
      </c>
      <c r="C127" s="190">
        <v>0</v>
      </c>
      <c r="D127" s="190">
        <v>-0.5</v>
      </c>
      <c r="E127" s="272">
        <v>0.4</v>
      </c>
      <c r="F127" s="278">
        <v>-2.9</v>
      </c>
      <c r="G127" s="190">
        <v>-4.9000000000000004</v>
      </c>
      <c r="H127" s="272">
        <v>-0.9</v>
      </c>
      <c r="I127" s="278">
        <v>0.1</v>
      </c>
      <c r="J127" s="190">
        <v>-0.3</v>
      </c>
      <c r="K127" s="272">
        <v>0.5</v>
      </c>
      <c r="L127" s="278">
        <v>-1.1000000000000001</v>
      </c>
      <c r="M127" s="190">
        <v>-2.2999999999999998</v>
      </c>
      <c r="N127" s="272">
        <v>0</v>
      </c>
      <c r="O127" s="278">
        <v>0.1</v>
      </c>
      <c r="P127" s="190">
        <v>-0.3</v>
      </c>
      <c r="Q127" s="191">
        <v>0.6</v>
      </c>
    </row>
    <row r="128" spans="1:17" x14ac:dyDescent="0.2">
      <c r="A128" s="140" t="s">
        <v>246</v>
      </c>
      <c r="B128" s="141" t="s">
        <v>247</v>
      </c>
      <c r="C128" s="190">
        <v>-0.8</v>
      </c>
      <c r="D128" s="190">
        <v>-1.2</v>
      </c>
      <c r="E128" s="272">
        <v>-0.4</v>
      </c>
      <c r="F128" s="278">
        <v>-0.4</v>
      </c>
      <c r="G128" s="190">
        <v>-1.6</v>
      </c>
      <c r="H128" s="272">
        <v>0.8</v>
      </c>
      <c r="I128" s="278">
        <v>-0.9</v>
      </c>
      <c r="J128" s="190">
        <v>-1.3</v>
      </c>
      <c r="K128" s="272">
        <v>-0.5</v>
      </c>
      <c r="L128" s="278">
        <v>-0.2</v>
      </c>
      <c r="M128" s="190">
        <v>-1</v>
      </c>
      <c r="N128" s="272">
        <v>0.6</v>
      </c>
      <c r="O128" s="278">
        <v>-1.1000000000000001</v>
      </c>
      <c r="P128" s="190">
        <v>-1.5</v>
      </c>
      <c r="Q128" s="191">
        <v>-0.6</v>
      </c>
    </row>
    <row r="129" spans="1:17" x14ac:dyDescent="0.2">
      <c r="A129" s="140" t="s">
        <v>250</v>
      </c>
      <c r="B129" s="141" t="s">
        <v>251</v>
      </c>
      <c r="C129" s="190">
        <v>-1.1000000000000001</v>
      </c>
      <c r="D129" s="190">
        <v>-1.5</v>
      </c>
      <c r="E129" s="272">
        <v>-0.6</v>
      </c>
      <c r="F129" s="278">
        <v>-3.6</v>
      </c>
      <c r="G129" s="190">
        <v>-5.3</v>
      </c>
      <c r="H129" s="272">
        <v>-1.9</v>
      </c>
      <c r="I129" s="278">
        <v>-0.9</v>
      </c>
      <c r="J129" s="190">
        <v>-1.3</v>
      </c>
      <c r="K129" s="272">
        <v>-0.4</v>
      </c>
      <c r="L129" s="278">
        <v>-2.1</v>
      </c>
      <c r="M129" s="190">
        <v>-3.2</v>
      </c>
      <c r="N129" s="272">
        <v>-1</v>
      </c>
      <c r="O129" s="278">
        <v>-0.8</v>
      </c>
      <c r="P129" s="190">
        <v>-1.3</v>
      </c>
      <c r="Q129" s="191">
        <v>-0.4</v>
      </c>
    </row>
    <row r="130" spans="1:17" x14ac:dyDescent="0.2">
      <c r="A130" s="140" t="s">
        <v>252</v>
      </c>
      <c r="B130" s="141" t="s">
        <v>253</v>
      </c>
      <c r="C130" s="190">
        <v>-1.3</v>
      </c>
      <c r="D130" s="190">
        <v>-1.7</v>
      </c>
      <c r="E130" s="272">
        <v>-0.9</v>
      </c>
      <c r="F130" s="278">
        <v>-2.5</v>
      </c>
      <c r="G130" s="190">
        <v>-3.8</v>
      </c>
      <c r="H130" s="272">
        <v>-1.1000000000000001</v>
      </c>
      <c r="I130" s="278">
        <v>-1.2</v>
      </c>
      <c r="J130" s="190">
        <v>-1.6</v>
      </c>
      <c r="K130" s="272">
        <v>-0.7</v>
      </c>
      <c r="L130" s="278">
        <v>-2.1</v>
      </c>
      <c r="M130" s="190">
        <v>-3</v>
      </c>
      <c r="N130" s="272">
        <v>-1.2</v>
      </c>
      <c r="O130" s="278">
        <v>-1.1000000000000001</v>
      </c>
      <c r="P130" s="190">
        <v>-1.6</v>
      </c>
      <c r="Q130" s="191">
        <v>-0.6</v>
      </c>
    </row>
    <row r="131" spans="1:17" x14ac:dyDescent="0.2">
      <c r="A131" s="140" t="s">
        <v>254</v>
      </c>
      <c r="B131" s="141" t="s">
        <v>255</v>
      </c>
      <c r="C131" s="190">
        <v>-0.8</v>
      </c>
      <c r="D131" s="190">
        <v>-1.1000000000000001</v>
      </c>
      <c r="E131" s="272">
        <v>-0.5</v>
      </c>
      <c r="F131" s="278">
        <v>-0.9</v>
      </c>
      <c r="G131" s="190">
        <v>-1.8</v>
      </c>
      <c r="H131" s="272">
        <v>-0.1</v>
      </c>
      <c r="I131" s="278">
        <v>-0.8</v>
      </c>
      <c r="J131" s="190">
        <v>-1.1000000000000001</v>
      </c>
      <c r="K131" s="272">
        <v>-0.4</v>
      </c>
      <c r="L131" s="278">
        <v>-1.3</v>
      </c>
      <c r="M131" s="190">
        <v>-1.9</v>
      </c>
      <c r="N131" s="272">
        <v>-0.7</v>
      </c>
      <c r="O131" s="278">
        <v>-0.5</v>
      </c>
      <c r="P131" s="190">
        <v>-1</v>
      </c>
      <c r="Q131" s="191">
        <v>-0.1</v>
      </c>
    </row>
    <row r="132" spans="1:17" x14ac:dyDescent="0.2">
      <c r="A132" s="140" t="s">
        <v>256</v>
      </c>
      <c r="B132" s="141" t="s">
        <v>257</v>
      </c>
      <c r="C132" s="190">
        <v>-0.8</v>
      </c>
      <c r="D132" s="190">
        <v>-1.2</v>
      </c>
      <c r="E132" s="272">
        <v>-0.5</v>
      </c>
      <c r="F132" s="278">
        <v>-1.8</v>
      </c>
      <c r="G132" s="190">
        <v>-3</v>
      </c>
      <c r="H132" s="272">
        <v>-0.6</v>
      </c>
      <c r="I132" s="278">
        <v>-0.8</v>
      </c>
      <c r="J132" s="190">
        <v>-1.1000000000000001</v>
      </c>
      <c r="K132" s="272">
        <v>-0.4</v>
      </c>
      <c r="L132" s="278">
        <v>-0.9</v>
      </c>
      <c r="M132" s="190">
        <v>-1.7</v>
      </c>
      <c r="N132" s="272">
        <v>0</v>
      </c>
      <c r="O132" s="278">
        <v>-0.8</v>
      </c>
      <c r="P132" s="190">
        <v>-1.2</v>
      </c>
      <c r="Q132" s="191">
        <v>-0.4</v>
      </c>
    </row>
    <row r="133" spans="1:17" x14ac:dyDescent="0.2">
      <c r="A133" s="140" t="s">
        <v>258</v>
      </c>
      <c r="B133" s="141" t="s">
        <v>259</v>
      </c>
      <c r="C133" s="190">
        <v>-1.9</v>
      </c>
      <c r="D133" s="190">
        <v>-2.2999999999999998</v>
      </c>
      <c r="E133" s="272">
        <v>-1.4</v>
      </c>
      <c r="F133" s="278">
        <v>-2</v>
      </c>
      <c r="G133" s="190">
        <v>-3.5</v>
      </c>
      <c r="H133" s="272">
        <v>-0.4</v>
      </c>
      <c r="I133" s="278">
        <v>-1.8</v>
      </c>
      <c r="J133" s="190">
        <v>-2.2999999999999998</v>
      </c>
      <c r="K133" s="272">
        <v>-1.4</v>
      </c>
      <c r="L133" s="278">
        <v>-2.4</v>
      </c>
      <c r="M133" s="190">
        <v>-3.4</v>
      </c>
      <c r="N133" s="272">
        <v>-1.4</v>
      </c>
      <c r="O133" s="278">
        <v>-1.7</v>
      </c>
      <c r="P133" s="190">
        <v>-2.2000000000000002</v>
      </c>
      <c r="Q133" s="191">
        <v>-1.2</v>
      </c>
    </row>
    <row r="134" spans="1:17" x14ac:dyDescent="0.2">
      <c r="A134" s="140" t="s">
        <v>260</v>
      </c>
      <c r="B134" s="141" t="s">
        <v>261</v>
      </c>
      <c r="C134" s="190">
        <v>0.3</v>
      </c>
      <c r="D134" s="190">
        <v>0</v>
      </c>
      <c r="E134" s="272">
        <v>0.6</v>
      </c>
      <c r="F134" s="278">
        <v>-0.4</v>
      </c>
      <c r="G134" s="190">
        <v>-1.3</v>
      </c>
      <c r="H134" s="272">
        <v>0.6</v>
      </c>
      <c r="I134" s="278">
        <v>0.4</v>
      </c>
      <c r="J134" s="190">
        <v>0.1</v>
      </c>
      <c r="K134" s="272">
        <v>0.7</v>
      </c>
      <c r="L134" s="278">
        <v>-0.1</v>
      </c>
      <c r="M134" s="190">
        <v>-0.8</v>
      </c>
      <c r="N134" s="272">
        <v>0.5</v>
      </c>
      <c r="O134" s="278">
        <v>0.5</v>
      </c>
      <c r="P134" s="190">
        <v>0.1</v>
      </c>
      <c r="Q134" s="191">
        <v>0.8</v>
      </c>
    </row>
    <row r="135" spans="1:17" x14ac:dyDescent="0.2">
      <c r="A135" s="140" t="s">
        <v>264</v>
      </c>
      <c r="B135" s="141" t="s">
        <v>265</v>
      </c>
      <c r="C135" s="190">
        <v>-0.2</v>
      </c>
      <c r="D135" s="190">
        <v>-0.6</v>
      </c>
      <c r="E135" s="272">
        <v>0.2</v>
      </c>
      <c r="F135" s="278">
        <v>-1.3</v>
      </c>
      <c r="G135" s="190">
        <v>-2.7</v>
      </c>
      <c r="H135" s="272">
        <v>0</v>
      </c>
      <c r="I135" s="278">
        <v>-0.1</v>
      </c>
      <c r="J135" s="190">
        <v>-0.5</v>
      </c>
      <c r="K135" s="272">
        <v>0.3</v>
      </c>
      <c r="L135" s="278">
        <v>-1.5</v>
      </c>
      <c r="M135" s="190">
        <v>-2.2999999999999998</v>
      </c>
      <c r="N135" s="272">
        <v>-0.7</v>
      </c>
      <c r="O135" s="278">
        <v>0.2</v>
      </c>
      <c r="P135" s="190">
        <v>-0.3</v>
      </c>
      <c r="Q135" s="191">
        <v>0.6</v>
      </c>
    </row>
    <row r="136" spans="1:17" x14ac:dyDescent="0.2">
      <c r="A136" s="140" t="s">
        <v>266</v>
      </c>
      <c r="B136" s="141" t="s">
        <v>267</v>
      </c>
      <c r="C136" s="190">
        <v>0.8</v>
      </c>
      <c r="D136" s="190">
        <v>0.5</v>
      </c>
      <c r="E136" s="272">
        <v>1.1000000000000001</v>
      </c>
      <c r="F136" s="278">
        <v>0.2</v>
      </c>
      <c r="G136" s="190">
        <v>-1</v>
      </c>
      <c r="H136" s="272">
        <v>1.4</v>
      </c>
      <c r="I136" s="278">
        <v>0.9</v>
      </c>
      <c r="J136" s="190">
        <v>0.5</v>
      </c>
      <c r="K136" s="272">
        <v>1.2</v>
      </c>
      <c r="L136" s="278">
        <v>0</v>
      </c>
      <c r="M136" s="190">
        <v>-0.7</v>
      </c>
      <c r="N136" s="272">
        <v>0.7</v>
      </c>
      <c r="O136" s="278">
        <v>1</v>
      </c>
      <c r="P136" s="190">
        <v>0.7</v>
      </c>
      <c r="Q136" s="191">
        <v>1.4</v>
      </c>
    </row>
    <row r="137" spans="1:17" x14ac:dyDescent="0.2">
      <c r="A137" s="140" t="s">
        <v>268</v>
      </c>
      <c r="B137" s="141" t="s">
        <v>269</v>
      </c>
      <c r="C137" s="190">
        <v>0.3</v>
      </c>
      <c r="D137" s="190">
        <v>0</v>
      </c>
      <c r="E137" s="272">
        <v>0.7</v>
      </c>
      <c r="F137" s="278">
        <v>-0.8</v>
      </c>
      <c r="G137" s="190">
        <v>-2.4</v>
      </c>
      <c r="H137" s="272">
        <v>0.8</v>
      </c>
      <c r="I137" s="278">
        <v>0.4</v>
      </c>
      <c r="J137" s="190">
        <v>0</v>
      </c>
      <c r="K137" s="272">
        <v>0.7</v>
      </c>
      <c r="L137" s="278">
        <v>-0.5</v>
      </c>
      <c r="M137" s="190">
        <v>-1.4</v>
      </c>
      <c r="N137" s="272">
        <v>0.4</v>
      </c>
      <c r="O137" s="278">
        <v>0.5</v>
      </c>
      <c r="P137" s="190">
        <v>0.1</v>
      </c>
      <c r="Q137" s="191">
        <v>0.9</v>
      </c>
    </row>
    <row r="138" spans="1:17" x14ac:dyDescent="0.2">
      <c r="A138" s="140" t="s">
        <v>270</v>
      </c>
      <c r="B138" s="141" t="s">
        <v>271</v>
      </c>
      <c r="C138" s="190">
        <v>1.7</v>
      </c>
      <c r="D138" s="190">
        <v>1.3</v>
      </c>
      <c r="E138" s="272">
        <v>2.2000000000000002</v>
      </c>
      <c r="F138" s="278">
        <v>1.3</v>
      </c>
      <c r="G138" s="190">
        <v>0.1</v>
      </c>
      <c r="H138" s="272">
        <v>2.5</v>
      </c>
      <c r="I138" s="278">
        <v>1.8</v>
      </c>
      <c r="J138" s="190">
        <v>1.3</v>
      </c>
      <c r="K138" s="272">
        <v>2.2999999999999998</v>
      </c>
      <c r="L138" s="278">
        <v>1.4</v>
      </c>
      <c r="M138" s="190">
        <v>0.7</v>
      </c>
      <c r="N138" s="272">
        <v>2.1</v>
      </c>
      <c r="O138" s="278">
        <v>1.9</v>
      </c>
      <c r="P138" s="190">
        <v>1.4</v>
      </c>
      <c r="Q138" s="191">
        <v>2.4</v>
      </c>
    </row>
    <row r="139" spans="1:17" x14ac:dyDescent="0.2">
      <c r="A139" s="140" t="s">
        <v>272</v>
      </c>
      <c r="B139" s="141" t="s">
        <v>273</v>
      </c>
      <c r="C139" s="190">
        <v>0.6</v>
      </c>
      <c r="D139" s="190">
        <v>0.2</v>
      </c>
      <c r="E139" s="272">
        <v>0.9</v>
      </c>
      <c r="F139" s="278">
        <v>-3.3</v>
      </c>
      <c r="G139" s="190">
        <v>-5.3</v>
      </c>
      <c r="H139" s="272">
        <v>-1.3</v>
      </c>
      <c r="I139" s="278">
        <v>0.7</v>
      </c>
      <c r="J139" s="190">
        <v>0.3</v>
      </c>
      <c r="K139" s="272">
        <v>1.1000000000000001</v>
      </c>
      <c r="L139" s="278">
        <v>-1.3</v>
      </c>
      <c r="M139" s="190">
        <v>-2.4</v>
      </c>
      <c r="N139" s="272">
        <v>-0.3</v>
      </c>
      <c r="O139" s="278">
        <v>0.9</v>
      </c>
      <c r="P139" s="190">
        <v>0.4</v>
      </c>
      <c r="Q139" s="191">
        <v>1.3</v>
      </c>
    </row>
    <row r="140" spans="1:17" x14ac:dyDescent="0.2">
      <c r="A140" s="140" t="s">
        <v>274</v>
      </c>
      <c r="B140" s="141" t="s">
        <v>275</v>
      </c>
      <c r="C140" s="190">
        <v>0.4</v>
      </c>
      <c r="D140" s="190">
        <v>0.1</v>
      </c>
      <c r="E140" s="272">
        <v>0.8</v>
      </c>
      <c r="F140" s="278">
        <v>0.4</v>
      </c>
      <c r="G140" s="190">
        <v>-0.4</v>
      </c>
      <c r="H140" s="272">
        <v>1.3</v>
      </c>
      <c r="I140" s="278">
        <v>0.4</v>
      </c>
      <c r="J140" s="190">
        <v>0</v>
      </c>
      <c r="K140" s="272">
        <v>0.8</v>
      </c>
      <c r="L140" s="278">
        <v>0</v>
      </c>
      <c r="M140" s="190">
        <v>-0.6</v>
      </c>
      <c r="N140" s="272">
        <v>0.6</v>
      </c>
      <c r="O140" s="278">
        <v>0.6</v>
      </c>
      <c r="P140" s="190">
        <v>0.2</v>
      </c>
      <c r="Q140" s="191">
        <v>1.1000000000000001</v>
      </c>
    </row>
    <row r="141" spans="1:17" x14ac:dyDescent="0.2">
      <c r="A141" s="140" t="s">
        <v>276</v>
      </c>
      <c r="B141" s="141" t="s">
        <v>277</v>
      </c>
      <c r="C141" s="190">
        <v>0.7</v>
      </c>
      <c r="D141" s="190">
        <v>0.4</v>
      </c>
      <c r="E141" s="272">
        <v>1</v>
      </c>
      <c r="F141" s="278">
        <v>-1.5</v>
      </c>
      <c r="G141" s="190">
        <v>-2.5</v>
      </c>
      <c r="H141" s="272">
        <v>-0.5</v>
      </c>
      <c r="I141" s="278">
        <v>0.9</v>
      </c>
      <c r="J141" s="190">
        <v>0.6</v>
      </c>
      <c r="K141" s="272">
        <v>1.3</v>
      </c>
      <c r="L141" s="278">
        <v>-0.2</v>
      </c>
      <c r="M141" s="190">
        <v>-0.8</v>
      </c>
      <c r="N141" s="272">
        <v>0.4</v>
      </c>
      <c r="O141" s="278">
        <v>1</v>
      </c>
      <c r="P141" s="190">
        <v>0.7</v>
      </c>
      <c r="Q141" s="191">
        <v>1.4</v>
      </c>
    </row>
    <row r="142" spans="1:17" x14ac:dyDescent="0.2">
      <c r="A142" s="140" t="s">
        <v>278</v>
      </c>
      <c r="B142" s="141" t="s">
        <v>279</v>
      </c>
      <c r="C142" s="190">
        <v>1</v>
      </c>
      <c r="D142" s="190">
        <v>0.6</v>
      </c>
      <c r="E142" s="272">
        <v>1.4</v>
      </c>
      <c r="F142" s="278">
        <v>0.5</v>
      </c>
      <c r="G142" s="190">
        <v>-0.9</v>
      </c>
      <c r="H142" s="272">
        <v>1.8</v>
      </c>
      <c r="I142" s="278">
        <v>1</v>
      </c>
      <c r="J142" s="190">
        <v>0.6</v>
      </c>
      <c r="K142" s="272">
        <v>1.4</v>
      </c>
      <c r="L142" s="278">
        <v>0.9</v>
      </c>
      <c r="M142" s="190">
        <v>0.1</v>
      </c>
      <c r="N142" s="272">
        <v>1.7</v>
      </c>
      <c r="O142" s="278">
        <v>1</v>
      </c>
      <c r="P142" s="190">
        <v>0.5</v>
      </c>
      <c r="Q142" s="191">
        <v>1.4</v>
      </c>
    </row>
    <row r="143" spans="1:17" x14ac:dyDescent="0.2">
      <c r="A143" s="140" t="s">
        <v>280</v>
      </c>
      <c r="B143" s="141" t="s">
        <v>281</v>
      </c>
      <c r="C143" s="190">
        <v>0.5</v>
      </c>
      <c r="D143" s="190">
        <v>0.2</v>
      </c>
      <c r="E143" s="272">
        <v>0.9</v>
      </c>
      <c r="F143" s="278">
        <v>-0.2</v>
      </c>
      <c r="G143" s="190">
        <v>-1.4</v>
      </c>
      <c r="H143" s="272">
        <v>1</v>
      </c>
      <c r="I143" s="278">
        <v>0.6</v>
      </c>
      <c r="J143" s="190">
        <v>0.2</v>
      </c>
      <c r="K143" s="272">
        <v>0.9</v>
      </c>
      <c r="L143" s="278">
        <v>-0.6</v>
      </c>
      <c r="M143" s="190">
        <v>-1.4</v>
      </c>
      <c r="N143" s="272">
        <v>0.2</v>
      </c>
      <c r="O143" s="278">
        <v>0.8</v>
      </c>
      <c r="P143" s="190">
        <v>0.4</v>
      </c>
      <c r="Q143" s="191">
        <v>1.2</v>
      </c>
    </row>
    <row r="144" spans="1:17" x14ac:dyDescent="0.2">
      <c r="A144" s="140" t="s">
        <v>282</v>
      </c>
      <c r="B144" s="141" t="s">
        <v>283</v>
      </c>
      <c r="C144" s="190">
        <v>0.8</v>
      </c>
      <c r="D144" s="190">
        <v>0.4</v>
      </c>
      <c r="E144" s="272">
        <v>1.2</v>
      </c>
      <c r="F144" s="278">
        <v>-1.6</v>
      </c>
      <c r="G144" s="190">
        <v>-3.1</v>
      </c>
      <c r="H144" s="272">
        <v>-0.1</v>
      </c>
      <c r="I144" s="278">
        <v>1</v>
      </c>
      <c r="J144" s="190">
        <v>0.6</v>
      </c>
      <c r="K144" s="272">
        <v>1.3</v>
      </c>
      <c r="L144" s="278">
        <v>-0.8</v>
      </c>
      <c r="M144" s="190">
        <v>-1.6</v>
      </c>
      <c r="N144" s="272">
        <v>0.1</v>
      </c>
      <c r="O144" s="278">
        <v>1.2</v>
      </c>
      <c r="P144" s="190">
        <v>0.7</v>
      </c>
      <c r="Q144" s="191">
        <v>1.6</v>
      </c>
    </row>
    <row r="145" spans="1:17" x14ac:dyDescent="0.2">
      <c r="A145" s="140" t="s">
        <v>284</v>
      </c>
      <c r="B145" s="141" t="s">
        <v>285</v>
      </c>
      <c r="C145" s="190">
        <v>0.5</v>
      </c>
      <c r="D145" s="190">
        <v>0.1</v>
      </c>
      <c r="E145" s="272">
        <v>0.9</v>
      </c>
      <c r="F145" s="278">
        <v>0.1</v>
      </c>
      <c r="G145" s="190">
        <v>-1</v>
      </c>
      <c r="H145" s="272">
        <v>1.1000000000000001</v>
      </c>
      <c r="I145" s="278">
        <v>0.5</v>
      </c>
      <c r="J145" s="190">
        <v>0.1</v>
      </c>
      <c r="K145" s="272">
        <v>1</v>
      </c>
      <c r="L145" s="278">
        <v>0</v>
      </c>
      <c r="M145" s="190">
        <v>-0.7</v>
      </c>
      <c r="N145" s="272">
        <v>0.7</v>
      </c>
      <c r="O145" s="278">
        <v>0.7</v>
      </c>
      <c r="P145" s="190">
        <v>0.2</v>
      </c>
      <c r="Q145" s="191">
        <v>1.2</v>
      </c>
    </row>
    <row r="146" spans="1:17" x14ac:dyDescent="0.2">
      <c r="A146" s="140" t="s">
        <v>288</v>
      </c>
      <c r="B146" s="141" t="s">
        <v>289</v>
      </c>
      <c r="C146" s="190">
        <v>0.2</v>
      </c>
      <c r="D146" s="190">
        <v>-0.1</v>
      </c>
      <c r="E146" s="272">
        <v>0.5</v>
      </c>
      <c r="F146" s="278">
        <v>-0.3</v>
      </c>
      <c r="G146" s="190">
        <v>-1.3</v>
      </c>
      <c r="H146" s="272">
        <v>0.6</v>
      </c>
      <c r="I146" s="278">
        <v>0.3</v>
      </c>
      <c r="J146" s="190">
        <v>0</v>
      </c>
      <c r="K146" s="272">
        <v>0.6</v>
      </c>
      <c r="L146" s="278">
        <v>-0.5</v>
      </c>
      <c r="M146" s="190">
        <v>-1.1000000000000001</v>
      </c>
      <c r="N146" s="272">
        <v>0.1</v>
      </c>
      <c r="O146" s="278">
        <v>0.5</v>
      </c>
      <c r="P146" s="190">
        <v>0.1</v>
      </c>
      <c r="Q146" s="191">
        <v>0.9</v>
      </c>
    </row>
    <row r="147" spans="1:17" x14ac:dyDescent="0.2">
      <c r="A147" s="140" t="s">
        <v>290</v>
      </c>
      <c r="B147" s="141" t="s">
        <v>291</v>
      </c>
      <c r="C147" s="190">
        <v>0</v>
      </c>
      <c r="D147" s="190">
        <v>-0.4</v>
      </c>
      <c r="E147" s="272">
        <v>0.4</v>
      </c>
      <c r="F147" s="278">
        <v>-1</v>
      </c>
      <c r="G147" s="190">
        <v>-2.2000000000000002</v>
      </c>
      <c r="H147" s="272">
        <v>0.2</v>
      </c>
      <c r="I147" s="278">
        <v>0.1</v>
      </c>
      <c r="J147" s="190">
        <v>-0.3</v>
      </c>
      <c r="K147" s="272">
        <v>0.5</v>
      </c>
      <c r="L147" s="278">
        <v>-1</v>
      </c>
      <c r="M147" s="190">
        <v>-1.8</v>
      </c>
      <c r="N147" s="272">
        <v>-0.2</v>
      </c>
      <c r="O147" s="278">
        <v>0.3</v>
      </c>
      <c r="P147" s="190">
        <v>-0.1</v>
      </c>
      <c r="Q147" s="191">
        <v>0.7</v>
      </c>
    </row>
    <row r="148" spans="1:17" x14ac:dyDescent="0.2">
      <c r="A148" s="140" t="s">
        <v>292</v>
      </c>
      <c r="B148" s="141" t="s">
        <v>293</v>
      </c>
      <c r="C148" s="190">
        <v>-0.1</v>
      </c>
      <c r="D148" s="190">
        <v>-0.4</v>
      </c>
      <c r="E148" s="272">
        <v>0.2</v>
      </c>
      <c r="F148" s="278">
        <v>-1.4</v>
      </c>
      <c r="G148" s="190">
        <v>-2.5</v>
      </c>
      <c r="H148" s="272">
        <v>-0.2</v>
      </c>
      <c r="I148" s="278">
        <v>0</v>
      </c>
      <c r="J148" s="190">
        <v>-0.3</v>
      </c>
      <c r="K148" s="272">
        <v>0.4</v>
      </c>
      <c r="L148" s="278">
        <v>-0.9</v>
      </c>
      <c r="M148" s="190">
        <v>-1.6</v>
      </c>
      <c r="N148" s="272">
        <v>-0.2</v>
      </c>
      <c r="O148" s="278">
        <v>0.1</v>
      </c>
      <c r="P148" s="190">
        <v>-0.3</v>
      </c>
      <c r="Q148" s="191">
        <v>0.5</v>
      </c>
    </row>
    <row r="149" spans="1:17" x14ac:dyDescent="0.2">
      <c r="A149" s="140" t="s">
        <v>294</v>
      </c>
      <c r="B149" s="141" t="s">
        <v>295</v>
      </c>
      <c r="C149" s="190">
        <v>1.6</v>
      </c>
      <c r="D149" s="190">
        <v>1.2</v>
      </c>
      <c r="E149" s="272">
        <v>2</v>
      </c>
      <c r="F149" s="278">
        <v>1.7</v>
      </c>
      <c r="G149" s="190">
        <v>0.3</v>
      </c>
      <c r="H149" s="272">
        <v>3.1</v>
      </c>
      <c r="I149" s="278">
        <v>1.6</v>
      </c>
      <c r="J149" s="190">
        <v>1.2</v>
      </c>
      <c r="K149" s="272">
        <v>2.1</v>
      </c>
      <c r="L149" s="278">
        <v>1.5</v>
      </c>
      <c r="M149" s="190">
        <v>0.6</v>
      </c>
      <c r="N149" s="272">
        <v>2.5</v>
      </c>
      <c r="O149" s="278">
        <v>1.6</v>
      </c>
      <c r="P149" s="190">
        <v>1.2</v>
      </c>
      <c r="Q149" s="191">
        <v>2.1</v>
      </c>
    </row>
    <row r="150" spans="1:17" x14ac:dyDescent="0.2">
      <c r="A150" s="140" t="s">
        <v>296</v>
      </c>
      <c r="B150" s="141" t="s">
        <v>297</v>
      </c>
      <c r="C150" s="190">
        <v>0.8</v>
      </c>
      <c r="D150" s="190">
        <v>0.4</v>
      </c>
      <c r="E150" s="272">
        <v>1.2</v>
      </c>
      <c r="F150" s="278">
        <v>-2.2000000000000002</v>
      </c>
      <c r="G150" s="190">
        <v>-3.7</v>
      </c>
      <c r="H150" s="272">
        <v>-0.7</v>
      </c>
      <c r="I150" s="278">
        <v>1.1000000000000001</v>
      </c>
      <c r="J150" s="190">
        <v>0.6</v>
      </c>
      <c r="K150" s="272">
        <v>1.5</v>
      </c>
      <c r="L150" s="278">
        <v>-1.1000000000000001</v>
      </c>
      <c r="M150" s="190">
        <v>-2</v>
      </c>
      <c r="N150" s="272">
        <v>-0.3</v>
      </c>
      <c r="O150" s="278">
        <v>1.4</v>
      </c>
      <c r="P150" s="190">
        <v>0.9</v>
      </c>
      <c r="Q150" s="191">
        <v>1.9</v>
      </c>
    </row>
    <row r="151" spans="1:17" x14ac:dyDescent="0.2">
      <c r="A151" s="140" t="s">
        <v>298</v>
      </c>
      <c r="B151" s="141" t="s">
        <v>299</v>
      </c>
      <c r="C151" s="190">
        <v>0.3</v>
      </c>
      <c r="D151" s="190">
        <v>0</v>
      </c>
      <c r="E151" s="272">
        <v>0.7</v>
      </c>
      <c r="F151" s="278">
        <v>-0.9</v>
      </c>
      <c r="G151" s="190">
        <v>-1.8</v>
      </c>
      <c r="H151" s="272">
        <v>0.1</v>
      </c>
      <c r="I151" s="278">
        <v>0.5</v>
      </c>
      <c r="J151" s="190">
        <v>0.1</v>
      </c>
      <c r="K151" s="272">
        <v>0.9</v>
      </c>
      <c r="L151" s="278">
        <v>-0.5</v>
      </c>
      <c r="M151" s="190">
        <v>-1.1000000000000001</v>
      </c>
      <c r="N151" s="272">
        <v>0.2</v>
      </c>
      <c r="O151" s="278">
        <v>0.6</v>
      </c>
      <c r="P151" s="190">
        <v>0.2</v>
      </c>
      <c r="Q151" s="191">
        <v>1</v>
      </c>
    </row>
    <row r="152" spans="1:17" x14ac:dyDescent="0.2">
      <c r="A152" s="140" t="s">
        <v>302</v>
      </c>
      <c r="B152" s="141" t="s">
        <v>303</v>
      </c>
      <c r="C152" s="190">
        <v>1.5</v>
      </c>
      <c r="D152" s="190">
        <v>1.1000000000000001</v>
      </c>
      <c r="E152" s="272">
        <v>1.8</v>
      </c>
      <c r="F152" s="278">
        <v>-0.1</v>
      </c>
      <c r="G152" s="190">
        <v>-1</v>
      </c>
      <c r="H152" s="272">
        <v>0.8</v>
      </c>
      <c r="I152" s="278">
        <v>1.7</v>
      </c>
      <c r="J152" s="190">
        <v>1.3</v>
      </c>
      <c r="K152" s="272">
        <v>2</v>
      </c>
      <c r="L152" s="278">
        <v>1</v>
      </c>
      <c r="M152" s="190">
        <v>0.3</v>
      </c>
      <c r="N152" s="272">
        <v>1.6</v>
      </c>
      <c r="O152" s="278">
        <v>1.6</v>
      </c>
      <c r="P152" s="190">
        <v>1.2</v>
      </c>
      <c r="Q152" s="191">
        <v>2</v>
      </c>
    </row>
    <row r="153" spans="1:17" x14ac:dyDescent="0.2">
      <c r="A153" s="140" t="s">
        <v>304</v>
      </c>
      <c r="B153" s="141" t="s">
        <v>305</v>
      </c>
      <c r="C153" s="190">
        <v>-0.5</v>
      </c>
      <c r="D153" s="190">
        <v>-0.8</v>
      </c>
      <c r="E153" s="272">
        <v>-0.1</v>
      </c>
      <c r="F153" s="278">
        <v>-1.1000000000000001</v>
      </c>
      <c r="G153" s="190">
        <v>-2.2999999999999998</v>
      </c>
      <c r="H153" s="272">
        <v>0</v>
      </c>
      <c r="I153" s="278">
        <v>-0.4</v>
      </c>
      <c r="J153" s="190">
        <v>-0.8</v>
      </c>
      <c r="K153" s="272">
        <v>0</v>
      </c>
      <c r="L153" s="278">
        <v>-1</v>
      </c>
      <c r="M153" s="190">
        <v>-1.7</v>
      </c>
      <c r="N153" s="272">
        <v>-0.3</v>
      </c>
      <c r="O153" s="278">
        <v>-0.3</v>
      </c>
      <c r="P153" s="190">
        <v>-0.7</v>
      </c>
      <c r="Q153" s="191">
        <v>0.1</v>
      </c>
    </row>
    <row r="154" spans="1:17" x14ac:dyDescent="0.2">
      <c r="A154" s="140" t="s">
        <v>306</v>
      </c>
      <c r="B154" s="141" t="s">
        <v>307</v>
      </c>
      <c r="C154" s="190">
        <v>1.3</v>
      </c>
      <c r="D154" s="190">
        <v>0.9</v>
      </c>
      <c r="E154" s="272">
        <v>1.7</v>
      </c>
      <c r="F154" s="278">
        <v>1.4</v>
      </c>
      <c r="G154" s="190">
        <v>0.4</v>
      </c>
      <c r="H154" s="272">
        <v>2.4</v>
      </c>
      <c r="I154" s="278">
        <v>1.3</v>
      </c>
      <c r="J154" s="190">
        <v>0.9</v>
      </c>
      <c r="K154" s="272">
        <v>1.7</v>
      </c>
      <c r="L154" s="278">
        <v>1.5</v>
      </c>
      <c r="M154" s="190">
        <v>0.9</v>
      </c>
      <c r="N154" s="272">
        <v>2.2000000000000002</v>
      </c>
      <c r="O154" s="278">
        <v>1.2</v>
      </c>
      <c r="P154" s="190">
        <v>0.7</v>
      </c>
      <c r="Q154" s="191">
        <v>1.7</v>
      </c>
    </row>
    <row r="155" spans="1:17" x14ac:dyDescent="0.2">
      <c r="A155" s="140" t="s">
        <v>308</v>
      </c>
      <c r="B155" s="141" t="s">
        <v>309</v>
      </c>
      <c r="C155" s="190">
        <v>0.1</v>
      </c>
      <c r="D155" s="190">
        <v>-0.2</v>
      </c>
      <c r="E155" s="272">
        <v>0.5</v>
      </c>
      <c r="F155" s="278">
        <v>-1</v>
      </c>
      <c r="G155" s="190">
        <v>-2</v>
      </c>
      <c r="H155" s="272">
        <v>-0.1</v>
      </c>
      <c r="I155" s="278">
        <v>0.3</v>
      </c>
      <c r="J155" s="190">
        <v>-0.1</v>
      </c>
      <c r="K155" s="272">
        <v>0.7</v>
      </c>
      <c r="L155" s="278">
        <v>-0.6</v>
      </c>
      <c r="M155" s="190">
        <v>-1.3</v>
      </c>
      <c r="N155" s="272">
        <v>0</v>
      </c>
      <c r="O155" s="278">
        <v>0.4</v>
      </c>
      <c r="P155" s="190">
        <v>0</v>
      </c>
      <c r="Q155" s="191">
        <v>0.9</v>
      </c>
    </row>
    <row r="156" spans="1:17" x14ac:dyDescent="0.2">
      <c r="A156" s="140" t="s">
        <v>310</v>
      </c>
      <c r="B156" s="141" t="s">
        <v>311</v>
      </c>
      <c r="C156" s="190">
        <v>0.9</v>
      </c>
      <c r="D156" s="190">
        <v>0.6</v>
      </c>
      <c r="E156" s="272">
        <v>1.2</v>
      </c>
      <c r="F156" s="278">
        <v>-0.3</v>
      </c>
      <c r="G156" s="190">
        <v>-1.3</v>
      </c>
      <c r="H156" s="272">
        <v>0.7</v>
      </c>
      <c r="I156" s="278">
        <v>1.1000000000000001</v>
      </c>
      <c r="J156" s="190">
        <v>0.7</v>
      </c>
      <c r="K156" s="272">
        <v>1.4</v>
      </c>
      <c r="L156" s="278">
        <v>0.8</v>
      </c>
      <c r="M156" s="190">
        <v>0.1</v>
      </c>
      <c r="N156" s="272">
        <v>1.4</v>
      </c>
      <c r="O156" s="278">
        <v>1</v>
      </c>
      <c r="P156" s="190">
        <v>0.6</v>
      </c>
      <c r="Q156" s="191">
        <v>1.3</v>
      </c>
    </row>
    <row r="157" spans="1:17" x14ac:dyDescent="0.2">
      <c r="A157" s="140" t="s">
        <v>312</v>
      </c>
      <c r="B157" s="141" t="s">
        <v>313</v>
      </c>
      <c r="C157" s="190">
        <v>-0.3</v>
      </c>
      <c r="D157" s="190">
        <v>-0.6</v>
      </c>
      <c r="E157" s="272">
        <v>0.1</v>
      </c>
      <c r="F157" s="278">
        <v>-2.2999999999999998</v>
      </c>
      <c r="G157" s="190">
        <v>-3.6</v>
      </c>
      <c r="H157" s="272">
        <v>-1</v>
      </c>
      <c r="I157" s="278">
        <v>-0.1</v>
      </c>
      <c r="J157" s="190">
        <v>-0.5</v>
      </c>
      <c r="K157" s="272">
        <v>0.3</v>
      </c>
      <c r="L157" s="278">
        <v>-1.4</v>
      </c>
      <c r="M157" s="190">
        <v>-2.2000000000000002</v>
      </c>
      <c r="N157" s="272">
        <v>-0.5</v>
      </c>
      <c r="O157" s="278">
        <v>0</v>
      </c>
      <c r="P157" s="190">
        <v>-0.4</v>
      </c>
      <c r="Q157" s="191">
        <v>0.4</v>
      </c>
    </row>
    <row r="158" spans="1:17" x14ac:dyDescent="0.2">
      <c r="A158" s="140" t="s">
        <v>314</v>
      </c>
      <c r="B158" s="141" t="s">
        <v>315</v>
      </c>
      <c r="C158" s="190">
        <v>0.4</v>
      </c>
      <c r="D158" s="190">
        <v>0</v>
      </c>
      <c r="E158" s="272">
        <v>0.7</v>
      </c>
      <c r="F158" s="278">
        <v>-0.5</v>
      </c>
      <c r="G158" s="190">
        <v>-1.4</v>
      </c>
      <c r="H158" s="272">
        <v>0.4</v>
      </c>
      <c r="I158" s="278">
        <v>0.5</v>
      </c>
      <c r="J158" s="190">
        <v>0.1</v>
      </c>
      <c r="K158" s="272">
        <v>1</v>
      </c>
      <c r="L158" s="278">
        <v>-0.1</v>
      </c>
      <c r="M158" s="190">
        <v>-0.8</v>
      </c>
      <c r="N158" s="272">
        <v>0.5</v>
      </c>
      <c r="O158" s="278">
        <v>0.6</v>
      </c>
      <c r="P158" s="190">
        <v>0.2</v>
      </c>
      <c r="Q158" s="191">
        <v>1.1000000000000001</v>
      </c>
    </row>
    <row r="159" spans="1:17" x14ac:dyDescent="0.2">
      <c r="A159" s="140" t="s">
        <v>316</v>
      </c>
      <c r="B159" s="141" t="s">
        <v>317</v>
      </c>
      <c r="C159" s="190">
        <v>0.9</v>
      </c>
      <c r="D159" s="190">
        <v>0.5</v>
      </c>
      <c r="E159" s="272">
        <v>1.2</v>
      </c>
      <c r="F159" s="278">
        <v>-0.1</v>
      </c>
      <c r="G159" s="190">
        <v>-0.9</v>
      </c>
      <c r="H159" s="272">
        <v>0.6</v>
      </c>
      <c r="I159" s="278">
        <v>1.1000000000000001</v>
      </c>
      <c r="J159" s="190">
        <v>0.7</v>
      </c>
      <c r="K159" s="272">
        <v>1.4</v>
      </c>
      <c r="L159" s="278">
        <v>0.3</v>
      </c>
      <c r="M159" s="190">
        <v>-0.2</v>
      </c>
      <c r="N159" s="272">
        <v>0.8</v>
      </c>
      <c r="O159" s="278">
        <v>1.1000000000000001</v>
      </c>
      <c r="P159" s="190">
        <v>0.8</v>
      </c>
      <c r="Q159" s="191">
        <v>1.5</v>
      </c>
    </row>
    <row r="160" spans="1:17" x14ac:dyDescent="0.2">
      <c r="A160" s="140" t="s">
        <v>318</v>
      </c>
      <c r="B160" s="141" t="s">
        <v>319</v>
      </c>
      <c r="C160" s="190">
        <v>1.3</v>
      </c>
      <c r="D160" s="190">
        <v>0.9</v>
      </c>
      <c r="E160" s="272">
        <v>1.6</v>
      </c>
      <c r="F160" s="278">
        <v>1</v>
      </c>
      <c r="G160" s="190">
        <v>0.3</v>
      </c>
      <c r="H160" s="272">
        <v>1.8</v>
      </c>
      <c r="I160" s="278">
        <v>1.3</v>
      </c>
      <c r="J160" s="190">
        <v>0.9</v>
      </c>
      <c r="K160" s="272">
        <v>1.7</v>
      </c>
      <c r="L160" s="278">
        <v>1</v>
      </c>
      <c r="M160" s="190">
        <v>0.4</v>
      </c>
      <c r="N160" s="272">
        <v>1.5</v>
      </c>
      <c r="O160" s="278">
        <v>1.4</v>
      </c>
      <c r="P160" s="190">
        <v>1</v>
      </c>
      <c r="Q160" s="191">
        <v>1.8</v>
      </c>
    </row>
    <row r="161" spans="1:17" x14ac:dyDescent="0.2">
      <c r="A161" s="140" t="s">
        <v>320</v>
      </c>
      <c r="B161" s="141" t="s">
        <v>321</v>
      </c>
      <c r="C161" s="190">
        <v>0.4</v>
      </c>
      <c r="D161" s="190">
        <v>0.1</v>
      </c>
      <c r="E161" s="272">
        <v>0.7</v>
      </c>
      <c r="F161" s="278">
        <v>-1.9</v>
      </c>
      <c r="G161" s="190">
        <v>-3</v>
      </c>
      <c r="H161" s="272">
        <v>-0.7</v>
      </c>
      <c r="I161" s="278">
        <v>0.6</v>
      </c>
      <c r="J161" s="190">
        <v>0.3</v>
      </c>
      <c r="K161" s="272">
        <v>0.9</v>
      </c>
      <c r="L161" s="278">
        <v>-0.7</v>
      </c>
      <c r="M161" s="190">
        <v>-1.4</v>
      </c>
      <c r="N161" s="272">
        <v>0.1</v>
      </c>
      <c r="O161" s="278">
        <v>0.7</v>
      </c>
      <c r="P161" s="190">
        <v>0.3</v>
      </c>
      <c r="Q161" s="191">
        <v>1.1000000000000001</v>
      </c>
    </row>
    <row r="162" spans="1:17" x14ac:dyDescent="0.2">
      <c r="A162" s="140" t="s">
        <v>322</v>
      </c>
      <c r="B162" s="141" t="s">
        <v>323</v>
      </c>
      <c r="C162" s="190">
        <v>0.6</v>
      </c>
      <c r="D162" s="190">
        <v>0.2</v>
      </c>
      <c r="E162" s="272">
        <v>1</v>
      </c>
      <c r="F162" s="278">
        <v>-0.3</v>
      </c>
      <c r="G162" s="190">
        <v>-1.8</v>
      </c>
      <c r="H162" s="272">
        <v>1.2</v>
      </c>
      <c r="I162" s="278">
        <v>0.7</v>
      </c>
      <c r="J162" s="190">
        <v>0.2</v>
      </c>
      <c r="K162" s="272">
        <v>1.1000000000000001</v>
      </c>
      <c r="L162" s="278">
        <v>-0.5</v>
      </c>
      <c r="M162" s="190">
        <v>-1.4</v>
      </c>
      <c r="N162" s="272">
        <v>0.4</v>
      </c>
      <c r="O162" s="278">
        <v>0.8</v>
      </c>
      <c r="P162" s="190">
        <v>0.4</v>
      </c>
      <c r="Q162" s="191">
        <v>1.3</v>
      </c>
    </row>
    <row r="163" spans="1:17" x14ac:dyDescent="0.2">
      <c r="A163" s="140" t="s">
        <v>324</v>
      </c>
      <c r="B163" s="141" t="s">
        <v>325</v>
      </c>
      <c r="C163" s="190">
        <v>1.4</v>
      </c>
      <c r="D163" s="190">
        <v>1</v>
      </c>
      <c r="E163" s="272">
        <v>1.7</v>
      </c>
      <c r="F163" s="278">
        <v>0.8</v>
      </c>
      <c r="G163" s="190">
        <v>0</v>
      </c>
      <c r="H163" s="272">
        <v>1.6</v>
      </c>
      <c r="I163" s="278">
        <v>1.5</v>
      </c>
      <c r="J163" s="190">
        <v>1.1000000000000001</v>
      </c>
      <c r="K163" s="272">
        <v>2</v>
      </c>
      <c r="L163" s="278">
        <v>1.2</v>
      </c>
      <c r="M163" s="190">
        <v>0.6</v>
      </c>
      <c r="N163" s="272">
        <v>1.8</v>
      </c>
      <c r="O163" s="278">
        <v>1.5</v>
      </c>
      <c r="P163" s="190">
        <v>1</v>
      </c>
      <c r="Q163" s="191">
        <v>2</v>
      </c>
    </row>
    <row r="164" spans="1:17" x14ac:dyDescent="0.2">
      <c r="A164" s="140" t="s">
        <v>328</v>
      </c>
      <c r="B164" s="141" t="s">
        <v>329</v>
      </c>
      <c r="C164" s="190">
        <v>0.6</v>
      </c>
      <c r="D164" s="190">
        <v>0.2</v>
      </c>
      <c r="E164" s="272">
        <v>0.9</v>
      </c>
      <c r="F164" s="278">
        <v>0.4</v>
      </c>
      <c r="G164" s="190">
        <v>-0.7</v>
      </c>
      <c r="H164" s="272">
        <v>1.5</v>
      </c>
      <c r="I164" s="278">
        <v>0.6</v>
      </c>
      <c r="J164" s="190">
        <v>0.2</v>
      </c>
      <c r="K164" s="272">
        <v>0.9</v>
      </c>
      <c r="L164" s="278">
        <v>0.6</v>
      </c>
      <c r="M164" s="190">
        <v>-0.2</v>
      </c>
      <c r="N164" s="272">
        <v>1.3</v>
      </c>
      <c r="O164" s="278">
        <v>0.6</v>
      </c>
      <c r="P164" s="190">
        <v>0.2</v>
      </c>
      <c r="Q164" s="191">
        <v>1</v>
      </c>
    </row>
    <row r="165" spans="1:17" x14ac:dyDescent="0.2">
      <c r="A165" s="140" t="s">
        <v>330</v>
      </c>
      <c r="B165" s="141" t="s">
        <v>331</v>
      </c>
      <c r="C165" s="190">
        <v>-0.7</v>
      </c>
      <c r="D165" s="190">
        <v>-1.1000000000000001</v>
      </c>
      <c r="E165" s="272">
        <v>-0.2</v>
      </c>
      <c r="F165" s="278">
        <v>-2.6</v>
      </c>
      <c r="G165" s="190">
        <v>-3.9</v>
      </c>
      <c r="H165" s="272">
        <v>-1.2</v>
      </c>
      <c r="I165" s="278">
        <v>-0.4</v>
      </c>
      <c r="J165" s="190">
        <v>-0.9</v>
      </c>
      <c r="K165" s="272">
        <v>0.1</v>
      </c>
      <c r="L165" s="278">
        <v>-2.2000000000000002</v>
      </c>
      <c r="M165" s="190">
        <v>-3.1</v>
      </c>
      <c r="N165" s="272">
        <v>-1.3</v>
      </c>
      <c r="O165" s="278">
        <v>-0.1</v>
      </c>
      <c r="P165" s="190">
        <v>-0.7</v>
      </c>
      <c r="Q165" s="191">
        <v>0.4</v>
      </c>
    </row>
    <row r="166" spans="1:17" x14ac:dyDescent="0.2">
      <c r="A166" s="140" t="s">
        <v>332</v>
      </c>
      <c r="B166" s="141" t="s">
        <v>333</v>
      </c>
      <c r="C166" s="190">
        <v>2.4</v>
      </c>
      <c r="D166" s="190">
        <v>2</v>
      </c>
      <c r="E166" s="272">
        <v>2.8</v>
      </c>
      <c r="F166" s="278">
        <v>2.5</v>
      </c>
      <c r="G166" s="190">
        <v>1.5</v>
      </c>
      <c r="H166" s="272">
        <v>3.4</v>
      </c>
      <c r="I166" s="278">
        <v>2.4</v>
      </c>
      <c r="J166" s="190">
        <v>2</v>
      </c>
      <c r="K166" s="272">
        <v>2.8</v>
      </c>
      <c r="L166" s="278">
        <v>2.6</v>
      </c>
      <c r="M166" s="190">
        <v>1.9</v>
      </c>
      <c r="N166" s="272">
        <v>3.2</v>
      </c>
      <c r="O166" s="278">
        <v>2.2999999999999998</v>
      </c>
      <c r="P166" s="190">
        <v>1.9</v>
      </c>
      <c r="Q166" s="191">
        <v>2.8</v>
      </c>
    </row>
    <row r="167" spans="1:17" x14ac:dyDescent="0.2">
      <c r="A167" s="140" t="s">
        <v>334</v>
      </c>
      <c r="B167" s="141" t="s">
        <v>335</v>
      </c>
      <c r="C167" s="190">
        <v>-0.5</v>
      </c>
      <c r="D167" s="190">
        <v>-0.8</v>
      </c>
      <c r="E167" s="272">
        <v>-0.2</v>
      </c>
      <c r="F167" s="278">
        <v>-0.5</v>
      </c>
      <c r="G167" s="190">
        <v>-1.3</v>
      </c>
      <c r="H167" s="272">
        <v>0.4</v>
      </c>
      <c r="I167" s="278">
        <v>-0.5</v>
      </c>
      <c r="J167" s="190">
        <v>-0.9</v>
      </c>
      <c r="K167" s="272">
        <v>-0.1</v>
      </c>
      <c r="L167" s="278">
        <v>-0.6</v>
      </c>
      <c r="M167" s="190">
        <v>-1.2</v>
      </c>
      <c r="N167" s="272">
        <v>0</v>
      </c>
      <c r="O167" s="278">
        <v>-0.4</v>
      </c>
      <c r="P167" s="190">
        <v>-0.8</v>
      </c>
      <c r="Q167" s="191">
        <v>0</v>
      </c>
    </row>
    <row r="168" spans="1:17" x14ac:dyDescent="0.2">
      <c r="A168" s="140" t="s">
        <v>336</v>
      </c>
      <c r="B168" s="141" t="s">
        <v>337</v>
      </c>
      <c r="C168" s="190">
        <v>1</v>
      </c>
      <c r="D168" s="190">
        <v>0.7</v>
      </c>
      <c r="E168" s="272">
        <v>1.4</v>
      </c>
      <c r="F168" s="278">
        <v>1.4</v>
      </c>
      <c r="G168" s="190">
        <v>0.4</v>
      </c>
      <c r="H168" s="272">
        <v>2.4</v>
      </c>
      <c r="I168" s="278">
        <v>1</v>
      </c>
      <c r="J168" s="190">
        <v>0.6</v>
      </c>
      <c r="K168" s="272">
        <v>1.4</v>
      </c>
      <c r="L168" s="278">
        <v>1</v>
      </c>
      <c r="M168" s="190">
        <v>0.4</v>
      </c>
      <c r="N168" s="272">
        <v>1.7</v>
      </c>
      <c r="O168" s="278">
        <v>1.1000000000000001</v>
      </c>
      <c r="P168" s="190">
        <v>0.6</v>
      </c>
      <c r="Q168" s="191">
        <v>1.5</v>
      </c>
    </row>
    <row r="169" spans="1:17" x14ac:dyDescent="0.2">
      <c r="A169" s="140" t="s">
        <v>338</v>
      </c>
      <c r="B169" s="141" t="s">
        <v>339</v>
      </c>
      <c r="C169" s="190">
        <v>0.8</v>
      </c>
      <c r="D169" s="190">
        <v>0.5</v>
      </c>
      <c r="E169" s="272">
        <v>1.2</v>
      </c>
      <c r="F169" s="278">
        <v>-0.8</v>
      </c>
      <c r="G169" s="190">
        <v>-1.6</v>
      </c>
      <c r="H169" s="272">
        <v>0</v>
      </c>
      <c r="I169" s="278">
        <v>1.2</v>
      </c>
      <c r="J169" s="190">
        <v>0.8</v>
      </c>
      <c r="K169" s="272">
        <v>1.5</v>
      </c>
      <c r="L169" s="278">
        <v>0.1</v>
      </c>
      <c r="M169" s="190">
        <v>-0.5</v>
      </c>
      <c r="N169" s="272">
        <v>0.6</v>
      </c>
      <c r="O169" s="278">
        <v>1.2</v>
      </c>
      <c r="P169" s="190">
        <v>0.8</v>
      </c>
      <c r="Q169" s="191">
        <v>1.6</v>
      </c>
    </row>
    <row r="170" spans="1:17" x14ac:dyDescent="0.2">
      <c r="A170" s="140" t="s">
        <v>340</v>
      </c>
      <c r="B170" s="141" t="s">
        <v>341</v>
      </c>
      <c r="C170" s="190">
        <v>0.9</v>
      </c>
      <c r="D170" s="190">
        <v>0.4</v>
      </c>
      <c r="E170" s="272">
        <v>1.4</v>
      </c>
      <c r="F170" s="278">
        <v>-0.6</v>
      </c>
      <c r="G170" s="190">
        <v>-3</v>
      </c>
      <c r="H170" s="272">
        <v>1.8</v>
      </c>
      <c r="I170" s="278">
        <v>1</v>
      </c>
      <c r="J170" s="190">
        <v>0.5</v>
      </c>
      <c r="K170" s="272">
        <v>1.5</v>
      </c>
      <c r="L170" s="278">
        <v>-0.7</v>
      </c>
      <c r="M170" s="190">
        <v>-2.1</v>
      </c>
      <c r="N170" s="272">
        <v>0.8</v>
      </c>
      <c r="O170" s="278">
        <v>1.1000000000000001</v>
      </c>
      <c r="P170" s="190">
        <v>0.6</v>
      </c>
      <c r="Q170" s="191">
        <v>1.6</v>
      </c>
    </row>
    <row r="171" spans="1:17" x14ac:dyDescent="0.2">
      <c r="A171" s="140" t="s">
        <v>342</v>
      </c>
      <c r="B171" s="141" t="s">
        <v>343</v>
      </c>
      <c r="C171" s="190">
        <v>1.4</v>
      </c>
      <c r="D171" s="190">
        <v>0.9</v>
      </c>
      <c r="E171" s="272">
        <v>1.8</v>
      </c>
      <c r="F171" s="278">
        <v>1</v>
      </c>
      <c r="G171" s="190">
        <v>-0.2</v>
      </c>
      <c r="H171" s="272">
        <v>2.1</v>
      </c>
      <c r="I171" s="278">
        <v>1.4</v>
      </c>
      <c r="J171" s="190">
        <v>1</v>
      </c>
      <c r="K171" s="272">
        <v>1.9</v>
      </c>
      <c r="L171" s="278">
        <v>0.9</v>
      </c>
      <c r="M171" s="190">
        <v>0.1</v>
      </c>
      <c r="N171" s="272">
        <v>1.7</v>
      </c>
      <c r="O171" s="278">
        <v>1.5</v>
      </c>
      <c r="P171" s="190">
        <v>1</v>
      </c>
      <c r="Q171" s="191">
        <v>2</v>
      </c>
    </row>
    <row r="172" spans="1:17" x14ac:dyDescent="0.2">
      <c r="A172" s="140" t="s">
        <v>344</v>
      </c>
      <c r="B172" s="141" t="s">
        <v>345</v>
      </c>
      <c r="C172" s="190">
        <v>-0.1</v>
      </c>
      <c r="D172" s="190">
        <v>-0.5</v>
      </c>
      <c r="E172" s="272">
        <v>0.3</v>
      </c>
      <c r="F172" s="278">
        <v>-0.9</v>
      </c>
      <c r="G172" s="190">
        <v>-2.1</v>
      </c>
      <c r="H172" s="272">
        <v>0.4</v>
      </c>
      <c r="I172" s="278">
        <v>0</v>
      </c>
      <c r="J172" s="190">
        <v>-0.4</v>
      </c>
      <c r="K172" s="272">
        <v>0.4</v>
      </c>
      <c r="L172" s="278">
        <v>-0.3</v>
      </c>
      <c r="M172" s="190">
        <v>-1.1000000000000001</v>
      </c>
      <c r="N172" s="272">
        <v>0.5</v>
      </c>
      <c r="O172" s="278">
        <v>-0.1</v>
      </c>
      <c r="P172" s="190">
        <v>-0.5</v>
      </c>
      <c r="Q172" s="191">
        <v>0.4</v>
      </c>
    </row>
    <row r="173" spans="1:17" x14ac:dyDescent="0.2">
      <c r="A173" s="140" t="s">
        <v>346</v>
      </c>
      <c r="B173" s="141" t="s">
        <v>347</v>
      </c>
      <c r="C173" s="190">
        <v>0.4</v>
      </c>
      <c r="D173" s="190">
        <v>0</v>
      </c>
      <c r="E173" s="272">
        <v>0.7</v>
      </c>
      <c r="F173" s="278">
        <v>-0.8</v>
      </c>
      <c r="G173" s="190">
        <v>-1.7</v>
      </c>
      <c r="H173" s="272">
        <v>0.2</v>
      </c>
      <c r="I173" s="278">
        <v>0.6</v>
      </c>
      <c r="J173" s="190">
        <v>0.2</v>
      </c>
      <c r="K173" s="272">
        <v>0.9</v>
      </c>
      <c r="L173" s="278">
        <v>-0.3</v>
      </c>
      <c r="M173" s="190">
        <v>-1</v>
      </c>
      <c r="N173" s="272">
        <v>0.4</v>
      </c>
      <c r="O173" s="278">
        <v>0.7</v>
      </c>
      <c r="P173" s="190">
        <v>0.2</v>
      </c>
      <c r="Q173" s="191">
        <v>1.1000000000000001</v>
      </c>
    </row>
    <row r="174" spans="1:17" x14ac:dyDescent="0.2">
      <c r="A174" s="140" t="s">
        <v>348</v>
      </c>
      <c r="B174" s="141" t="s">
        <v>349</v>
      </c>
      <c r="C174" s="190">
        <v>-0.3</v>
      </c>
      <c r="D174" s="190">
        <v>-0.7</v>
      </c>
      <c r="E174" s="272">
        <v>0.1</v>
      </c>
      <c r="F174" s="278">
        <v>-2</v>
      </c>
      <c r="G174" s="190">
        <v>-3</v>
      </c>
      <c r="H174" s="272">
        <v>-1</v>
      </c>
      <c r="I174" s="278">
        <v>0</v>
      </c>
      <c r="J174" s="190">
        <v>-0.4</v>
      </c>
      <c r="K174" s="272">
        <v>0.4</v>
      </c>
      <c r="L174" s="278">
        <v>-1.5</v>
      </c>
      <c r="M174" s="190">
        <v>-2.2000000000000002</v>
      </c>
      <c r="N174" s="272">
        <v>-0.7</v>
      </c>
      <c r="O174" s="278">
        <v>0.2</v>
      </c>
      <c r="P174" s="190">
        <v>-0.3</v>
      </c>
      <c r="Q174" s="191">
        <v>0.6</v>
      </c>
    </row>
    <row r="175" spans="1:17" x14ac:dyDescent="0.2">
      <c r="A175" s="140" t="s">
        <v>350</v>
      </c>
      <c r="B175" s="141" t="s">
        <v>351</v>
      </c>
      <c r="C175" s="190">
        <v>-1</v>
      </c>
      <c r="D175" s="190">
        <v>-1.4</v>
      </c>
      <c r="E175" s="272">
        <v>-0.6</v>
      </c>
      <c r="F175" s="278">
        <v>-1.9</v>
      </c>
      <c r="G175" s="190">
        <v>-3.4</v>
      </c>
      <c r="H175" s="272">
        <v>-0.3</v>
      </c>
      <c r="I175" s="278">
        <v>-0.9</v>
      </c>
      <c r="J175" s="190">
        <v>-1.3</v>
      </c>
      <c r="K175" s="272">
        <v>-0.5</v>
      </c>
      <c r="L175" s="278">
        <v>-1.4</v>
      </c>
      <c r="M175" s="190">
        <v>-2.2000000000000002</v>
      </c>
      <c r="N175" s="272">
        <v>-0.6</v>
      </c>
      <c r="O175" s="278">
        <v>-0.9</v>
      </c>
      <c r="P175" s="190">
        <v>-1.3</v>
      </c>
      <c r="Q175" s="191">
        <v>-0.5</v>
      </c>
    </row>
    <row r="176" spans="1:17" x14ac:dyDescent="0.2">
      <c r="A176" s="140" t="s">
        <v>354</v>
      </c>
      <c r="B176" s="141" t="s">
        <v>355</v>
      </c>
      <c r="C176" s="190">
        <v>-0.5</v>
      </c>
      <c r="D176" s="190">
        <v>-0.8</v>
      </c>
      <c r="E176" s="272">
        <v>-0.2</v>
      </c>
      <c r="F176" s="278">
        <v>-2.1</v>
      </c>
      <c r="G176" s="190">
        <v>-3</v>
      </c>
      <c r="H176" s="272">
        <v>-1.1000000000000001</v>
      </c>
      <c r="I176" s="278">
        <v>-0.3</v>
      </c>
      <c r="J176" s="190">
        <v>-0.6</v>
      </c>
      <c r="K176" s="272">
        <v>0</v>
      </c>
      <c r="L176" s="278">
        <v>-1</v>
      </c>
      <c r="M176" s="190">
        <v>-1.6</v>
      </c>
      <c r="N176" s="272">
        <v>-0.4</v>
      </c>
      <c r="O176" s="278">
        <v>-0.3</v>
      </c>
      <c r="P176" s="190">
        <v>-0.7</v>
      </c>
      <c r="Q176" s="191">
        <v>0</v>
      </c>
    </row>
    <row r="177" spans="1:17" x14ac:dyDescent="0.2">
      <c r="A177" s="140" t="s">
        <v>356</v>
      </c>
      <c r="B177" s="141" t="s">
        <v>357</v>
      </c>
      <c r="C177" s="190">
        <v>-0.6</v>
      </c>
      <c r="D177" s="190">
        <v>-1</v>
      </c>
      <c r="E177" s="272">
        <v>-0.2</v>
      </c>
      <c r="F177" s="278">
        <v>-0.7</v>
      </c>
      <c r="G177" s="190">
        <v>-2.2999999999999998</v>
      </c>
      <c r="H177" s="272">
        <v>1</v>
      </c>
      <c r="I177" s="278">
        <v>-0.6</v>
      </c>
      <c r="J177" s="190">
        <v>-1</v>
      </c>
      <c r="K177" s="272">
        <v>-0.2</v>
      </c>
      <c r="L177" s="278">
        <v>-1.3</v>
      </c>
      <c r="M177" s="190">
        <v>-2.2999999999999998</v>
      </c>
      <c r="N177" s="272">
        <v>-0.2</v>
      </c>
      <c r="O177" s="278">
        <v>-0.5</v>
      </c>
      <c r="P177" s="190">
        <v>-1</v>
      </c>
      <c r="Q177" s="191">
        <v>0</v>
      </c>
    </row>
    <row r="178" spans="1:17" x14ac:dyDescent="0.2">
      <c r="A178" s="140" t="s">
        <v>358</v>
      </c>
      <c r="B178" s="141" t="s">
        <v>359</v>
      </c>
      <c r="C178" s="190">
        <v>-1.3</v>
      </c>
      <c r="D178" s="190">
        <v>-1.7</v>
      </c>
      <c r="E178" s="272">
        <v>-0.9</v>
      </c>
      <c r="F178" s="278">
        <v>-4.4000000000000004</v>
      </c>
      <c r="G178" s="190">
        <v>-5.8</v>
      </c>
      <c r="H178" s="272">
        <v>-3.1</v>
      </c>
      <c r="I178" s="278">
        <v>-1</v>
      </c>
      <c r="J178" s="190">
        <v>-1.4</v>
      </c>
      <c r="K178" s="272">
        <v>-0.6</v>
      </c>
      <c r="L178" s="278">
        <v>-3.1</v>
      </c>
      <c r="M178" s="190">
        <v>-3.9</v>
      </c>
      <c r="N178" s="272">
        <v>-2.2999999999999998</v>
      </c>
      <c r="O178" s="278">
        <v>-0.8</v>
      </c>
      <c r="P178" s="190">
        <v>-1.2</v>
      </c>
      <c r="Q178" s="191">
        <v>-0.4</v>
      </c>
    </row>
    <row r="179" spans="1:17" x14ac:dyDescent="0.2">
      <c r="A179" s="140" t="s">
        <v>360</v>
      </c>
      <c r="B179" s="141" t="s">
        <v>361</v>
      </c>
      <c r="C179" s="190">
        <v>0.1</v>
      </c>
      <c r="D179" s="190">
        <v>-0.4</v>
      </c>
      <c r="E179" s="272">
        <v>0.7</v>
      </c>
      <c r="F179" s="278">
        <v>0.6</v>
      </c>
      <c r="G179" s="190">
        <v>-1.4</v>
      </c>
      <c r="H179" s="272">
        <v>2.7</v>
      </c>
      <c r="I179" s="278">
        <v>0.1</v>
      </c>
      <c r="J179" s="190">
        <v>-0.5</v>
      </c>
      <c r="K179" s="272">
        <v>0.7</v>
      </c>
      <c r="L179" s="278">
        <v>-0.1</v>
      </c>
      <c r="M179" s="190">
        <v>-1.5</v>
      </c>
      <c r="N179" s="272">
        <v>1.2</v>
      </c>
      <c r="O179" s="278">
        <v>0.2</v>
      </c>
      <c r="P179" s="190">
        <v>-0.4</v>
      </c>
      <c r="Q179" s="191">
        <v>0.8</v>
      </c>
    </row>
    <row r="180" spans="1:17" x14ac:dyDescent="0.2">
      <c r="A180" s="140" t="s">
        <v>362</v>
      </c>
      <c r="B180" s="141" t="s">
        <v>363</v>
      </c>
      <c r="C180" s="190">
        <v>-0.6</v>
      </c>
      <c r="D180" s="190">
        <v>-1</v>
      </c>
      <c r="E180" s="272">
        <v>-0.2</v>
      </c>
      <c r="F180" s="278">
        <v>-1.8</v>
      </c>
      <c r="G180" s="190">
        <v>-3</v>
      </c>
      <c r="H180" s="272">
        <v>-0.7</v>
      </c>
      <c r="I180" s="278">
        <v>-0.4</v>
      </c>
      <c r="J180" s="190">
        <v>-0.8</v>
      </c>
      <c r="K180" s="272">
        <v>0</v>
      </c>
      <c r="L180" s="278">
        <v>-1.3</v>
      </c>
      <c r="M180" s="190">
        <v>-2.1</v>
      </c>
      <c r="N180" s="272">
        <v>-0.5</v>
      </c>
      <c r="O180" s="278">
        <v>-0.3</v>
      </c>
      <c r="P180" s="190">
        <v>-0.8</v>
      </c>
      <c r="Q180" s="191">
        <v>0.1</v>
      </c>
    </row>
    <row r="181" spans="1:17" x14ac:dyDescent="0.2">
      <c r="A181" s="140" t="s">
        <v>364</v>
      </c>
      <c r="B181" s="141" t="s">
        <v>365</v>
      </c>
      <c r="C181" s="190">
        <v>-0.3</v>
      </c>
      <c r="D181" s="190">
        <v>-0.7</v>
      </c>
      <c r="E181" s="272">
        <v>0.2</v>
      </c>
      <c r="F181" s="278">
        <v>-2.7</v>
      </c>
      <c r="G181" s="190">
        <v>-4.2</v>
      </c>
      <c r="H181" s="272">
        <v>-1.2</v>
      </c>
      <c r="I181" s="278">
        <v>0</v>
      </c>
      <c r="J181" s="190">
        <v>-0.5</v>
      </c>
      <c r="K181" s="272">
        <v>0.4</v>
      </c>
      <c r="L181" s="278">
        <v>-1.7</v>
      </c>
      <c r="M181" s="190">
        <v>-2.7</v>
      </c>
      <c r="N181" s="272">
        <v>-0.8</v>
      </c>
      <c r="O181" s="278">
        <v>0.1</v>
      </c>
      <c r="P181" s="190">
        <v>-0.4</v>
      </c>
      <c r="Q181" s="191">
        <v>0.6</v>
      </c>
    </row>
    <row r="182" spans="1:17" x14ac:dyDescent="0.2">
      <c r="A182" s="140" t="s">
        <v>366</v>
      </c>
      <c r="B182" s="141" t="s">
        <v>367</v>
      </c>
      <c r="C182" s="190">
        <v>2</v>
      </c>
      <c r="D182" s="190">
        <v>1.6</v>
      </c>
      <c r="E182" s="272">
        <v>2.5</v>
      </c>
      <c r="F182" s="278">
        <v>2.8</v>
      </c>
      <c r="G182" s="190">
        <v>1.4</v>
      </c>
      <c r="H182" s="272">
        <v>4.3</v>
      </c>
      <c r="I182" s="278">
        <v>2</v>
      </c>
      <c r="J182" s="190">
        <v>1.4</v>
      </c>
      <c r="K182" s="272">
        <v>2.5</v>
      </c>
      <c r="L182" s="278">
        <v>1.7</v>
      </c>
      <c r="M182" s="190">
        <v>0.8</v>
      </c>
      <c r="N182" s="272">
        <v>2.7</v>
      </c>
      <c r="O182" s="278">
        <v>2.2000000000000002</v>
      </c>
      <c r="P182" s="190">
        <v>1.6</v>
      </c>
      <c r="Q182" s="191">
        <v>2.7</v>
      </c>
    </row>
    <row r="183" spans="1:17" x14ac:dyDescent="0.2">
      <c r="A183" s="140" t="s">
        <v>370</v>
      </c>
      <c r="B183" s="141" t="s">
        <v>371</v>
      </c>
      <c r="C183" s="190">
        <v>0.2</v>
      </c>
      <c r="D183" s="190">
        <v>-0.2</v>
      </c>
      <c r="E183" s="272">
        <v>0.5</v>
      </c>
      <c r="F183" s="278">
        <v>-0.3</v>
      </c>
      <c r="G183" s="190">
        <v>-1.1000000000000001</v>
      </c>
      <c r="H183" s="272">
        <v>0.5</v>
      </c>
      <c r="I183" s="278">
        <v>0.3</v>
      </c>
      <c r="J183" s="190">
        <v>-0.1</v>
      </c>
      <c r="K183" s="272">
        <v>0.7</v>
      </c>
      <c r="L183" s="278">
        <v>-0.3</v>
      </c>
      <c r="M183" s="190">
        <v>-0.9</v>
      </c>
      <c r="N183" s="272">
        <v>0.3</v>
      </c>
      <c r="O183" s="278">
        <v>0.4</v>
      </c>
      <c r="P183" s="190">
        <v>0</v>
      </c>
      <c r="Q183" s="191">
        <v>0.9</v>
      </c>
    </row>
    <row r="184" spans="1:17" x14ac:dyDescent="0.2">
      <c r="A184" s="140" t="s">
        <v>372</v>
      </c>
      <c r="B184" s="141" t="s">
        <v>373</v>
      </c>
      <c r="C184" s="190">
        <v>0.5</v>
      </c>
      <c r="D184" s="190">
        <v>0.1</v>
      </c>
      <c r="E184" s="272">
        <v>1</v>
      </c>
      <c r="F184" s="278">
        <v>0.2</v>
      </c>
      <c r="G184" s="190">
        <v>-0.8</v>
      </c>
      <c r="H184" s="272">
        <v>1.1000000000000001</v>
      </c>
      <c r="I184" s="278">
        <v>0.7</v>
      </c>
      <c r="J184" s="190">
        <v>0.2</v>
      </c>
      <c r="K184" s="272">
        <v>1.2</v>
      </c>
      <c r="L184" s="278">
        <v>0.4</v>
      </c>
      <c r="M184" s="190">
        <v>-0.3</v>
      </c>
      <c r="N184" s="272">
        <v>1.1000000000000001</v>
      </c>
      <c r="O184" s="278">
        <v>0.7</v>
      </c>
      <c r="P184" s="190">
        <v>0.1</v>
      </c>
      <c r="Q184" s="191">
        <v>1.2</v>
      </c>
    </row>
    <row r="185" spans="1:17" x14ac:dyDescent="0.2">
      <c r="A185" s="140" t="s">
        <v>374</v>
      </c>
      <c r="B185" s="141" t="s">
        <v>375</v>
      </c>
      <c r="C185" s="190">
        <v>-0.7</v>
      </c>
      <c r="D185" s="190">
        <v>-1.1000000000000001</v>
      </c>
      <c r="E185" s="272">
        <v>-0.4</v>
      </c>
      <c r="F185" s="278">
        <v>-1.4</v>
      </c>
      <c r="G185" s="190">
        <v>-2.8</v>
      </c>
      <c r="H185" s="272">
        <v>0</v>
      </c>
      <c r="I185" s="278">
        <v>-0.7</v>
      </c>
      <c r="J185" s="190">
        <v>-1.1000000000000001</v>
      </c>
      <c r="K185" s="272">
        <v>-0.3</v>
      </c>
      <c r="L185" s="278">
        <v>-0.9</v>
      </c>
      <c r="M185" s="190">
        <v>-1.8</v>
      </c>
      <c r="N185" s="272">
        <v>-0.1</v>
      </c>
      <c r="O185" s="278">
        <v>-0.7</v>
      </c>
      <c r="P185" s="190">
        <v>-1.1000000000000001</v>
      </c>
      <c r="Q185" s="191">
        <v>-0.3</v>
      </c>
    </row>
    <row r="186" spans="1:17" x14ac:dyDescent="0.2">
      <c r="A186" s="140" t="s">
        <v>376</v>
      </c>
      <c r="B186" s="141" t="s">
        <v>377</v>
      </c>
      <c r="C186" s="190">
        <v>-0.6</v>
      </c>
      <c r="D186" s="190">
        <v>-1</v>
      </c>
      <c r="E186" s="272">
        <v>-0.2</v>
      </c>
      <c r="F186" s="278">
        <v>-0.9</v>
      </c>
      <c r="G186" s="190">
        <v>-2.2000000000000002</v>
      </c>
      <c r="H186" s="272">
        <v>0.3</v>
      </c>
      <c r="I186" s="278">
        <v>-0.6</v>
      </c>
      <c r="J186" s="190">
        <v>-1</v>
      </c>
      <c r="K186" s="272">
        <v>-0.1</v>
      </c>
      <c r="L186" s="278">
        <v>-1.2</v>
      </c>
      <c r="M186" s="190">
        <v>-2.1</v>
      </c>
      <c r="N186" s="272">
        <v>-0.4</v>
      </c>
      <c r="O186" s="278">
        <v>-0.4</v>
      </c>
      <c r="P186" s="190">
        <v>-0.9</v>
      </c>
      <c r="Q186" s="191">
        <v>0.1</v>
      </c>
    </row>
    <row r="187" spans="1:17" x14ac:dyDescent="0.2">
      <c r="A187" s="140" t="s">
        <v>378</v>
      </c>
      <c r="B187" s="141" t="s">
        <v>379</v>
      </c>
      <c r="C187" s="190">
        <v>-0.6</v>
      </c>
      <c r="D187" s="190">
        <v>-1</v>
      </c>
      <c r="E187" s="272">
        <v>-0.3</v>
      </c>
      <c r="F187" s="278">
        <v>-1.9</v>
      </c>
      <c r="G187" s="190">
        <v>-3</v>
      </c>
      <c r="H187" s="272">
        <v>-0.8</v>
      </c>
      <c r="I187" s="278">
        <v>-0.5</v>
      </c>
      <c r="J187" s="190">
        <v>-0.8</v>
      </c>
      <c r="K187" s="272">
        <v>-0.1</v>
      </c>
      <c r="L187" s="278">
        <v>-1.6</v>
      </c>
      <c r="M187" s="190">
        <v>-2.2999999999999998</v>
      </c>
      <c r="N187" s="272">
        <v>-0.9</v>
      </c>
      <c r="O187" s="278">
        <v>-0.3</v>
      </c>
      <c r="P187" s="190">
        <v>-0.7</v>
      </c>
      <c r="Q187" s="191">
        <v>0.1</v>
      </c>
    </row>
    <row r="188" spans="1:17" x14ac:dyDescent="0.2">
      <c r="A188" s="140" t="s">
        <v>380</v>
      </c>
      <c r="B188" s="141" t="s">
        <v>381</v>
      </c>
      <c r="C188" s="190">
        <v>-0.6</v>
      </c>
      <c r="D188" s="190">
        <v>-1</v>
      </c>
      <c r="E188" s="272">
        <v>-0.2</v>
      </c>
      <c r="F188" s="278">
        <v>-0.6</v>
      </c>
      <c r="G188" s="190">
        <v>-1.6</v>
      </c>
      <c r="H188" s="272">
        <v>0.5</v>
      </c>
      <c r="I188" s="278">
        <v>-0.6</v>
      </c>
      <c r="J188" s="190">
        <v>-1.1000000000000001</v>
      </c>
      <c r="K188" s="272">
        <v>-0.2</v>
      </c>
      <c r="L188" s="278">
        <v>-0.3</v>
      </c>
      <c r="M188" s="190">
        <v>-1.1000000000000001</v>
      </c>
      <c r="N188" s="272">
        <v>0.4</v>
      </c>
      <c r="O188" s="278">
        <v>-0.7</v>
      </c>
      <c r="P188" s="190">
        <v>-1.2</v>
      </c>
      <c r="Q188" s="191">
        <v>-0.3</v>
      </c>
    </row>
    <row r="189" spans="1:17" x14ac:dyDescent="0.2">
      <c r="A189" s="140" t="s">
        <v>382</v>
      </c>
      <c r="B189" s="141" t="s">
        <v>383</v>
      </c>
      <c r="C189" s="190">
        <v>-0.4</v>
      </c>
      <c r="D189" s="190">
        <v>-0.8</v>
      </c>
      <c r="E189" s="272">
        <v>0</v>
      </c>
      <c r="F189" s="278">
        <v>-2.4</v>
      </c>
      <c r="G189" s="190">
        <v>-3.5</v>
      </c>
      <c r="H189" s="272">
        <v>-1.4</v>
      </c>
      <c r="I189" s="278">
        <v>-0.1</v>
      </c>
      <c r="J189" s="190">
        <v>-0.5</v>
      </c>
      <c r="K189" s="272">
        <v>0.2</v>
      </c>
      <c r="L189" s="278">
        <v>-1.9</v>
      </c>
      <c r="M189" s="190">
        <v>-2.6</v>
      </c>
      <c r="N189" s="272">
        <v>-1.2</v>
      </c>
      <c r="O189" s="278">
        <v>0.1</v>
      </c>
      <c r="P189" s="190">
        <v>-0.3</v>
      </c>
      <c r="Q189" s="191">
        <v>0.6</v>
      </c>
    </row>
    <row r="190" spans="1:17" x14ac:dyDescent="0.2">
      <c r="A190" s="140" t="s">
        <v>386</v>
      </c>
      <c r="B190" s="141" t="s">
        <v>387</v>
      </c>
      <c r="C190" s="190">
        <v>0.3</v>
      </c>
      <c r="D190" s="190">
        <v>0</v>
      </c>
      <c r="E190" s="272">
        <v>0.6</v>
      </c>
      <c r="F190" s="278">
        <v>0.5</v>
      </c>
      <c r="G190" s="190">
        <v>-0.8</v>
      </c>
      <c r="H190" s="272">
        <v>1.8</v>
      </c>
      <c r="I190" s="278">
        <v>0.3</v>
      </c>
      <c r="J190" s="190">
        <v>-0.1</v>
      </c>
      <c r="K190" s="272">
        <v>0.6</v>
      </c>
      <c r="L190" s="278">
        <v>0.3</v>
      </c>
      <c r="M190" s="190">
        <v>-0.5</v>
      </c>
      <c r="N190" s="272">
        <v>1</v>
      </c>
      <c r="O190" s="278">
        <v>0.3</v>
      </c>
      <c r="P190" s="190">
        <v>-0.1</v>
      </c>
      <c r="Q190" s="191">
        <v>0.7</v>
      </c>
    </row>
    <row r="191" spans="1:17" x14ac:dyDescent="0.2">
      <c r="A191" s="140" t="s">
        <v>388</v>
      </c>
      <c r="B191" s="141" t="s">
        <v>389</v>
      </c>
      <c r="C191" s="190">
        <v>1</v>
      </c>
      <c r="D191" s="190">
        <v>0.6</v>
      </c>
      <c r="E191" s="272">
        <v>1.4</v>
      </c>
      <c r="F191" s="278">
        <v>0.6</v>
      </c>
      <c r="G191" s="190">
        <v>-0.3</v>
      </c>
      <c r="H191" s="272">
        <v>1.4</v>
      </c>
      <c r="I191" s="278">
        <v>1.1000000000000001</v>
      </c>
      <c r="J191" s="190">
        <v>0.7</v>
      </c>
      <c r="K191" s="272">
        <v>1.6</v>
      </c>
      <c r="L191" s="278">
        <v>0.7</v>
      </c>
      <c r="M191" s="190">
        <v>0</v>
      </c>
      <c r="N191" s="272">
        <v>1.3</v>
      </c>
      <c r="O191" s="278">
        <v>1.2</v>
      </c>
      <c r="P191" s="190">
        <v>0.7</v>
      </c>
      <c r="Q191" s="191">
        <v>1.7</v>
      </c>
    </row>
    <row r="192" spans="1:17" x14ac:dyDescent="0.2">
      <c r="A192" s="140" t="s">
        <v>390</v>
      </c>
      <c r="B192" s="141" t="s">
        <v>391</v>
      </c>
      <c r="C192" s="190">
        <v>1.5</v>
      </c>
      <c r="D192" s="190">
        <v>1.1000000000000001</v>
      </c>
      <c r="E192" s="272">
        <v>1.8</v>
      </c>
      <c r="F192" s="278">
        <v>0.3</v>
      </c>
      <c r="G192" s="190">
        <v>-0.6</v>
      </c>
      <c r="H192" s="272">
        <v>1.2</v>
      </c>
      <c r="I192" s="278">
        <v>1.6</v>
      </c>
      <c r="J192" s="190">
        <v>1.3</v>
      </c>
      <c r="K192" s="272">
        <v>2</v>
      </c>
      <c r="L192" s="278">
        <v>0.8</v>
      </c>
      <c r="M192" s="190">
        <v>0.2</v>
      </c>
      <c r="N192" s="272">
        <v>1.5</v>
      </c>
      <c r="O192" s="278">
        <v>1.7</v>
      </c>
      <c r="P192" s="190">
        <v>1.3</v>
      </c>
      <c r="Q192" s="191">
        <v>2.1</v>
      </c>
    </row>
    <row r="193" spans="1:17" x14ac:dyDescent="0.2">
      <c r="A193" s="140" t="s">
        <v>392</v>
      </c>
      <c r="B193" s="141" t="s">
        <v>393</v>
      </c>
      <c r="C193" s="190">
        <v>1.2</v>
      </c>
      <c r="D193" s="190">
        <v>0.8</v>
      </c>
      <c r="E193" s="272">
        <v>1.6</v>
      </c>
      <c r="F193" s="278">
        <v>0</v>
      </c>
      <c r="G193" s="190">
        <v>-1.4</v>
      </c>
      <c r="H193" s="272">
        <v>1.3</v>
      </c>
      <c r="I193" s="278">
        <v>1.3</v>
      </c>
      <c r="J193" s="190">
        <v>0.9</v>
      </c>
      <c r="K193" s="272">
        <v>1.8</v>
      </c>
      <c r="L193" s="278">
        <v>0.2</v>
      </c>
      <c r="M193" s="190">
        <v>-0.6</v>
      </c>
      <c r="N193" s="272">
        <v>1</v>
      </c>
      <c r="O193" s="278">
        <v>1.5</v>
      </c>
      <c r="P193" s="190">
        <v>1</v>
      </c>
      <c r="Q193" s="191">
        <v>2</v>
      </c>
    </row>
    <row r="194" spans="1:17" x14ac:dyDescent="0.2">
      <c r="A194" s="140" t="s">
        <v>396</v>
      </c>
      <c r="B194" s="141" t="s">
        <v>397</v>
      </c>
      <c r="C194" s="190">
        <v>0.2</v>
      </c>
      <c r="D194" s="190">
        <v>-0.2</v>
      </c>
      <c r="E194" s="272">
        <v>0.5</v>
      </c>
      <c r="F194" s="278">
        <v>-1.2</v>
      </c>
      <c r="G194" s="190">
        <v>-2.2999999999999998</v>
      </c>
      <c r="H194" s="272">
        <v>-0.1</v>
      </c>
      <c r="I194" s="278">
        <v>0.3</v>
      </c>
      <c r="J194" s="190">
        <v>-0.1</v>
      </c>
      <c r="K194" s="272">
        <v>0.7</v>
      </c>
      <c r="L194" s="278">
        <v>-0.9</v>
      </c>
      <c r="M194" s="190">
        <v>-1.7</v>
      </c>
      <c r="N194" s="272">
        <v>-0.2</v>
      </c>
      <c r="O194" s="278">
        <v>0.5</v>
      </c>
      <c r="P194" s="190">
        <v>0.1</v>
      </c>
      <c r="Q194" s="191">
        <v>0.9</v>
      </c>
    </row>
    <row r="195" spans="1:17" x14ac:dyDescent="0.2">
      <c r="A195" s="140" t="s">
        <v>398</v>
      </c>
      <c r="B195" s="141" t="s">
        <v>399</v>
      </c>
      <c r="C195" s="190">
        <v>-0.9</v>
      </c>
      <c r="D195" s="190">
        <v>-1.3</v>
      </c>
      <c r="E195" s="272">
        <v>-0.4</v>
      </c>
      <c r="F195" s="278">
        <v>-2.2000000000000002</v>
      </c>
      <c r="G195" s="190">
        <v>-3.2</v>
      </c>
      <c r="H195" s="272">
        <v>-1.1000000000000001</v>
      </c>
      <c r="I195" s="278">
        <v>-0.6</v>
      </c>
      <c r="J195" s="190">
        <v>-1.1000000000000001</v>
      </c>
      <c r="K195" s="272">
        <v>-0.1</v>
      </c>
      <c r="L195" s="278">
        <v>-1.3</v>
      </c>
      <c r="M195" s="190">
        <v>-2.1</v>
      </c>
      <c r="N195" s="272">
        <v>-0.6</v>
      </c>
      <c r="O195" s="278">
        <v>-0.6</v>
      </c>
      <c r="P195" s="190">
        <v>-1.2</v>
      </c>
      <c r="Q195" s="191">
        <v>-0.1</v>
      </c>
    </row>
    <row r="196" spans="1:17" x14ac:dyDescent="0.2">
      <c r="A196" s="140" t="s">
        <v>402</v>
      </c>
      <c r="B196" s="141" t="s">
        <v>403</v>
      </c>
      <c r="C196" s="190">
        <v>-0.7</v>
      </c>
      <c r="D196" s="190">
        <v>-1.1000000000000001</v>
      </c>
      <c r="E196" s="272">
        <v>-0.3</v>
      </c>
      <c r="F196" s="278">
        <v>-1.7</v>
      </c>
      <c r="G196" s="190">
        <v>-3</v>
      </c>
      <c r="H196" s="272">
        <v>-0.3</v>
      </c>
      <c r="I196" s="278">
        <v>-0.6</v>
      </c>
      <c r="J196" s="190">
        <v>-1</v>
      </c>
      <c r="K196" s="272">
        <v>-0.2</v>
      </c>
      <c r="L196" s="278">
        <v>-2</v>
      </c>
      <c r="M196" s="190">
        <v>-2.9</v>
      </c>
      <c r="N196" s="272">
        <v>-1.1000000000000001</v>
      </c>
      <c r="O196" s="278">
        <v>-0.4</v>
      </c>
      <c r="P196" s="190">
        <v>-0.8</v>
      </c>
      <c r="Q196" s="191">
        <v>0.1</v>
      </c>
    </row>
    <row r="197" spans="1:17" x14ac:dyDescent="0.2">
      <c r="A197" s="140" t="s">
        <v>404</v>
      </c>
      <c r="B197" s="141" t="s">
        <v>405</v>
      </c>
      <c r="C197" s="190">
        <v>-1.6</v>
      </c>
      <c r="D197" s="190">
        <v>-2</v>
      </c>
      <c r="E197" s="272">
        <v>-1.2</v>
      </c>
      <c r="F197" s="278">
        <v>-1.8</v>
      </c>
      <c r="G197" s="190">
        <v>-3</v>
      </c>
      <c r="H197" s="272">
        <v>-0.6</v>
      </c>
      <c r="I197" s="278">
        <v>-1.6</v>
      </c>
      <c r="J197" s="190">
        <v>-2</v>
      </c>
      <c r="K197" s="272">
        <v>-1.1000000000000001</v>
      </c>
      <c r="L197" s="278">
        <v>-1.6</v>
      </c>
      <c r="M197" s="190">
        <v>-2.5</v>
      </c>
      <c r="N197" s="272">
        <v>-0.7</v>
      </c>
      <c r="O197" s="278">
        <v>-1.6</v>
      </c>
      <c r="P197" s="190">
        <v>-2.1</v>
      </c>
      <c r="Q197" s="191">
        <v>-1.1000000000000001</v>
      </c>
    </row>
    <row r="198" spans="1:17" x14ac:dyDescent="0.2">
      <c r="A198" s="140" t="s">
        <v>406</v>
      </c>
      <c r="B198" s="141" t="s">
        <v>407</v>
      </c>
      <c r="C198" s="190">
        <v>-1.7</v>
      </c>
      <c r="D198" s="190">
        <v>-2</v>
      </c>
      <c r="E198" s="272">
        <v>-1.3</v>
      </c>
      <c r="F198" s="278">
        <v>-1.9</v>
      </c>
      <c r="G198" s="190">
        <v>-2.9</v>
      </c>
      <c r="H198" s="272">
        <v>-0.9</v>
      </c>
      <c r="I198" s="278">
        <v>-1.6</v>
      </c>
      <c r="J198" s="190">
        <v>-2</v>
      </c>
      <c r="K198" s="272">
        <v>-1.2</v>
      </c>
      <c r="L198" s="278">
        <v>-1.6</v>
      </c>
      <c r="M198" s="190">
        <v>-2.2999999999999998</v>
      </c>
      <c r="N198" s="272">
        <v>-0.9</v>
      </c>
      <c r="O198" s="278">
        <v>-1.7</v>
      </c>
      <c r="P198" s="190">
        <v>-2.1</v>
      </c>
      <c r="Q198" s="191">
        <v>-1.3</v>
      </c>
    </row>
    <row r="199" spans="1:17" x14ac:dyDescent="0.2">
      <c r="A199" s="140" t="s">
        <v>408</v>
      </c>
      <c r="B199" s="141" t="s">
        <v>409</v>
      </c>
      <c r="C199" s="190">
        <v>0</v>
      </c>
      <c r="D199" s="190">
        <v>-0.3</v>
      </c>
      <c r="E199" s="272">
        <v>0.3</v>
      </c>
      <c r="F199" s="278">
        <v>-1.1000000000000001</v>
      </c>
      <c r="G199" s="190">
        <v>-1.7</v>
      </c>
      <c r="H199" s="272">
        <v>-0.5</v>
      </c>
      <c r="I199" s="278">
        <v>0.2</v>
      </c>
      <c r="J199" s="190">
        <v>0</v>
      </c>
      <c r="K199" s="272">
        <v>0.5</v>
      </c>
      <c r="L199" s="278">
        <v>-0.8</v>
      </c>
      <c r="M199" s="190">
        <v>-1.3</v>
      </c>
      <c r="N199" s="272">
        <v>-0.4</v>
      </c>
      <c r="O199" s="278">
        <v>0.4</v>
      </c>
      <c r="P199" s="190">
        <v>0.1</v>
      </c>
      <c r="Q199" s="191">
        <v>0.7</v>
      </c>
    </row>
    <row r="200" spans="1:17" x14ac:dyDescent="0.2">
      <c r="A200" s="140" t="s">
        <v>410</v>
      </c>
      <c r="B200" s="141" t="s">
        <v>411</v>
      </c>
      <c r="C200" s="190">
        <v>-0.7</v>
      </c>
      <c r="D200" s="190">
        <v>-1.1000000000000001</v>
      </c>
      <c r="E200" s="272">
        <v>-0.4</v>
      </c>
      <c r="F200" s="278">
        <v>-1</v>
      </c>
      <c r="G200" s="190">
        <v>-2.7</v>
      </c>
      <c r="H200" s="272">
        <v>0.7</v>
      </c>
      <c r="I200" s="278">
        <v>-0.7</v>
      </c>
      <c r="J200" s="190">
        <v>-1.1000000000000001</v>
      </c>
      <c r="K200" s="272">
        <v>-0.3</v>
      </c>
      <c r="L200" s="278">
        <v>-2.2000000000000002</v>
      </c>
      <c r="M200" s="190">
        <v>-3.3</v>
      </c>
      <c r="N200" s="272">
        <v>-1.1000000000000001</v>
      </c>
      <c r="O200" s="278">
        <v>-0.5</v>
      </c>
      <c r="P200" s="190">
        <v>-0.9</v>
      </c>
      <c r="Q200" s="191">
        <v>-0.2</v>
      </c>
    </row>
    <row r="201" spans="1:17" x14ac:dyDescent="0.2">
      <c r="A201" s="140" t="s">
        <v>412</v>
      </c>
      <c r="B201" s="141" t="s">
        <v>413</v>
      </c>
      <c r="C201" s="190">
        <v>-1.6</v>
      </c>
      <c r="D201" s="190">
        <v>-2</v>
      </c>
      <c r="E201" s="272">
        <v>-1.2</v>
      </c>
      <c r="F201" s="278">
        <v>-2.6</v>
      </c>
      <c r="G201" s="190">
        <v>-3.7</v>
      </c>
      <c r="H201" s="272">
        <v>-1.6</v>
      </c>
      <c r="I201" s="278">
        <v>-1.4</v>
      </c>
      <c r="J201" s="190">
        <v>-1.9</v>
      </c>
      <c r="K201" s="272">
        <v>-1</v>
      </c>
      <c r="L201" s="278">
        <v>-2.2999999999999998</v>
      </c>
      <c r="M201" s="190">
        <v>-3</v>
      </c>
      <c r="N201" s="272">
        <v>-1.6</v>
      </c>
      <c r="O201" s="278">
        <v>-1.3</v>
      </c>
      <c r="P201" s="190">
        <v>-1.8</v>
      </c>
      <c r="Q201" s="191">
        <v>-0.8</v>
      </c>
    </row>
    <row r="202" spans="1:17" x14ac:dyDescent="0.2">
      <c r="A202" s="140" t="s">
        <v>414</v>
      </c>
      <c r="B202" s="141" t="s">
        <v>415</v>
      </c>
      <c r="C202" s="190">
        <v>0</v>
      </c>
      <c r="D202" s="190">
        <v>-0.6</v>
      </c>
      <c r="E202" s="272">
        <v>0.5</v>
      </c>
      <c r="F202" s="278">
        <v>0.7</v>
      </c>
      <c r="G202" s="190">
        <v>-1.8</v>
      </c>
      <c r="H202" s="272">
        <v>3.1</v>
      </c>
      <c r="I202" s="278">
        <v>0</v>
      </c>
      <c r="J202" s="190">
        <v>-0.6</v>
      </c>
      <c r="K202" s="272">
        <v>0.5</v>
      </c>
      <c r="L202" s="278">
        <v>0.5</v>
      </c>
      <c r="M202" s="190">
        <v>-1</v>
      </c>
      <c r="N202" s="272">
        <v>1.9</v>
      </c>
      <c r="O202" s="278">
        <v>-0.1</v>
      </c>
      <c r="P202" s="190">
        <v>-0.7</v>
      </c>
      <c r="Q202" s="191">
        <v>0.5</v>
      </c>
    </row>
    <row r="203" spans="1:17" x14ac:dyDescent="0.2">
      <c r="A203" s="140" t="s">
        <v>418</v>
      </c>
      <c r="B203" s="141" t="s">
        <v>419</v>
      </c>
      <c r="C203" s="190">
        <v>-1.3</v>
      </c>
      <c r="D203" s="190">
        <v>-1.7</v>
      </c>
      <c r="E203" s="272">
        <v>-0.8</v>
      </c>
      <c r="F203" s="278">
        <v>-2.2000000000000002</v>
      </c>
      <c r="G203" s="190">
        <v>-3.7</v>
      </c>
      <c r="H203" s="272">
        <v>-0.6</v>
      </c>
      <c r="I203" s="278">
        <v>-1.2</v>
      </c>
      <c r="J203" s="190">
        <v>-1.6</v>
      </c>
      <c r="K203" s="272">
        <v>-0.7</v>
      </c>
      <c r="L203" s="278">
        <v>-1.5</v>
      </c>
      <c r="M203" s="190">
        <v>-2.5</v>
      </c>
      <c r="N203" s="272">
        <v>-0.5</v>
      </c>
      <c r="O203" s="278">
        <v>-1.2</v>
      </c>
      <c r="P203" s="190">
        <v>-1.7</v>
      </c>
      <c r="Q203" s="191">
        <v>-0.7</v>
      </c>
    </row>
    <row r="204" spans="1:17" x14ac:dyDescent="0.2">
      <c r="A204" s="140" t="s">
        <v>420</v>
      </c>
      <c r="B204" s="141" t="s">
        <v>421</v>
      </c>
      <c r="C204" s="190">
        <v>-0.4</v>
      </c>
      <c r="D204" s="190">
        <v>-0.8</v>
      </c>
      <c r="E204" s="272">
        <v>-0.1</v>
      </c>
      <c r="F204" s="278">
        <v>-2.6</v>
      </c>
      <c r="G204" s="190">
        <v>-4</v>
      </c>
      <c r="H204" s="272">
        <v>-1.1000000000000001</v>
      </c>
      <c r="I204" s="278">
        <v>-0.3</v>
      </c>
      <c r="J204" s="190">
        <v>-0.7</v>
      </c>
      <c r="K204" s="272">
        <v>0</v>
      </c>
      <c r="L204" s="278">
        <v>-2.4</v>
      </c>
      <c r="M204" s="190">
        <v>-3.2</v>
      </c>
      <c r="N204" s="272">
        <v>-1.5</v>
      </c>
      <c r="O204" s="278">
        <v>-0.1</v>
      </c>
      <c r="P204" s="190">
        <v>-0.5</v>
      </c>
      <c r="Q204" s="191">
        <v>0.2</v>
      </c>
    </row>
    <row r="205" spans="1:17" x14ac:dyDescent="0.2">
      <c r="A205" s="140" t="s">
        <v>422</v>
      </c>
      <c r="B205" s="141" t="s">
        <v>423</v>
      </c>
      <c r="C205" s="190">
        <v>0.4</v>
      </c>
      <c r="D205" s="190">
        <v>-0.2</v>
      </c>
      <c r="E205" s="272">
        <v>1</v>
      </c>
      <c r="F205" s="278">
        <v>-1.7</v>
      </c>
      <c r="G205" s="190">
        <v>-3.9</v>
      </c>
      <c r="H205" s="272">
        <v>0.5</v>
      </c>
      <c r="I205" s="278">
        <v>0.5</v>
      </c>
      <c r="J205" s="190">
        <v>-0.1</v>
      </c>
      <c r="K205" s="272">
        <v>1.1000000000000001</v>
      </c>
      <c r="L205" s="278">
        <v>-0.6</v>
      </c>
      <c r="M205" s="190">
        <v>-1.9</v>
      </c>
      <c r="N205" s="272">
        <v>0.7</v>
      </c>
      <c r="O205" s="278">
        <v>0.6</v>
      </c>
      <c r="P205" s="190">
        <v>0</v>
      </c>
      <c r="Q205" s="191">
        <v>1.2</v>
      </c>
    </row>
    <row r="206" spans="1:17" x14ac:dyDescent="0.2">
      <c r="A206" s="140" t="s">
        <v>424</v>
      </c>
      <c r="B206" s="141" t="s">
        <v>425</v>
      </c>
      <c r="C206" s="190">
        <v>0.3</v>
      </c>
      <c r="D206" s="190">
        <v>-0.2</v>
      </c>
      <c r="E206" s="272">
        <v>0.9</v>
      </c>
      <c r="F206" s="278">
        <v>-1.7</v>
      </c>
      <c r="G206" s="190">
        <v>-3.7</v>
      </c>
      <c r="H206" s="272">
        <v>0.4</v>
      </c>
      <c r="I206" s="278">
        <v>0.5</v>
      </c>
      <c r="J206" s="190">
        <v>-0.1</v>
      </c>
      <c r="K206" s="272">
        <v>1.1000000000000001</v>
      </c>
      <c r="L206" s="278">
        <v>-0.9</v>
      </c>
      <c r="M206" s="190">
        <v>-2.2000000000000002</v>
      </c>
      <c r="N206" s="272">
        <v>0.4</v>
      </c>
      <c r="O206" s="278">
        <v>0.6</v>
      </c>
      <c r="P206" s="190">
        <v>0</v>
      </c>
      <c r="Q206" s="191">
        <v>1.3</v>
      </c>
    </row>
    <row r="207" spans="1:17" x14ac:dyDescent="0.2">
      <c r="A207" s="140" t="s">
        <v>428</v>
      </c>
      <c r="B207" s="141" t="s">
        <v>429</v>
      </c>
      <c r="C207" s="190">
        <v>-0.3</v>
      </c>
      <c r="D207" s="190">
        <v>-0.7</v>
      </c>
      <c r="E207" s="272">
        <v>0.1</v>
      </c>
      <c r="F207" s="278">
        <v>-1.2</v>
      </c>
      <c r="G207" s="190">
        <v>-2.8</v>
      </c>
      <c r="H207" s="272">
        <v>0.4</v>
      </c>
      <c r="I207" s="278">
        <v>-0.2</v>
      </c>
      <c r="J207" s="190">
        <v>-0.7</v>
      </c>
      <c r="K207" s="272">
        <v>0.2</v>
      </c>
      <c r="L207" s="278">
        <v>-0.8</v>
      </c>
      <c r="M207" s="190">
        <v>-1.8</v>
      </c>
      <c r="N207" s="272">
        <v>0.2</v>
      </c>
      <c r="O207" s="278">
        <v>-0.2</v>
      </c>
      <c r="P207" s="190">
        <v>-0.7</v>
      </c>
      <c r="Q207" s="191">
        <v>0.3</v>
      </c>
    </row>
    <row r="208" spans="1:17" x14ac:dyDescent="0.2">
      <c r="A208" s="140" t="s">
        <v>430</v>
      </c>
      <c r="B208" s="141" t="s">
        <v>431</v>
      </c>
      <c r="C208" s="190">
        <v>-1</v>
      </c>
      <c r="D208" s="190">
        <v>-1.4</v>
      </c>
      <c r="E208" s="272">
        <v>-0.7</v>
      </c>
      <c r="F208" s="278">
        <v>-2.1</v>
      </c>
      <c r="G208" s="190">
        <v>-2.9</v>
      </c>
      <c r="H208" s="272">
        <v>-1.4</v>
      </c>
      <c r="I208" s="278">
        <v>-0.8</v>
      </c>
      <c r="J208" s="190">
        <v>-1.1000000000000001</v>
      </c>
      <c r="K208" s="272">
        <v>-0.4</v>
      </c>
      <c r="L208" s="278">
        <v>-2</v>
      </c>
      <c r="M208" s="190">
        <v>-2.6</v>
      </c>
      <c r="N208" s="272">
        <v>-1.4</v>
      </c>
      <c r="O208" s="278">
        <v>-0.5</v>
      </c>
      <c r="P208" s="190">
        <v>-0.9</v>
      </c>
      <c r="Q208" s="191">
        <v>0</v>
      </c>
    </row>
    <row r="209" spans="1:17" x14ac:dyDescent="0.2">
      <c r="A209" s="140" t="s">
        <v>434</v>
      </c>
      <c r="B209" s="141" t="s">
        <v>435</v>
      </c>
      <c r="C209" s="190">
        <v>0.2</v>
      </c>
      <c r="D209" s="190">
        <v>-0.1</v>
      </c>
      <c r="E209" s="272">
        <v>0.6</v>
      </c>
      <c r="F209" s="278">
        <v>-0.9</v>
      </c>
      <c r="G209" s="190">
        <v>-1.9</v>
      </c>
      <c r="H209" s="272">
        <v>0.1</v>
      </c>
      <c r="I209" s="278">
        <v>0.4</v>
      </c>
      <c r="J209" s="190">
        <v>0</v>
      </c>
      <c r="K209" s="272">
        <v>0.8</v>
      </c>
      <c r="L209" s="278">
        <v>-0.7</v>
      </c>
      <c r="M209" s="190">
        <v>-1.4</v>
      </c>
      <c r="N209" s="272">
        <v>-0.1</v>
      </c>
      <c r="O209" s="278">
        <v>0.7</v>
      </c>
      <c r="P209" s="190">
        <v>0.2</v>
      </c>
      <c r="Q209" s="191">
        <v>1.1000000000000001</v>
      </c>
    </row>
    <row r="210" spans="1:17" x14ac:dyDescent="0.2">
      <c r="A210" s="140" t="s">
        <v>436</v>
      </c>
      <c r="B210" s="141" t="s">
        <v>437</v>
      </c>
      <c r="C210" s="190">
        <v>-0.8</v>
      </c>
      <c r="D210" s="190">
        <v>-1.2</v>
      </c>
      <c r="E210" s="272">
        <v>-0.4</v>
      </c>
      <c r="F210" s="278">
        <v>-1.1000000000000001</v>
      </c>
      <c r="G210" s="190">
        <v>-2.2999999999999998</v>
      </c>
      <c r="H210" s="272">
        <v>0.1</v>
      </c>
      <c r="I210" s="278">
        <v>-0.8</v>
      </c>
      <c r="J210" s="190">
        <v>-1.2</v>
      </c>
      <c r="K210" s="272">
        <v>-0.3</v>
      </c>
      <c r="L210" s="278">
        <v>-0.6</v>
      </c>
      <c r="M210" s="190">
        <v>-1.4</v>
      </c>
      <c r="N210" s="272">
        <v>0.2</v>
      </c>
      <c r="O210" s="278">
        <v>-0.8</v>
      </c>
      <c r="P210" s="190">
        <v>-1.3</v>
      </c>
      <c r="Q210" s="191">
        <v>-0.4</v>
      </c>
    </row>
    <row r="211" spans="1:17" x14ac:dyDescent="0.2">
      <c r="A211" s="140" t="s">
        <v>438</v>
      </c>
      <c r="B211" s="141" t="s">
        <v>439</v>
      </c>
      <c r="C211" s="190">
        <v>-0.1</v>
      </c>
      <c r="D211" s="190">
        <v>-0.4</v>
      </c>
      <c r="E211" s="272">
        <v>0.3</v>
      </c>
      <c r="F211" s="278">
        <v>-0.6</v>
      </c>
      <c r="G211" s="190">
        <v>-1.7</v>
      </c>
      <c r="H211" s="272">
        <v>0.5</v>
      </c>
      <c r="I211" s="278">
        <v>0</v>
      </c>
      <c r="J211" s="190">
        <v>-0.4</v>
      </c>
      <c r="K211" s="272">
        <v>0.4</v>
      </c>
      <c r="L211" s="278">
        <v>-0.3</v>
      </c>
      <c r="M211" s="190">
        <v>-0.9</v>
      </c>
      <c r="N211" s="272">
        <v>0.4</v>
      </c>
      <c r="O211" s="278">
        <v>0</v>
      </c>
      <c r="P211" s="190">
        <v>-0.4</v>
      </c>
      <c r="Q211" s="191">
        <v>0.4</v>
      </c>
    </row>
    <row r="212" spans="1:17" x14ac:dyDescent="0.2">
      <c r="A212" s="140" t="s">
        <v>440</v>
      </c>
      <c r="B212" s="141" t="s">
        <v>441</v>
      </c>
      <c r="C212" s="190">
        <v>0.2</v>
      </c>
      <c r="D212" s="190">
        <v>-0.2</v>
      </c>
      <c r="E212" s="272">
        <v>0.6</v>
      </c>
      <c r="F212" s="278">
        <v>-1.1000000000000001</v>
      </c>
      <c r="G212" s="190">
        <v>-2</v>
      </c>
      <c r="H212" s="272">
        <v>-0.1</v>
      </c>
      <c r="I212" s="278">
        <v>0.5</v>
      </c>
      <c r="J212" s="190">
        <v>0</v>
      </c>
      <c r="K212" s="272">
        <v>0.9</v>
      </c>
      <c r="L212" s="278">
        <v>-0.6</v>
      </c>
      <c r="M212" s="190">
        <v>-1.3</v>
      </c>
      <c r="N212" s="272">
        <v>0</v>
      </c>
      <c r="O212" s="278">
        <v>0.6</v>
      </c>
      <c r="P212" s="190">
        <v>0.2</v>
      </c>
      <c r="Q212" s="191">
        <v>1.1000000000000001</v>
      </c>
    </row>
    <row r="213" spans="1:17" x14ac:dyDescent="0.2">
      <c r="A213" s="140" t="s">
        <v>442</v>
      </c>
      <c r="B213" s="141" t="s">
        <v>443</v>
      </c>
      <c r="C213" s="190">
        <v>0.4</v>
      </c>
      <c r="D213" s="190">
        <v>0</v>
      </c>
      <c r="E213" s="272">
        <v>0.8</v>
      </c>
      <c r="F213" s="278">
        <v>-0.1</v>
      </c>
      <c r="G213" s="190">
        <v>-1.1000000000000001</v>
      </c>
      <c r="H213" s="272">
        <v>0.9</v>
      </c>
      <c r="I213" s="278">
        <v>0.5</v>
      </c>
      <c r="J213" s="190">
        <v>0.1</v>
      </c>
      <c r="K213" s="272">
        <v>0.9</v>
      </c>
      <c r="L213" s="278">
        <v>0.1</v>
      </c>
      <c r="M213" s="190">
        <v>-0.6</v>
      </c>
      <c r="N213" s="272">
        <v>0.8</v>
      </c>
      <c r="O213" s="278">
        <v>0.5</v>
      </c>
      <c r="P213" s="190">
        <v>0.1</v>
      </c>
      <c r="Q213" s="191">
        <v>1</v>
      </c>
    </row>
    <row r="214" spans="1:17" x14ac:dyDescent="0.2">
      <c r="A214" s="140" t="s">
        <v>444</v>
      </c>
      <c r="B214" s="141" t="s">
        <v>445</v>
      </c>
      <c r="C214" s="190">
        <v>-0.4</v>
      </c>
      <c r="D214" s="190">
        <v>-0.7</v>
      </c>
      <c r="E214" s="272">
        <v>0</v>
      </c>
      <c r="F214" s="278">
        <v>-1.8</v>
      </c>
      <c r="G214" s="190">
        <v>-3.2</v>
      </c>
      <c r="H214" s="272">
        <v>-0.4</v>
      </c>
      <c r="I214" s="278">
        <v>-0.3</v>
      </c>
      <c r="J214" s="190">
        <v>-0.6</v>
      </c>
      <c r="K214" s="272">
        <v>0.1</v>
      </c>
      <c r="L214" s="278">
        <v>-1.9</v>
      </c>
      <c r="M214" s="190">
        <v>-2.8</v>
      </c>
      <c r="N214" s="272">
        <v>-1</v>
      </c>
      <c r="O214" s="278">
        <v>-0.1</v>
      </c>
      <c r="P214" s="190">
        <v>-0.5</v>
      </c>
      <c r="Q214" s="191">
        <v>0.3</v>
      </c>
    </row>
    <row r="215" spans="1:17" x14ac:dyDescent="0.2">
      <c r="A215" s="140" t="s">
        <v>446</v>
      </c>
      <c r="B215" s="141" t="s">
        <v>447</v>
      </c>
      <c r="C215" s="190">
        <v>-0.7</v>
      </c>
      <c r="D215" s="190">
        <v>-1</v>
      </c>
      <c r="E215" s="272">
        <v>-0.4</v>
      </c>
      <c r="F215" s="278">
        <v>-2.2999999999999998</v>
      </c>
      <c r="G215" s="190">
        <v>-3.3</v>
      </c>
      <c r="H215" s="272">
        <v>-1.3</v>
      </c>
      <c r="I215" s="278">
        <v>-0.5</v>
      </c>
      <c r="J215" s="190">
        <v>-0.9</v>
      </c>
      <c r="K215" s="272">
        <v>-0.2</v>
      </c>
      <c r="L215" s="278">
        <v>-2.2000000000000002</v>
      </c>
      <c r="M215" s="190">
        <v>-2.9</v>
      </c>
      <c r="N215" s="272">
        <v>-1.6</v>
      </c>
      <c r="O215" s="278">
        <v>-0.3</v>
      </c>
      <c r="P215" s="190">
        <v>-0.6</v>
      </c>
      <c r="Q215" s="191">
        <v>0.1</v>
      </c>
    </row>
    <row r="216" spans="1:17" x14ac:dyDescent="0.2">
      <c r="A216" s="140" t="s">
        <v>450</v>
      </c>
      <c r="B216" s="141" t="s">
        <v>451</v>
      </c>
      <c r="C216" s="190">
        <v>-2</v>
      </c>
      <c r="D216" s="190">
        <v>-2.4</v>
      </c>
      <c r="E216" s="272">
        <v>-1.7</v>
      </c>
      <c r="F216" s="278">
        <v>-2.5</v>
      </c>
      <c r="G216" s="190">
        <v>-3.3</v>
      </c>
      <c r="H216" s="272">
        <v>-1.6</v>
      </c>
      <c r="I216" s="278">
        <v>-1.9</v>
      </c>
      <c r="J216" s="190">
        <v>-2.2999999999999998</v>
      </c>
      <c r="K216" s="272">
        <v>-1.5</v>
      </c>
      <c r="L216" s="278">
        <v>-2.5</v>
      </c>
      <c r="M216" s="190">
        <v>-3.2</v>
      </c>
      <c r="N216" s="272">
        <v>-1.9</v>
      </c>
      <c r="O216" s="278">
        <v>-1.7</v>
      </c>
      <c r="P216" s="190">
        <v>-2.2000000000000002</v>
      </c>
      <c r="Q216" s="191">
        <v>-1.3</v>
      </c>
    </row>
    <row r="217" spans="1:17" x14ac:dyDescent="0.2">
      <c r="A217" s="140" t="s">
        <v>452</v>
      </c>
      <c r="B217" s="141" t="s">
        <v>453</v>
      </c>
      <c r="C217" s="190">
        <v>-1.6</v>
      </c>
      <c r="D217" s="190">
        <v>-1.9</v>
      </c>
      <c r="E217" s="272">
        <v>-1.2</v>
      </c>
      <c r="F217" s="278">
        <v>-2.9</v>
      </c>
      <c r="G217" s="190">
        <v>-4.3</v>
      </c>
      <c r="H217" s="272">
        <v>-1.5</v>
      </c>
      <c r="I217" s="278">
        <v>-1.5</v>
      </c>
      <c r="J217" s="190">
        <v>-1.8</v>
      </c>
      <c r="K217" s="272">
        <v>-1.1000000000000001</v>
      </c>
      <c r="L217" s="278">
        <v>-3.6</v>
      </c>
      <c r="M217" s="190">
        <v>-4.5</v>
      </c>
      <c r="N217" s="272">
        <v>-2.7</v>
      </c>
      <c r="O217" s="278">
        <v>-1.2</v>
      </c>
      <c r="P217" s="190">
        <v>-1.6</v>
      </c>
      <c r="Q217" s="191">
        <v>-0.8</v>
      </c>
    </row>
    <row r="218" spans="1:17" x14ac:dyDescent="0.2">
      <c r="A218" s="140" t="s">
        <v>454</v>
      </c>
      <c r="B218" s="141" t="s">
        <v>455</v>
      </c>
      <c r="C218" s="190">
        <v>-1</v>
      </c>
      <c r="D218" s="190">
        <v>-1.3</v>
      </c>
      <c r="E218" s="272">
        <v>-0.6</v>
      </c>
      <c r="F218" s="278">
        <v>-1.6</v>
      </c>
      <c r="G218" s="190">
        <v>-3</v>
      </c>
      <c r="H218" s="272">
        <v>-0.2</v>
      </c>
      <c r="I218" s="278">
        <v>-0.9</v>
      </c>
      <c r="J218" s="190">
        <v>-1.3</v>
      </c>
      <c r="K218" s="272">
        <v>-0.6</v>
      </c>
      <c r="L218" s="278">
        <v>-1.5</v>
      </c>
      <c r="M218" s="190">
        <v>-2.2999999999999998</v>
      </c>
      <c r="N218" s="272">
        <v>-0.6</v>
      </c>
      <c r="O218" s="278">
        <v>-0.9</v>
      </c>
      <c r="P218" s="190">
        <v>-1.3</v>
      </c>
      <c r="Q218" s="191">
        <v>-0.5</v>
      </c>
    </row>
    <row r="219" spans="1:17" x14ac:dyDescent="0.2">
      <c r="A219" s="140" t="s">
        <v>456</v>
      </c>
      <c r="B219" s="141" t="s">
        <v>457</v>
      </c>
      <c r="C219" s="190">
        <v>-0.6</v>
      </c>
      <c r="D219" s="190">
        <v>-1</v>
      </c>
      <c r="E219" s="272">
        <v>-0.2</v>
      </c>
      <c r="F219" s="278">
        <v>-1.5</v>
      </c>
      <c r="G219" s="190">
        <v>-2.8</v>
      </c>
      <c r="H219" s="272">
        <v>-0.1</v>
      </c>
      <c r="I219" s="278">
        <v>-0.5</v>
      </c>
      <c r="J219" s="190">
        <v>-0.9</v>
      </c>
      <c r="K219" s="272">
        <v>-0.1</v>
      </c>
      <c r="L219" s="278">
        <v>-1</v>
      </c>
      <c r="M219" s="190">
        <v>-1.9</v>
      </c>
      <c r="N219" s="272">
        <v>-0.1</v>
      </c>
      <c r="O219" s="278">
        <v>-0.5</v>
      </c>
      <c r="P219" s="190">
        <v>-0.9</v>
      </c>
      <c r="Q219" s="191">
        <v>-0.1</v>
      </c>
    </row>
    <row r="220" spans="1:17" x14ac:dyDescent="0.2">
      <c r="A220" s="140" t="s">
        <v>458</v>
      </c>
      <c r="B220" s="141" t="s">
        <v>459</v>
      </c>
      <c r="C220" s="190">
        <v>-0.7</v>
      </c>
      <c r="D220" s="190">
        <v>-1.1000000000000001</v>
      </c>
      <c r="E220" s="272">
        <v>-0.4</v>
      </c>
      <c r="F220" s="278">
        <v>-1.6</v>
      </c>
      <c r="G220" s="190">
        <v>-2.8</v>
      </c>
      <c r="H220" s="272">
        <v>-0.5</v>
      </c>
      <c r="I220" s="278">
        <v>-0.7</v>
      </c>
      <c r="J220" s="190">
        <v>-1</v>
      </c>
      <c r="K220" s="272">
        <v>-0.3</v>
      </c>
      <c r="L220" s="278">
        <v>-1.3</v>
      </c>
      <c r="M220" s="190">
        <v>-2.1</v>
      </c>
      <c r="N220" s="272">
        <v>-0.5</v>
      </c>
      <c r="O220" s="278">
        <v>-0.6</v>
      </c>
      <c r="P220" s="190">
        <v>-1</v>
      </c>
      <c r="Q220" s="191">
        <v>-0.2</v>
      </c>
    </row>
    <row r="221" spans="1:17" x14ac:dyDescent="0.2">
      <c r="A221" s="140" t="s">
        <v>462</v>
      </c>
      <c r="B221" s="141" t="s">
        <v>463</v>
      </c>
      <c r="C221" s="190">
        <v>0.4</v>
      </c>
      <c r="D221" s="190">
        <v>0.1</v>
      </c>
      <c r="E221" s="272">
        <v>0.8</v>
      </c>
      <c r="F221" s="278">
        <v>-1.1000000000000001</v>
      </c>
      <c r="G221" s="190">
        <v>-2.1</v>
      </c>
      <c r="H221" s="272">
        <v>-0.2</v>
      </c>
      <c r="I221" s="278">
        <v>0.6</v>
      </c>
      <c r="J221" s="190">
        <v>0.3</v>
      </c>
      <c r="K221" s="272">
        <v>1</v>
      </c>
      <c r="L221" s="278">
        <v>0.2</v>
      </c>
      <c r="M221" s="190">
        <v>-0.5</v>
      </c>
      <c r="N221" s="272">
        <v>0.8</v>
      </c>
      <c r="O221" s="278">
        <v>0.5</v>
      </c>
      <c r="P221" s="190">
        <v>0.1</v>
      </c>
      <c r="Q221" s="191">
        <v>0.9</v>
      </c>
    </row>
    <row r="222" spans="1:17" x14ac:dyDescent="0.2">
      <c r="A222" s="140" t="s">
        <v>464</v>
      </c>
      <c r="B222" s="141" t="s">
        <v>465</v>
      </c>
      <c r="C222" s="190">
        <v>-1.3</v>
      </c>
      <c r="D222" s="190">
        <v>-1.6</v>
      </c>
      <c r="E222" s="272">
        <v>-0.9</v>
      </c>
      <c r="F222" s="278">
        <v>-2.9</v>
      </c>
      <c r="G222" s="190">
        <v>-3.9</v>
      </c>
      <c r="H222" s="272">
        <v>-1.9</v>
      </c>
      <c r="I222" s="278">
        <v>-1.1000000000000001</v>
      </c>
      <c r="J222" s="190">
        <v>-1.4</v>
      </c>
      <c r="K222" s="272">
        <v>-0.8</v>
      </c>
      <c r="L222" s="278">
        <v>-2.2000000000000002</v>
      </c>
      <c r="M222" s="190">
        <v>-2.9</v>
      </c>
      <c r="N222" s="272">
        <v>-1.6</v>
      </c>
      <c r="O222" s="278">
        <v>-1</v>
      </c>
      <c r="P222" s="190">
        <v>-1.3</v>
      </c>
      <c r="Q222" s="191">
        <v>-0.6</v>
      </c>
    </row>
    <row r="223" spans="1:17" x14ac:dyDescent="0.2">
      <c r="A223" s="140" t="s">
        <v>466</v>
      </c>
      <c r="B223" s="141" t="s">
        <v>467</v>
      </c>
      <c r="C223" s="190">
        <v>-0.4</v>
      </c>
      <c r="D223" s="190">
        <v>-0.8</v>
      </c>
      <c r="E223" s="272">
        <v>0</v>
      </c>
      <c r="F223" s="278">
        <v>-0.9</v>
      </c>
      <c r="G223" s="190">
        <v>-2</v>
      </c>
      <c r="H223" s="272">
        <v>0.3</v>
      </c>
      <c r="I223" s="278">
        <v>-0.4</v>
      </c>
      <c r="J223" s="190">
        <v>-0.7</v>
      </c>
      <c r="K223" s="272">
        <v>0</v>
      </c>
      <c r="L223" s="278">
        <v>-1.6</v>
      </c>
      <c r="M223" s="190">
        <v>-2.4</v>
      </c>
      <c r="N223" s="272">
        <v>-0.9</v>
      </c>
      <c r="O223" s="278">
        <v>0</v>
      </c>
      <c r="P223" s="190">
        <v>-0.4</v>
      </c>
      <c r="Q223" s="191">
        <v>0.4</v>
      </c>
    </row>
    <row r="224" spans="1:17" x14ac:dyDescent="0.2">
      <c r="A224" s="140" t="s">
        <v>470</v>
      </c>
      <c r="B224" s="141" t="s">
        <v>471</v>
      </c>
      <c r="C224" s="190">
        <v>-0.5</v>
      </c>
      <c r="D224" s="190">
        <v>-0.9</v>
      </c>
      <c r="E224" s="272">
        <v>-0.1</v>
      </c>
      <c r="F224" s="278">
        <v>-2.5</v>
      </c>
      <c r="G224" s="190">
        <v>-3.6</v>
      </c>
      <c r="H224" s="272">
        <v>-1.4</v>
      </c>
      <c r="I224" s="278">
        <v>-0.2</v>
      </c>
      <c r="J224" s="190">
        <v>-0.6</v>
      </c>
      <c r="K224" s="272">
        <v>0.3</v>
      </c>
      <c r="L224" s="278">
        <v>-1.7</v>
      </c>
      <c r="M224" s="190">
        <v>-2.4</v>
      </c>
      <c r="N224" s="272">
        <v>-1</v>
      </c>
      <c r="O224" s="278">
        <v>0.1</v>
      </c>
      <c r="P224" s="190">
        <v>-0.4</v>
      </c>
      <c r="Q224" s="191">
        <v>0.5</v>
      </c>
    </row>
    <row r="225" spans="1:17" x14ac:dyDescent="0.2">
      <c r="A225" s="140" t="s">
        <v>474</v>
      </c>
      <c r="B225" s="141" t="s">
        <v>475</v>
      </c>
      <c r="C225" s="190">
        <v>0.6</v>
      </c>
      <c r="D225" s="190">
        <v>0.2</v>
      </c>
      <c r="E225" s="272">
        <v>0.9</v>
      </c>
      <c r="F225" s="278">
        <v>-0.6</v>
      </c>
      <c r="G225" s="190">
        <v>-1.7</v>
      </c>
      <c r="H225" s="272">
        <v>0.5</v>
      </c>
      <c r="I225" s="278">
        <v>0.7</v>
      </c>
      <c r="J225" s="190">
        <v>0.4</v>
      </c>
      <c r="K225" s="272">
        <v>1.1000000000000001</v>
      </c>
      <c r="L225" s="278">
        <v>-0.5</v>
      </c>
      <c r="M225" s="190">
        <v>-1.2</v>
      </c>
      <c r="N225" s="272">
        <v>0.2</v>
      </c>
      <c r="O225" s="278">
        <v>1</v>
      </c>
      <c r="P225" s="190">
        <v>0.6</v>
      </c>
      <c r="Q225" s="191">
        <v>1.4</v>
      </c>
    </row>
    <row r="226" spans="1:17" x14ac:dyDescent="0.2">
      <c r="A226" s="140" t="s">
        <v>476</v>
      </c>
      <c r="B226" s="141" t="s">
        <v>477</v>
      </c>
      <c r="C226" s="190">
        <v>-1.3</v>
      </c>
      <c r="D226" s="190">
        <v>-1.6</v>
      </c>
      <c r="E226" s="272">
        <v>-0.9</v>
      </c>
      <c r="F226" s="278">
        <v>-0.6</v>
      </c>
      <c r="G226" s="190">
        <v>-1.9</v>
      </c>
      <c r="H226" s="272">
        <v>0.8</v>
      </c>
      <c r="I226" s="278">
        <v>-1.3</v>
      </c>
      <c r="J226" s="190">
        <v>-1.7</v>
      </c>
      <c r="K226" s="272">
        <v>-0.9</v>
      </c>
      <c r="L226" s="278">
        <v>-1.2</v>
      </c>
      <c r="M226" s="190">
        <v>-2</v>
      </c>
      <c r="N226" s="272">
        <v>-0.3</v>
      </c>
      <c r="O226" s="278">
        <v>-1.3</v>
      </c>
      <c r="P226" s="190">
        <v>-1.7</v>
      </c>
      <c r="Q226" s="191">
        <v>-0.8</v>
      </c>
    </row>
    <row r="227" spans="1:17" x14ac:dyDescent="0.2">
      <c r="A227" s="140" t="s">
        <v>478</v>
      </c>
      <c r="B227" s="141" t="s">
        <v>479</v>
      </c>
      <c r="C227" s="190">
        <v>-0.2</v>
      </c>
      <c r="D227" s="190">
        <v>-0.6</v>
      </c>
      <c r="E227" s="272">
        <v>0.1</v>
      </c>
      <c r="F227" s="278">
        <v>-0.7</v>
      </c>
      <c r="G227" s="190">
        <v>-1.8</v>
      </c>
      <c r="H227" s="272">
        <v>0.3</v>
      </c>
      <c r="I227" s="278">
        <v>-0.2</v>
      </c>
      <c r="J227" s="190">
        <v>-0.6</v>
      </c>
      <c r="K227" s="272">
        <v>0.2</v>
      </c>
      <c r="L227" s="278">
        <v>-1.2</v>
      </c>
      <c r="M227" s="190">
        <v>-1.8</v>
      </c>
      <c r="N227" s="272">
        <v>-0.5</v>
      </c>
      <c r="O227" s="278">
        <v>0.1</v>
      </c>
      <c r="P227" s="190">
        <v>-0.3</v>
      </c>
      <c r="Q227" s="191">
        <v>0.5</v>
      </c>
    </row>
    <row r="228" spans="1:17" x14ac:dyDescent="0.2">
      <c r="A228" s="140" t="s">
        <v>480</v>
      </c>
      <c r="B228" s="141" t="s">
        <v>481</v>
      </c>
      <c r="C228" s="190">
        <v>-1.7</v>
      </c>
      <c r="D228" s="190">
        <v>-2</v>
      </c>
      <c r="E228" s="272">
        <v>-1.3</v>
      </c>
      <c r="F228" s="278">
        <v>-3.1</v>
      </c>
      <c r="G228" s="190">
        <v>-4.4000000000000004</v>
      </c>
      <c r="H228" s="272">
        <v>-1.7</v>
      </c>
      <c r="I228" s="278">
        <v>-1.6</v>
      </c>
      <c r="J228" s="190">
        <v>-1.9</v>
      </c>
      <c r="K228" s="272">
        <v>-1.2</v>
      </c>
      <c r="L228" s="278">
        <v>-2.5</v>
      </c>
      <c r="M228" s="190">
        <v>-3.4</v>
      </c>
      <c r="N228" s="272">
        <v>-1.7</v>
      </c>
      <c r="O228" s="278">
        <v>-1.5</v>
      </c>
      <c r="P228" s="190">
        <v>-1.9</v>
      </c>
      <c r="Q228" s="191">
        <v>-1.1000000000000001</v>
      </c>
    </row>
    <row r="229" spans="1:17" x14ac:dyDescent="0.2">
      <c r="A229" s="140" t="s">
        <v>482</v>
      </c>
      <c r="B229" s="141" t="s">
        <v>483</v>
      </c>
      <c r="C229" s="190">
        <v>-0.6</v>
      </c>
      <c r="D229" s="190">
        <v>-0.9</v>
      </c>
      <c r="E229" s="272">
        <v>-0.2</v>
      </c>
      <c r="F229" s="278">
        <v>-0.7</v>
      </c>
      <c r="G229" s="190">
        <v>-2</v>
      </c>
      <c r="H229" s="272">
        <v>0.6</v>
      </c>
      <c r="I229" s="278">
        <v>-0.6</v>
      </c>
      <c r="J229" s="190">
        <v>-0.9</v>
      </c>
      <c r="K229" s="272">
        <v>-0.2</v>
      </c>
      <c r="L229" s="278">
        <v>-1</v>
      </c>
      <c r="M229" s="190">
        <v>-1.8</v>
      </c>
      <c r="N229" s="272">
        <v>-0.3</v>
      </c>
      <c r="O229" s="278">
        <v>-0.4</v>
      </c>
      <c r="P229" s="190">
        <v>-0.8</v>
      </c>
      <c r="Q229" s="191">
        <v>0</v>
      </c>
    </row>
    <row r="230" spans="1:17" x14ac:dyDescent="0.2">
      <c r="A230" s="140" t="s">
        <v>484</v>
      </c>
      <c r="B230" s="141" t="s">
        <v>485</v>
      </c>
      <c r="C230" s="190">
        <v>-1.2</v>
      </c>
      <c r="D230" s="190">
        <v>-1.5</v>
      </c>
      <c r="E230" s="272">
        <v>-0.8</v>
      </c>
      <c r="F230" s="278">
        <v>-2.7</v>
      </c>
      <c r="G230" s="190">
        <v>-4.0999999999999996</v>
      </c>
      <c r="H230" s="272">
        <v>-1.4</v>
      </c>
      <c r="I230" s="278">
        <v>-1</v>
      </c>
      <c r="J230" s="190">
        <v>-1.4</v>
      </c>
      <c r="K230" s="272">
        <v>-0.6</v>
      </c>
      <c r="L230" s="278">
        <v>-2.8</v>
      </c>
      <c r="M230" s="190">
        <v>-3.7</v>
      </c>
      <c r="N230" s="272">
        <v>-2</v>
      </c>
      <c r="O230" s="278">
        <v>-0.7</v>
      </c>
      <c r="P230" s="190">
        <v>-1.2</v>
      </c>
      <c r="Q230" s="191">
        <v>-0.3</v>
      </c>
    </row>
    <row r="231" spans="1:17" x14ac:dyDescent="0.2">
      <c r="A231" s="140" t="s">
        <v>486</v>
      </c>
      <c r="B231" s="141" t="s">
        <v>487</v>
      </c>
      <c r="C231" s="190">
        <v>-1.3</v>
      </c>
      <c r="D231" s="190">
        <v>-1.7</v>
      </c>
      <c r="E231" s="272">
        <v>-0.8</v>
      </c>
      <c r="F231" s="278">
        <v>-1.8</v>
      </c>
      <c r="G231" s="190">
        <v>-3</v>
      </c>
      <c r="H231" s="272">
        <v>-0.7</v>
      </c>
      <c r="I231" s="278">
        <v>-1.2</v>
      </c>
      <c r="J231" s="190">
        <v>-1.7</v>
      </c>
      <c r="K231" s="272">
        <v>-0.7</v>
      </c>
      <c r="L231" s="278">
        <v>-1.4</v>
      </c>
      <c r="M231" s="190">
        <v>-2.2000000000000002</v>
      </c>
      <c r="N231" s="272">
        <v>-0.7</v>
      </c>
      <c r="O231" s="278">
        <v>-1.2</v>
      </c>
      <c r="P231" s="190">
        <v>-1.8</v>
      </c>
      <c r="Q231" s="191">
        <v>-0.7</v>
      </c>
    </row>
    <row r="232" spans="1:17" x14ac:dyDescent="0.2">
      <c r="A232" s="140" t="s">
        <v>488</v>
      </c>
      <c r="B232" s="141" t="s">
        <v>489</v>
      </c>
      <c r="C232" s="190">
        <v>-0.6</v>
      </c>
      <c r="D232" s="190">
        <v>-1</v>
      </c>
      <c r="E232" s="272">
        <v>-0.2</v>
      </c>
      <c r="F232" s="278">
        <v>-2.8</v>
      </c>
      <c r="G232" s="190">
        <v>-4.0999999999999996</v>
      </c>
      <c r="H232" s="272">
        <v>-1.5</v>
      </c>
      <c r="I232" s="278">
        <v>-0.4</v>
      </c>
      <c r="J232" s="190">
        <v>-0.8</v>
      </c>
      <c r="K232" s="272">
        <v>0.1</v>
      </c>
      <c r="L232" s="278">
        <v>-1.7</v>
      </c>
      <c r="M232" s="190">
        <v>-2.5</v>
      </c>
      <c r="N232" s="272">
        <v>-0.9</v>
      </c>
      <c r="O232" s="278">
        <v>-0.2</v>
      </c>
      <c r="P232" s="190">
        <v>-0.7</v>
      </c>
      <c r="Q232" s="191">
        <v>0.2</v>
      </c>
    </row>
    <row r="233" spans="1:17" x14ac:dyDescent="0.2">
      <c r="A233" s="140" t="s">
        <v>492</v>
      </c>
      <c r="B233" s="141" t="s">
        <v>493</v>
      </c>
      <c r="C233" s="190">
        <v>-1.6</v>
      </c>
      <c r="D233" s="190">
        <v>-2.2000000000000002</v>
      </c>
      <c r="E233" s="272">
        <v>-1.1000000000000001</v>
      </c>
      <c r="F233" s="278">
        <v>-2.4</v>
      </c>
      <c r="G233" s="190">
        <v>-4</v>
      </c>
      <c r="H233" s="272">
        <v>-0.8</v>
      </c>
      <c r="I233" s="278">
        <v>-1.5</v>
      </c>
      <c r="J233" s="190">
        <v>-2.1</v>
      </c>
      <c r="K233" s="272">
        <v>-0.9</v>
      </c>
      <c r="L233" s="278">
        <v>-2.1</v>
      </c>
      <c r="M233" s="190">
        <v>-3.2</v>
      </c>
      <c r="N233" s="272">
        <v>-1</v>
      </c>
      <c r="O233" s="278">
        <v>-1.5</v>
      </c>
      <c r="P233" s="190">
        <v>-2.1</v>
      </c>
      <c r="Q233" s="191">
        <v>-0.8</v>
      </c>
    </row>
    <row r="234" spans="1:17" x14ac:dyDescent="0.2">
      <c r="A234" s="140" t="s">
        <v>496</v>
      </c>
      <c r="B234" s="141" t="s">
        <v>497</v>
      </c>
      <c r="C234" s="190">
        <v>-1.2</v>
      </c>
      <c r="D234" s="190">
        <v>-1.6</v>
      </c>
      <c r="E234" s="272">
        <v>-0.8</v>
      </c>
      <c r="F234" s="278">
        <v>-2.7</v>
      </c>
      <c r="G234" s="190">
        <v>-4</v>
      </c>
      <c r="H234" s="272">
        <v>-1.4</v>
      </c>
      <c r="I234" s="278">
        <v>-1</v>
      </c>
      <c r="J234" s="190">
        <v>-1.5</v>
      </c>
      <c r="K234" s="272">
        <v>-0.6</v>
      </c>
      <c r="L234" s="278">
        <v>-2</v>
      </c>
      <c r="M234" s="190">
        <v>-2.9</v>
      </c>
      <c r="N234" s="272">
        <v>-1.1000000000000001</v>
      </c>
      <c r="O234" s="278">
        <v>-1</v>
      </c>
      <c r="P234" s="190">
        <v>-1.4</v>
      </c>
      <c r="Q234" s="191">
        <v>-0.6</v>
      </c>
    </row>
    <row r="235" spans="1:17" x14ac:dyDescent="0.2">
      <c r="A235" s="140" t="s">
        <v>498</v>
      </c>
      <c r="B235" s="141" t="s">
        <v>499</v>
      </c>
      <c r="C235" s="190">
        <v>-0.3</v>
      </c>
      <c r="D235" s="190">
        <v>-0.6</v>
      </c>
      <c r="E235" s="272">
        <v>0.1</v>
      </c>
      <c r="F235" s="278">
        <v>-2.7</v>
      </c>
      <c r="G235" s="190">
        <v>-4</v>
      </c>
      <c r="H235" s="272">
        <v>-1.4</v>
      </c>
      <c r="I235" s="278">
        <v>0</v>
      </c>
      <c r="J235" s="190">
        <v>-0.4</v>
      </c>
      <c r="K235" s="272">
        <v>0.3</v>
      </c>
      <c r="L235" s="278">
        <v>-1.7</v>
      </c>
      <c r="M235" s="190">
        <v>-2.5</v>
      </c>
      <c r="N235" s="272">
        <v>-0.9</v>
      </c>
      <c r="O235" s="278">
        <v>0.1</v>
      </c>
      <c r="P235" s="190">
        <v>-0.3</v>
      </c>
      <c r="Q235" s="191">
        <v>0.5</v>
      </c>
    </row>
    <row r="236" spans="1:17" x14ac:dyDescent="0.2">
      <c r="A236" s="140" t="s">
        <v>500</v>
      </c>
      <c r="B236" s="141" t="s">
        <v>501</v>
      </c>
      <c r="C236" s="190">
        <v>-0.9</v>
      </c>
      <c r="D236" s="190">
        <v>-1.2</v>
      </c>
      <c r="E236" s="272">
        <v>-0.5</v>
      </c>
      <c r="F236" s="278">
        <v>-4.2</v>
      </c>
      <c r="G236" s="190">
        <v>-5.3</v>
      </c>
      <c r="H236" s="272">
        <v>-3.1</v>
      </c>
      <c r="I236" s="278">
        <v>-0.5</v>
      </c>
      <c r="J236" s="190">
        <v>-0.8</v>
      </c>
      <c r="K236" s="272">
        <v>-0.1</v>
      </c>
      <c r="L236" s="278">
        <v>-3.3</v>
      </c>
      <c r="M236" s="190">
        <v>-4.0999999999999996</v>
      </c>
      <c r="N236" s="272">
        <v>-2.6</v>
      </c>
      <c r="O236" s="278">
        <v>-0.2</v>
      </c>
      <c r="P236" s="190">
        <v>-0.6</v>
      </c>
      <c r="Q236" s="191">
        <v>0.2</v>
      </c>
    </row>
    <row r="237" spans="1:17" x14ac:dyDescent="0.2">
      <c r="A237" s="140" t="s">
        <v>502</v>
      </c>
      <c r="B237" s="141" t="s">
        <v>503</v>
      </c>
      <c r="C237" s="190">
        <v>-1.9</v>
      </c>
      <c r="D237" s="190">
        <v>-2.2999999999999998</v>
      </c>
      <c r="E237" s="272">
        <v>-1.5</v>
      </c>
      <c r="F237" s="278">
        <v>-3</v>
      </c>
      <c r="G237" s="190">
        <v>-3.8</v>
      </c>
      <c r="H237" s="272">
        <v>-2.2000000000000002</v>
      </c>
      <c r="I237" s="278">
        <v>-1.6</v>
      </c>
      <c r="J237" s="190">
        <v>-2</v>
      </c>
      <c r="K237" s="272">
        <v>-1.2</v>
      </c>
      <c r="L237" s="278">
        <v>-2.6</v>
      </c>
      <c r="M237" s="190">
        <v>-3.2</v>
      </c>
      <c r="N237" s="272">
        <v>-2</v>
      </c>
      <c r="O237" s="278">
        <v>-1.5</v>
      </c>
      <c r="P237" s="190">
        <v>-2</v>
      </c>
      <c r="Q237" s="191">
        <v>-1</v>
      </c>
    </row>
    <row r="238" spans="1:17" x14ac:dyDescent="0.2">
      <c r="A238" s="140" t="s">
        <v>504</v>
      </c>
      <c r="B238" s="141" t="s">
        <v>505</v>
      </c>
      <c r="C238" s="190">
        <v>-0.3</v>
      </c>
      <c r="D238" s="190">
        <v>-0.7</v>
      </c>
      <c r="E238" s="272">
        <v>0.1</v>
      </c>
      <c r="F238" s="278">
        <v>-1.8</v>
      </c>
      <c r="G238" s="190">
        <v>-3.1</v>
      </c>
      <c r="H238" s="272">
        <v>-0.5</v>
      </c>
      <c r="I238" s="278">
        <v>-0.2</v>
      </c>
      <c r="J238" s="190">
        <v>-0.6</v>
      </c>
      <c r="K238" s="272">
        <v>0.2</v>
      </c>
      <c r="L238" s="278">
        <v>-1</v>
      </c>
      <c r="M238" s="190">
        <v>-1.9</v>
      </c>
      <c r="N238" s="272">
        <v>-0.2</v>
      </c>
      <c r="O238" s="278">
        <v>-0.1</v>
      </c>
      <c r="P238" s="190">
        <v>-0.5</v>
      </c>
      <c r="Q238" s="191">
        <v>0.2</v>
      </c>
    </row>
    <row r="239" spans="1:17" x14ac:dyDescent="0.2">
      <c r="A239" s="140" t="s">
        <v>508</v>
      </c>
      <c r="B239" s="141" t="s">
        <v>509</v>
      </c>
      <c r="C239" s="190">
        <v>-0.1</v>
      </c>
      <c r="D239" s="190">
        <v>-0.5</v>
      </c>
      <c r="E239" s="272">
        <v>0.4</v>
      </c>
      <c r="F239" s="278">
        <v>-1.5</v>
      </c>
      <c r="G239" s="190">
        <v>-3.3</v>
      </c>
      <c r="H239" s="272">
        <v>0.3</v>
      </c>
      <c r="I239" s="278">
        <v>0</v>
      </c>
      <c r="J239" s="190">
        <v>-0.4</v>
      </c>
      <c r="K239" s="272">
        <v>0.5</v>
      </c>
      <c r="L239" s="278">
        <v>-1.4</v>
      </c>
      <c r="M239" s="190">
        <v>-2.5</v>
      </c>
      <c r="N239" s="272">
        <v>-0.3</v>
      </c>
      <c r="O239" s="278">
        <v>0.2</v>
      </c>
      <c r="P239" s="190">
        <v>-0.3</v>
      </c>
      <c r="Q239" s="191">
        <v>0.7</v>
      </c>
    </row>
    <row r="240" spans="1:17" x14ac:dyDescent="0.2">
      <c r="A240" s="140" t="s">
        <v>510</v>
      </c>
      <c r="B240" s="141" t="s">
        <v>511</v>
      </c>
      <c r="C240" s="190">
        <v>-1</v>
      </c>
      <c r="D240" s="190">
        <v>-1.3</v>
      </c>
      <c r="E240" s="272">
        <v>-0.6</v>
      </c>
      <c r="F240" s="278">
        <v>-2.4</v>
      </c>
      <c r="G240" s="190">
        <v>-3.7</v>
      </c>
      <c r="H240" s="272">
        <v>-1.2</v>
      </c>
      <c r="I240" s="278">
        <v>-0.8</v>
      </c>
      <c r="J240" s="190">
        <v>-1.2</v>
      </c>
      <c r="K240" s="272">
        <v>-0.5</v>
      </c>
      <c r="L240" s="278">
        <v>-2.2999999999999998</v>
      </c>
      <c r="M240" s="190">
        <v>-3.1</v>
      </c>
      <c r="N240" s="272">
        <v>-1.5</v>
      </c>
      <c r="O240" s="278">
        <v>-0.6</v>
      </c>
      <c r="P240" s="190">
        <v>-1</v>
      </c>
      <c r="Q240" s="191">
        <v>-0.2</v>
      </c>
    </row>
    <row r="241" spans="1:17" x14ac:dyDescent="0.2">
      <c r="A241" s="140" t="s">
        <v>512</v>
      </c>
      <c r="B241" s="141" t="s">
        <v>513</v>
      </c>
      <c r="C241" s="190">
        <v>-1.2</v>
      </c>
      <c r="D241" s="190">
        <v>-1.6</v>
      </c>
      <c r="E241" s="272">
        <v>-0.7</v>
      </c>
      <c r="F241" s="278">
        <v>-2.9</v>
      </c>
      <c r="G241" s="190">
        <v>-4.5999999999999996</v>
      </c>
      <c r="H241" s="272">
        <v>-1.2</v>
      </c>
      <c r="I241" s="278">
        <v>-1</v>
      </c>
      <c r="J241" s="190">
        <v>-1.5</v>
      </c>
      <c r="K241" s="272">
        <v>-0.5</v>
      </c>
      <c r="L241" s="278">
        <v>-2.9</v>
      </c>
      <c r="M241" s="190">
        <v>-4.0999999999999996</v>
      </c>
      <c r="N241" s="272">
        <v>-1.7</v>
      </c>
      <c r="O241" s="278">
        <v>-0.8</v>
      </c>
      <c r="P241" s="190">
        <v>-1.3</v>
      </c>
      <c r="Q241" s="191">
        <v>-0.3</v>
      </c>
    </row>
    <row r="242" spans="1:17" x14ac:dyDescent="0.2">
      <c r="A242" s="140" t="s">
        <v>514</v>
      </c>
      <c r="B242" s="141" t="s">
        <v>515</v>
      </c>
      <c r="C242" s="190">
        <v>-0.6</v>
      </c>
      <c r="D242" s="190">
        <v>-0.9</v>
      </c>
      <c r="E242" s="272">
        <v>-0.2</v>
      </c>
      <c r="F242" s="278">
        <v>-0.4</v>
      </c>
      <c r="G242" s="190">
        <v>-1.6</v>
      </c>
      <c r="H242" s="272">
        <v>0.8</v>
      </c>
      <c r="I242" s="278">
        <v>-0.6</v>
      </c>
      <c r="J242" s="190">
        <v>-0.9</v>
      </c>
      <c r="K242" s="272">
        <v>-0.2</v>
      </c>
      <c r="L242" s="278">
        <v>-0.6</v>
      </c>
      <c r="M242" s="190">
        <v>-1.3</v>
      </c>
      <c r="N242" s="272">
        <v>0.2</v>
      </c>
      <c r="O242" s="278">
        <v>-0.6</v>
      </c>
      <c r="P242" s="190">
        <v>-1</v>
      </c>
      <c r="Q242" s="191">
        <v>-0.2</v>
      </c>
    </row>
    <row r="243" spans="1:17" x14ac:dyDescent="0.2">
      <c r="A243" s="140" t="s">
        <v>516</v>
      </c>
      <c r="B243" s="141" t="s">
        <v>517</v>
      </c>
      <c r="C243" s="190">
        <v>-0.3</v>
      </c>
      <c r="D243" s="190">
        <v>-0.8</v>
      </c>
      <c r="E243" s="272">
        <v>0.2</v>
      </c>
      <c r="F243" s="278">
        <v>-1.2</v>
      </c>
      <c r="G243" s="190">
        <v>-2.6</v>
      </c>
      <c r="H243" s="272">
        <v>0.3</v>
      </c>
      <c r="I243" s="278">
        <v>-0.2</v>
      </c>
      <c r="J243" s="190">
        <v>-0.7</v>
      </c>
      <c r="K243" s="272">
        <v>0.3</v>
      </c>
      <c r="L243" s="278">
        <v>-1</v>
      </c>
      <c r="M243" s="190">
        <v>-1.9</v>
      </c>
      <c r="N243" s="272">
        <v>0</v>
      </c>
      <c r="O243" s="278">
        <v>-0.1</v>
      </c>
      <c r="P243" s="190">
        <v>-0.6</v>
      </c>
      <c r="Q243" s="191">
        <v>0.5</v>
      </c>
    </row>
    <row r="244" spans="1:17" x14ac:dyDescent="0.2">
      <c r="A244" s="140" t="s">
        <v>518</v>
      </c>
      <c r="B244" s="141" t="s">
        <v>519</v>
      </c>
      <c r="C244" s="190">
        <v>0.4</v>
      </c>
      <c r="D244" s="190">
        <v>0</v>
      </c>
      <c r="E244" s="272">
        <v>0.8</v>
      </c>
      <c r="F244" s="278">
        <v>-0.6</v>
      </c>
      <c r="G244" s="190">
        <v>-1.9</v>
      </c>
      <c r="H244" s="272">
        <v>0.7</v>
      </c>
      <c r="I244" s="278">
        <v>0.5</v>
      </c>
      <c r="J244" s="190">
        <v>0</v>
      </c>
      <c r="K244" s="272">
        <v>0.9</v>
      </c>
      <c r="L244" s="278">
        <v>0.1</v>
      </c>
      <c r="M244" s="190">
        <v>-0.8</v>
      </c>
      <c r="N244" s="272">
        <v>1</v>
      </c>
      <c r="O244" s="278">
        <v>0.4</v>
      </c>
      <c r="P244" s="190">
        <v>0</v>
      </c>
      <c r="Q244" s="191">
        <v>0.9</v>
      </c>
    </row>
    <row r="245" spans="1:17" x14ac:dyDescent="0.2">
      <c r="A245" s="140" t="s">
        <v>520</v>
      </c>
      <c r="B245" s="141" t="s">
        <v>521</v>
      </c>
      <c r="C245" s="190">
        <v>-0.7</v>
      </c>
      <c r="D245" s="190">
        <v>-1.1000000000000001</v>
      </c>
      <c r="E245" s="272">
        <v>-0.2</v>
      </c>
      <c r="F245" s="278">
        <v>-1.1000000000000001</v>
      </c>
      <c r="G245" s="190">
        <v>-2.8</v>
      </c>
      <c r="H245" s="272">
        <v>0.6</v>
      </c>
      <c r="I245" s="278">
        <v>-0.6</v>
      </c>
      <c r="J245" s="190">
        <v>-1</v>
      </c>
      <c r="K245" s="272">
        <v>-0.2</v>
      </c>
      <c r="L245" s="278">
        <v>-1.8</v>
      </c>
      <c r="M245" s="190">
        <v>-2.8</v>
      </c>
      <c r="N245" s="272">
        <v>-0.8</v>
      </c>
      <c r="O245" s="278">
        <v>-0.4</v>
      </c>
      <c r="P245" s="190">
        <v>-0.9</v>
      </c>
      <c r="Q245" s="191">
        <v>0</v>
      </c>
    </row>
    <row r="246" spans="1:17" x14ac:dyDescent="0.2">
      <c r="A246" s="140" t="s">
        <v>522</v>
      </c>
      <c r="B246" s="141" t="s">
        <v>523</v>
      </c>
      <c r="C246" s="190">
        <v>-0.2</v>
      </c>
      <c r="D246" s="190">
        <v>-0.6</v>
      </c>
      <c r="E246" s="272">
        <v>0.2</v>
      </c>
      <c r="F246" s="278">
        <v>0.1</v>
      </c>
      <c r="G246" s="190">
        <v>-1.4</v>
      </c>
      <c r="H246" s="272">
        <v>1.7</v>
      </c>
      <c r="I246" s="278">
        <v>-0.2</v>
      </c>
      <c r="J246" s="190">
        <v>-0.7</v>
      </c>
      <c r="K246" s="272">
        <v>0.2</v>
      </c>
      <c r="L246" s="278">
        <v>-0.6</v>
      </c>
      <c r="M246" s="190">
        <v>-1.5</v>
      </c>
      <c r="N246" s="272">
        <v>0.4</v>
      </c>
      <c r="O246" s="278">
        <v>-0.1</v>
      </c>
      <c r="P246" s="190">
        <v>-0.6</v>
      </c>
      <c r="Q246" s="191">
        <v>0.4</v>
      </c>
    </row>
    <row r="247" spans="1:17" x14ac:dyDescent="0.2">
      <c r="A247" s="140" t="s">
        <v>524</v>
      </c>
      <c r="B247" s="141" t="s">
        <v>525</v>
      </c>
      <c r="C247" s="190">
        <v>0.3</v>
      </c>
      <c r="D247" s="190">
        <v>0</v>
      </c>
      <c r="E247" s="272">
        <v>0.7</v>
      </c>
      <c r="F247" s="278">
        <v>-3.4</v>
      </c>
      <c r="G247" s="190">
        <v>-4.8</v>
      </c>
      <c r="H247" s="272">
        <v>-2</v>
      </c>
      <c r="I247" s="278">
        <v>0.6</v>
      </c>
      <c r="J247" s="190">
        <v>0.2</v>
      </c>
      <c r="K247" s="272">
        <v>1</v>
      </c>
      <c r="L247" s="278">
        <v>-2.7</v>
      </c>
      <c r="M247" s="190">
        <v>-3.5</v>
      </c>
      <c r="N247" s="272">
        <v>-1.8</v>
      </c>
      <c r="O247" s="278">
        <v>0.9</v>
      </c>
      <c r="P247" s="190">
        <v>0.6</v>
      </c>
      <c r="Q247" s="191">
        <v>1.3</v>
      </c>
    </row>
    <row r="248" spans="1:17" x14ac:dyDescent="0.2">
      <c r="A248" s="140" t="s">
        <v>526</v>
      </c>
      <c r="B248" s="141" t="s">
        <v>527</v>
      </c>
      <c r="C248" s="190">
        <v>-0.6</v>
      </c>
      <c r="D248" s="190">
        <v>-1</v>
      </c>
      <c r="E248" s="272">
        <v>-0.2</v>
      </c>
      <c r="F248" s="278">
        <v>-1.4</v>
      </c>
      <c r="G248" s="190">
        <v>-2.8</v>
      </c>
      <c r="H248" s="272">
        <v>0</v>
      </c>
      <c r="I248" s="278">
        <v>-0.6</v>
      </c>
      <c r="J248" s="190">
        <v>-1</v>
      </c>
      <c r="K248" s="272">
        <v>-0.1</v>
      </c>
      <c r="L248" s="278">
        <v>-1.3</v>
      </c>
      <c r="M248" s="190">
        <v>-2.2000000000000002</v>
      </c>
      <c r="N248" s="272">
        <v>-0.4</v>
      </c>
      <c r="O248" s="278">
        <v>-0.5</v>
      </c>
      <c r="P248" s="190">
        <v>-0.9</v>
      </c>
      <c r="Q248" s="191">
        <v>0</v>
      </c>
    </row>
    <row r="249" spans="1:17" x14ac:dyDescent="0.2">
      <c r="A249" s="140" t="s">
        <v>528</v>
      </c>
      <c r="B249" s="141" t="s">
        <v>529</v>
      </c>
      <c r="C249" s="190">
        <v>0.5</v>
      </c>
      <c r="D249" s="190">
        <v>0</v>
      </c>
      <c r="E249" s="272">
        <v>0.9</v>
      </c>
      <c r="F249" s="278">
        <v>-1</v>
      </c>
      <c r="G249" s="190">
        <v>-2.5</v>
      </c>
      <c r="H249" s="272">
        <v>0.4</v>
      </c>
      <c r="I249" s="278">
        <v>0.6</v>
      </c>
      <c r="J249" s="190">
        <v>0.2</v>
      </c>
      <c r="K249" s="272">
        <v>1.1000000000000001</v>
      </c>
      <c r="L249" s="278">
        <v>-0.5</v>
      </c>
      <c r="M249" s="190">
        <v>-1.4</v>
      </c>
      <c r="N249" s="272">
        <v>0.3</v>
      </c>
      <c r="O249" s="278">
        <v>0.8</v>
      </c>
      <c r="P249" s="190">
        <v>0.3</v>
      </c>
      <c r="Q249" s="191">
        <v>1.3</v>
      </c>
    </row>
    <row r="250" spans="1:17" x14ac:dyDescent="0.2">
      <c r="A250" s="140" t="s">
        <v>532</v>
      </c>
      <c r="B250" s="141" t="s">
        <v>533</v>
      </c>
      <c r="C250" s="190">
        <v>1</v>
      </c>
      <c r="D250" s="190">
        <v>0.7</v>
      </c>
      <c r="E250" s="272">
        <v>1.4</v>
      </c>
      <c r="F250" s="278">
        <v>-0.8</v>
      </c>
      <c r="G250" s="190">
        <v>-1.7</v>
      </c>
      <c r="H250" s="272">
        <v>0.1</v>
      </c>
      <c r="I250" s="278">
        <v>1.3</v>
      </c>
      <c r="J250" s="190">
        <v>1</v>
      </c>
      <c r="K250" s="272">
        <v>1.7</v>
      </c>
      <c r="L250" s="278">
        <v>-0.3</v>
      </c>
      <c r="M250" s="190">
        <v>-0.9</v>
      </c>
      <c r="N250" s="272">
        <v>0.3</v>
      </c>
      <c r="O250" s="278">
        <v>1.6</v>
      </c>
      <c r="P250" s="190">
        <v>1.2</v>
      </c>
      <c r="Q250" s="191">
        <v>2.1</v>
      </c>
    </row>
    <row r="251" spans="1:17" x14ac:dyDescent="0.2">
      <c r="A251" s="140" t="s">
        <v>534</v>
      </c>
      <c r="B251" s="141" t="s">
        <v>535</v>
      </c>
      <c r="C251" s="190">
        <v>0.3</v>
      </c>
      <c r="D251" s="190">
        <v>-0.1</v>
      </c>
      <c r="E251" s="272">
        <v>0.7</v>
      </c>
      <c r="F251" s="278">
        <v>-0.2</v>
      </c>
      <c r="G251" s="190">
        <v>-1.4</v>
      </c>
      <c r="H251" s="272">
        <v>0.9</v>
      </c>
      <c r="I251" s="278">
        <v>0.3</v>
      </c>
      <c r="J251" s="190">
        <v>-0.1</v>
      </c>
      <c r="K251" s="272">
        <v>0.7</v>
      </c>
      <c r="L251" s="278">
        <v>-0.2</v>
      </c>
      <c r="M251" s="190">
        <v>-1</v>
      </c>
      <c r="N251" s="272">
        <v>0.5</v>
      </c>
      <c r="O251" s="278">
        <v>0.5</v>
      </c>
      <c r="P251" s="190">
        <v>0</v>
      </c>
      <c r="Q251" s="191">
        <v>0.9</v>
      </c>
    </row>
    <row r="252" spans="1:17" x14ac:dyDescent="0.2">
      <c r="A252" s="140" t="s">
        <v>536</v>
      </c>
      <c r="B252" s="141" t="s">
        <v>537</v>
      </c>
      <c r="C252" s="190">
        <v>-0.4</v>
      </c>
      <c r="D252" s="190">
        <v>-0.8</v>
      </c>
      <c r="E252" s="272">
        <v>-0.1</v>
      </c>
      <c r="F252" s="278">
        <v>-2.8</v>
      </c>
      <c r="G252" s="190">
        <v>-4.2</v>
      </c>
      <c r="H252" s="272">
        <v>-1.5</v>
      </c>
      <c r="I252" s="278">
        <v>-0.3</v>
      </c>
      <c r="J252" s="190">
        <v>-0.6</v>
      </c>
      <c r="K252" s="272">
        <v>0.1</v>
      </c>
      <c r="L252" s="278">
        <v>-1.5</v>
      </c>
      <c r="M252" s="190">
        <v>-2.4</v>
      </c>
      <c r="N252" s="272">
        <v>-0.6</v>
      </c>
      <c r="O252" s="278">
        <v>-0.2</v>
      </c>
      <c r="P252" s="190">
        <v>-0.6</v>
      </c>
      <c r="Q252" s="191">
        <v>0.2</v>
      </c>
    </row>
    <row r="253" spans="1:17" x14ac:dyDescent="0.2">
      <c r="A253" s="140" t="s">
        <v>538</v>
      </c>
      <c r="B253" s="141" t="s">
        <v>539</v>
      </c>
      <c r="C253" s="190">
        <v>0.8</v>
      </c>
      <c r="D253" s="190">
        <v>0.5</v>
      </c>
      <c r="E253" s="272">
        <v>1.2</v>
      </c>
      <c r="F253" s="278">
        <v>-0.5</v>
      </c>
      <c r="G253" s="190">
        <v>-1.8</v>
      </c>
      <c r="H253" s="272">
        <v>0.8</v>
      </c>
      <c r="I253" s="278">
        <v>0.9</v>
      </c>
      <c r="J253" s="190">
        <v>0.6</v>
      </c>
      <c r="K253" s="272">
        <v>1.3</v>
      </c>
      <c r="L253" s="278">
        <v>-0.6</v>
      </c>
      <c r="M253" s="190">
        <v>-1.5</v>
      </c>
      <c r="N253" s="272">
        <v>0.2</v>
      </c>
      <c r="O253" s="278">
        <v>1.1000000000000001</v>
      </c>
      <c r="P253" s="190">
        <v>0.8</v>
      </c>
      <c r="Q253" s="191">
        <v>1.5</v>
      </c>
    </row>
    <row r="254" spans="1:17" x14ac:dyDescent="0.2">
      <c r="A254" s="140" t="s">
        <v>540</v>
      </c>
      <c r="B254" s="141" t="s">
        <v>541</v>
      </c>
      <c r="C254" s="190">
        <v>-2.1</v>
      </c>
      <c r="D254" s="190">
        <v>-2.6</v>
      </c>
      <c r="E254" s="272">
        <v>-1.5</v>
      </c>
      <c r="F254" s="278">
        <v>-3.5</v>
      </c>
      <c r="G254" s="190">
        <v>-5</v>
      </c>
      <c r="H254" s="272">
        <v>-1.9</v>
      </c>
      <c r="I254" s="278">
        <v>-1.9</v>
      </c>
      <c r="J254" s="190">
        <v>-2.4</v>
      </c>
      <c r="K254" s="272">
        <v>-1.3</v>
      </c>
      <c r="L254" s="278">
        <v>-3.6</v>
      </c>
      <c r="M254" s="190">
        <v>-4.5999999999999996</v>
      </c>
      <c r="N254" s="272">
        <v>-2.6</v>
      </c>
      <c r="O254" s="278">
        <v>-1.5</v>
      </c>
      <c r="P254" s="190">
        <v>-2.1</v>
      </c>
      <c r="Q254" s="191">
        <v>-0.9</v>
      </c>
    </row>
    <row r="255" spans="1:17" x14ac:dyDescent="0.2">
      <c r="A255" s="140" t="s">
        <v>544</v>
      </c>
      <c r="B255" s="141" t="s">
        <v>545</v>
      </c>
      <c r="C255" s="190">
        <v>-4</v>
      </c>
      <c r="D255" s="190">
        <v>-4.4000000000000004</v>
      </c>
      <c r="E255" s="272">
        <v>-3.7</v>
      </c>
      <c r="F255" s="278">
        <v>-5.3</v>
      </c>
      <c r="G255" s="190">
        <v>-6.3</v>
      </c>
      <c r="H255" s="272">
        <v>-4.2</v>
      </c>
      <c r="I255" s="278">
        <v>-3.9</v>
      </c>
      <c r="J255" s="190">
        <v>-4.2</v>
      </c>
      <c r="K255" s="272">
        <v>-3.5</v>
      </c>
      <c r="L255" s="278">
        <v>-4.3</v>
      </c>
      <c r="M255" s="190">
        <v>-5</v>
      </c>
      <c r="N255" s="272">
        <v>-3.6</v>
      </c>
      <c r="O255" s="278">
        <v>-3.9</v>
      </c>
      <c r="P255" s="190">
        <v>-4.3</v>
      </c>
      <c r="Q255" s="191">
        <v>-3.6</v>
      </c>
    </row>
    <row r="256" spans="1:17" x14ac:dyDescent="0.2">
      <c r="A256" s="140" t="s">
        <v>546</v>
      </c>
      <c r="B256" s="141" t="s">
        <v>547</v>
      </c>
      <c r="C256" s="190">
        <v>-3.9</v>
      </c>
      <c r="D256" s="190">
        <v>-4.2</v>
      </c>
      <c r="E256" s="272">
        <v>-3.5</v>
      </c>
      <c r="F256" s="278">
        <v>-5.7</v>
      </c>
      <c r="G256" s="190">
        <v>-7</v>
      </c>
      <c r="H256" s="272">
        <v>-4.4000000000000004</v>
      </c>
      <c r="I256" s="278">
        <v>-3.7</v>
      </c>
      <c r="J256" s="190">
        <v>-4.0999999999999996</v>
      </c>
      <c r="K256" s="272">
        <v>-3.3</v>
      </c>
      <c r="L256" s="278">
        <v>-5.0999999999999996</v>
      </c>
      <c r="M256" s="190">
        <v>-6</v>
      </c>
      <c r="N256" s="272">
        <v>-4.2</v>
      </c>
      <c r="O256" s="278">
        <v>-3.6</v>
      </c>
      <c r="P256" s="190">
        <v>-4</v>
      </c>
      <c r="Q256" s="191">
        <v>-3.1</v>
      </c>
    </row>
    <row r="257" spans="1:17" x14ac:dyDescent="0.2">
      <c r="A257" s="140" t="s">
        <v>548</v>
      </c>
      <c r="B257" s="141" t="s">
        <v>549</v>
      </c>
      <c r="C257" s="190">
        <v>-1.2</v>
      </c>
      <c r="D257" s="190">
        <v>-1.6</v>
      </c>
      <c r="E257" s="272">
        <v>-0.8</v>
      </c>
      <c r="F257" s="278">
        <v>-2.2000000000000002</v>
      </c>
      <c r="G257" s="190">
        <v>-3.3</v>
      </c>
      <c r="H257" s="272">
        <v>-1.1000000000000001</v>
      </c>
      <c r="I257" s="278">
        <v>-1.1000000000000001</v>
      </c>
      <c r="J257" s="190">
        <v>-1.5</v>
      </c>
      <c r="K257" s="272">
        <v>-0.7</v>
      </c>
      <c r="L257" s="278">
        <v>-1.5</v>
      </c>
      <c r="M257" s="190">
        <v>-2.2000000000000002</v>
      </c>
      <c r="N257" s="272">
        <v>-0.7</v>
      </c>
      <c r="O257" s="278">
        <v>-1.1000000000000001</v>
      </c>
      <c r="P257" s="190">
        <v>-1.5</v>
      </c>
      <c r="Q257" s="191">
        <v>-0.7</v>
      </c>
    </row>
    <row r="258" spans="1:17" x14ac:dyDescent="0.2">
      <c r="A258" s="140" t="s">
        <v>550</v>
      </c>
      <c r="B258" s="141" t="s">
        <v>551</v>
      </c>
      <c r="C258" s="190">
        <v>-5.0999999999999996</v>
      </c>
      <c r="D258" s="190">
        <v>-5.4</v>
      </c>
      <c r="E258" s="272">
        <v>-4.7</v>
      </c>
      <c r="F258" s="278">
        <v>-7.3</v>
      </c>
      <c r="G258" s="190">
        <v>-8.8000000000000007</v>
      </c>
      <c r="H258" s="272">
        <v>-5.8</v>
      </c>
      <c r="I258" s="278">
        <v>-5</v>
      </c>
      <c r="J258" s="190">
        <v>-5.3</v>
      </c>
      <c r="K258" s="272">
        <v>-4.5999999999999996</v>
      </c>
      <c r="L258" s="278">
        <v>-6.8</v>
      </c>
      <c r="M258" s="190">
        <v>-7.7</v>
      </c>
      <c r="N258" s="272">
        <v>-5.9</v>
      </c>
      <c r="O258" s="278">
        <v>-4.8</v>
      </c>
      <c r="P258" s="190">
        <v>-5.2</v>
      </c>
      <c r="Q258" s="191">
        <v>-4.4000000000000004</v>
      </c>
    </row>
    <row r="259" spans="1:17" x14ac:dyDescent="0.2">
      <c r="A259" s="140" t="s">
        <v>552</v>
      </c>
      <c r="B259" s="141" t="s">
        <v>553</v>
      </c>
      <c r="C259" s="190">
        <v>-2.6</v>
      </c>
      <c r="D259" s="190">
        <v>-2.9</v>
      </c>
      <c r="E259" s="272">
        <v>-2.2999999999999998</v>
      </c>
      <c r="F259" s="278">
        <v>-4</v>
      </c>
      <c r="G259" s="190">
        <v>-5.4</v>
      </c>
      <c r="H259" s="272">
        <v>-2.6</v>
      </c>
      <c r="I259" s="278">
        <v>-2.5</v>
      </c>
      <c r="J259" s="190">
        <v>-2.9</v>
      </c>
      <c r="K259" s="272">
        <v>-2.2000000000000002</v>
      </c>
      <c r="L259" s="278">
        <v>-3.6</v>
      </c>
      <c r="M259" s="190">
        <v>-4.5</v>
      </c>
      <c r="N259" s="272">
        <v>-2.7</v>
      </c>
      <c r="O259" s="278">
        <v>-2.4</v>
      </c>
      <c r="P259" s="190">
        <v>-2.8</v>
      </c>
      <c r="Q259" s="191">
        <v>-2.1</v>
      </c>
    </row>
    <row r="260" spans="1:17" x14ac:dyDescent="0.2">
      <c r="A260" s="140" t="s">
        <v>554</v>
      </c>
      <c r="B260" s="141" t="s">
        <v>555</v>
      </c>
      <c r="C260" s="190">
        <v>-4.0999999999999996</v>
      </c>
      <c r="D260" s="190">
        <v>-4.5</v>
      </c>
      <c r="E260" s="272">
        <v>-3.7</v>
      </c>
      <c r="F260" s="278">
        <v>-5.0999999999999996</v>
      </c>
      <c r="G260" s="190">
        <v>-6.3</v>
      </c>
      <c r="H260" s="272">
        <v>-3.8</v>
      </c>
      <c r="I260" s="278">
        <v>-4</v>
      </c>
      <c r="J260" s="190">
        <v>-4.4000000000000004</v>
      </c>
      <c r="K260" s="272">
        <v>-3.6</v>
      </c>
      <c r="L260" s="278">
        <v>-5.4</v>
      </c>
      <c r="M260" s="190">
        <v>-6.2</v>
      </c>
      <c r="N260" s="272">
        <v>-4.5999999999999996</v>
      </c>
      <c r="O260" s="278">
        <v>-3.7</v>
      </c>
      <c r="P260" s="190">
        <v>-4.2</v>
      </c>
      <c r="Q260" s="191">
        <v>-3.3</v>
      </c>
    </row>
    <row r="261" spans="1:17" x14ac:dyDescent="0.2">
      <c r="A261" s="140" t="s">
        <v>556</v>
      </c>
      <c r="B261" s="141" t="s">
        <v>557</v>
      </c>
      <c r="C261" s="190">
        <v>0.8</v>
      </c>
      <c r="D261" s="190">
        <v>0.4</v>
      </c>
      <c r="E261" s="272">
        <v>1.2</v>
      </c>
      <c r="F261" s="278">
        <v>-0.4</v>
      </c>
      <c r="G261" s="190">
        <v>-1.9</v>
      </c>
      <c r="H261" s="272">
        <v>1.1000000000000001</v>
      </c>
      <c r="I261" s="278">
        <v>0.9</v>
      </c>
      <c r="J261" s="190">
        <v>0.5</v>
      </c>
      <c r="K261" s="272">
        <v>1.3</v>
      </c>
      <c r="L261" s="278">
        <v>0.4</v>
      </c>
      <c r="M261" s="190">
        <v>-0.6</v>
      </c>
      <c r="N261" s="272">
        <v>1.4</v>
      </c>
      <c r="O261" s="278">
        <v>0.8</v>
      </c>
      <c r="P261" s="190">
        <v>0.4</v>
      </c>
      <c r="Q261" s="191">
        <v>1.3</v>
      </c>
    </row>
    <row r="262" spans="1:17" x14ac:dyDescent="0.2">
      <c r="A262" s="140" t="s">
        <v>560</v>
      </c>
      <c r="B262" s="141" t="s">
        <v>561</v>
      </c>
      <c r="C262" s="190">
        <v>-1</v>
      </c>
      <c r="D262" s="190">
        <v>-1.5</v>
      </c>
      <c r="E262" s="272">
        <v>-0.6</v>
      </c>
      <c r="F262" s="278">
        <v>-0.2</v>
      </c>
      <c r="G262" s="190">
        <v>-1.8</v>
      </c>
      <c r="H262" s="272">
        <v>1.3</v>
      </c>
      <c r="I262" s="278">
        <v>-1.1000000000000001</v>
      </c>
      <c r="J262" s="190">
        <v>-1.6</v>
      </c>
      <c r="K262" s="272">
        <v>-0.6</v>
      </c>
      <c r="L262" s="278">
        <v>-0.1</v>
      </c>
      <c r="M262" s="190">
        <v>-1</v>
      </c>
      <c r="N262" s="272">
        <v>0.9</v>
      </c>
      <c r="O262" s="278">
        <v>-1.3</v>
      </c>
      <c r="P262" s="190">
        <v>-1.8</v>
      </c>
      <c r="Q262" s="191">
        <v>-0.8</v>
      </c>
    </row>
    <row r="263" spans="1:17" x14ac:dyDescent="0.2">
      <c r="A263" s="140" t="s">
        <v>562</v>
      </c>
      <c r="B263" s="141" t="s">
        <v>563</v>
      </c>
      <c r="C263" s="190">
        <v>-2</v>
      </c>
      <c r="D263" s="190">
        <v>-2.4</v>
      </c>
      <c r="E263" s="272">
        <v>-1.5</v>
      </c>
      <c r="F263" s="278">
        <v>-2.5</v>
      </c>
      <c r="G263" s="190">
        <v>-3.7</v>
      </c>
      <c r="H263" s="272">
        <v>-1.4</v>
      </c>
      <c r="I263" s="278">
        <v>-1.9</v>
      </c>
      <c r="J263" s="190">
        <v>-2.2999999999999998</v>
      </c>
      <c r="K263" s="272">
        <v>-1.4</v>
      </c>
      <c r="L263" s="278">
        <v>-2</v>
      </c>
      <c r="M263" s="190">
        <v>-2.7</v>
      </c>
      <c r="N263" s="272">
        <v>-1.3</v>
      </c>
      <c r="O263" s="278">
        <v>-1.9</v>
      </c>
      <c r="P263" s="190">
        <v>-2.4</v>
      </c>
      <c r="Q263" s="191">
        <v>-1.4</v>
      </c>
    </row>
    <row r="264" spans="1:17" x14ac:dyDescent="0.2">
      <c r="A264" s="140" t="s">
        <v>564</v>
      </c>
      <c r="B264" s="141" t="s">
        <v>565</v>
      </c>
      <c r="C264" s="190">
        <v>-0.9</v>
      </c>
      <c r="D264" s="190">
        <v>-1.2</v>
      </c>
      <c r="E264" s="272">
        <v>-0.5</v>
      </c>
      <c r="F264" s="278">
        <v>-1.5</v>
      </c>
      <c r="G264" s="190">
        <v>-2.5</v>
      </c>
      <c r="H264" s="272">
        <v>-0.5</v>
      </c>
      <c r="I264" s="278">
        <v>-0.7</v>
      </c>
      <c r="J264" s="190">
        <v>-1.2</v>
      </c>
      <c r="K264" s="272">
        <v>-0.3</v>
      </c>
      <c r="L264" s="278">
        <v>-1.7</v>
      </c>
      <c r="M264" s="190">
        <v>-2.4</v>
      </c>
      <c r="N264" s="272">
        <v>-1</v>
      </c>
      <c r="O264" s="278">
        <v>-0.5</v>
      </c>
      <c r="P264" s="190">
        <v>-0.9</v>
      </c>
      <c r="Q264" s="191">
        <v>0</v>
      </c>
    </row>
    <row r="265" spans="1:17" x14ac:dyDescent="0.2">
      <c r="A265" s="140" t="s">
        <v>566</v>
      </c>
      <c r="B265" s="141" t="s">
        <v>567</v>
      </c>
      <c r="C265" s="190">
        <v>-2.1</v>
      </c>
      <c r="D265" s="190">
        <v>-2.5</v>
      </c>
      <c r="E265" s="272">
        <v>-1.8</v>
      </c>
      <c r="F265" s="278">
        <v>-4.3</v>
      </c>
      <c r="G265" s="190">
        <v>-5.6</v>
      </c>
      <c r="H265" s="272">
        <v>-3</v>
      </c>
      <c r="I265" s="278">
        <v>-2</v>
      </c>
      <c r="J265" s="190">
        <v>-2.2999999999999998</v>
      </c>
      <c r="K265" s="272">
        <v>-1.6</v>
      </c>
      <c r="L265" s="278">
        <v>-4</v>
      </c>
      <c r="M265" s="190">
        <v>-4.9000000000000004</v>
      </c>
      <c r="N265" s="272">
        <v>-3.2</v>
      </c>
      <c r="O265" s="278">
        <v>-1.7</v>
      </c>
      <c r="P265" s="190">
        <v>-2.1</v>
      </c>
      <c r="Q265" s="191">
        <v>-1.3</v>
      </c>
    </row>
    <row r="266" spans="1:17" x14ac:dyDescent="0.2">
      <c r="A266" s="140" t="s">
        <v>568</v>
      </c>
      <c r="B266" s="141" t="s">
        <v>569</v>
      </c>
      <c r="C266" s="190">
        <v>-2.1</v>
      </c>
      <c r="D266" s="190">
        <v>-2.5</v>
      </c>
      <c r="E266" s="272">
        <v>-1.7</v>
      </c>
      <c r="F266" s="278">
        <v>-3.1</v>
      </c>
      <c r="G266" s="190">
        <v>-4.2</v>
      </c>
      <c r="H266" s="272">
        <v>-2</v>
      </c>
      <c r="I266" s="278">
        <v>-2</v>
      </c>
      <c r="J266" s="190">
        <v>-2.4</v>
      </c>
      <c r="K266" s="272">
        <v>-1.6</v>
      </c>
      <c r="L266" s="278">
        <v>-2.6</v>
      </c>
      <c r="M266" s="190">
        <v>-3.3</v>
      </c>
      <c r="N266" s="272">
        <v>-1.9</v>
      </c>
      <c r="O266" s="278">
        <v>-2</v>
      </c>
      <c r="P266" s="190">
        <v>-2.4</v>
      </c>
      <c r="Q266" s="191">
        <v>-1.5</v>
      </c>
    </row>
    <row r="267" spans="1:17" x14ac:dyDescent="0.2">
      <c r="A267" s="140" t="s">
        <v>570</v>
      </c>
      <c r="B267" s="141" t="s">
        <v>571</v>
      </c>
      <c r="C267" s="190">
        <v>-0.6</v>
      </c>
      <c r="D267" s="190">
        <v>-0.9</v>
      </c>
      <c r="E267" s="272">
        <v>-0.3</v>
      </c>
      <c r="F267" s="278">
        <v>-3.1</v>
      </c>
      <c r="G267" s="190">
        <v>-4.3</v>
      </c>
      <c r="H267" s="272">
        <v>-1.8</v>
      </c>
      <c r="I267" s="278">
        <v>-0.5</v>
      </c>
      <c r="J267" s="190">
        <v>-0.8</v>
      </c>
      <c r="K267" s="272">
        <v>-0.2</v>
      </c>
      <c r="L267" s="278">
        <v>-1.8</v>
      </c>
      <c r="M267" s="190">
        <v>-2.6</v>
      </c>
      <c r="N267" s="272">
        <v>-1</v>
      </c>
      <c r="O267" s="278">
        <v>-0.4</v>
      </c>
      <c r="P267" s="190">
        <v>-0.8</v>
      </c>
      <c r="Q267" s="191">
        <v>-0.1</v>
      </c>
    </row>
    <row r="268" spans="1:17" x14ac:dyDescent="0.2">
      <c r="A268" s="140" t="s">
        <v>572</v>
      </c>
      <c r="B268" s="141" t="s">
        <v>573</v>
      </c>
      <c r="C268" s="190">
        <v>0.8</v>
      </c>
      <c r="D268" s="190">
        <v>0.4</v>
      </c>
      <c r="E268" s="272">
        <v>1.1000000000000001</v>
      </c>
      <c r="F268" s="278">
        <v>-0.9</v>
      </c>
      <c r="G268" s="190">
        <v>-2</v>
      </c>
      <c r="H268" s="272">
        <v>0.2</v>
      </c>
      <c r="I268" s="278">
        <v>1</v>
      </c>
      <c r="J268" s="190">
        <v>0.6</v>
      </c>
      <c r="K268" s="272">
        <v>1.3</v>
      </c>
      <c r="L268" s="278">
        <v>-0.4</v>
      </c>
      <c r="M268" s="190">
        <v>-1.1000000000000001</v>
      </c>
      <c r="N268" s="272">
        <v>0.3</v>
      </c>
      <c r="O268" s="278">
        <v>1.1000000000000001</v>
      </c>
      <c r="P268" s="190">
        <v>0.7</v>
      </c>
      <c r="Q268" s="191">
        <v>1.5</v>
      </c>
    </row>
    <row r="269" spans="1:17" x14ac:dyDescent="0.2">
      <c r="A269" s="140" t="s">
        <v>574</v>
      </c>
      <c r="B269" s="141" t="s">
        <v>575</v>
      </c>
      <c r="C269" s="190">
        <v>-0.2</v>
      </c>
      <c r="D269" s="190">
        <v>-0.5</v>
      </c>
      <c r="E269" s="272">
        <v>0.1</v>
      </c>
      <c r="F269" s="278">
        <v>-1.7</v>
      </c>
      <c r="G269" s="190">
        <v>-2.9</v>
      </c>
      <c r="H269" s="272">
        <v>-0.5</v>
      </c>
      <c r="I269" s="278">
        <v>-0.1</v>
      </c>
      <c r="J269" s="190">
        <v>-0.4</v>
      </c>
      <c r="K269" s="272">
        <v>0.2</v>
      </c>
      <c r="L269" s="278">
        <v>-1.4</v>
      </c>
      <c r="M269" s="190">
        <v>-2.2000000000000002</v>
      </c>
      <c r="N269" s="272">
        <v>-0.7</v>
      </c>
      <c r="O269" s="278">
        <v>0</v>
      </c>
      <c r="P269" s="190">
        <v>-0.3</v>
      </c>
      <c r="Q269" s="191">
        <v>0.4</v>
      </c>
    </row>
    <row r="270" spans="1:17" x14ac:dyDescent="0.2">
      <c r="A270" s="140" t="s">
        <v>576</v>
      </c>
      <c r="B270" s="141" t="s">
        <v>577</v>
      </c>
      <c r="C270" s="190">
        <v>1</v>
      </c>
      <c r="D270" s="190">
        <v>0.6</v>
      </c>
      <c r="E270" s="272">
        <v>1.4</v>
      </c>
      <c r="F270" s="278">
        <v>-0.1</v>
      </c>
      <c r="G270" s="190">
        <v>-1.3</v>
      </c>
      <c r="H270" s="272">
        <v>1</v>
      </c>
      <c r="I270" s="278">
        <v>1.2</v>
      </c>
      <c r="J270" s="190">
        <v>0.7</v>
      </c>
      <c r="K270" s="272">
        <v>1.6</v>
      </c>
      <c r="L270" s="278">
        <v>0</v>
      </c>
      <c r="M270" s="190">
        <v>-0.7</v>
      </c>
      <c r="N270" s="272">
        <v>0.7</v>
      </c>
      <c r="O270" s="278">
        <v>1.5</v>
      </c>
      <c r="P270" s="190">
        <v>1</v>
      </c>
      <c r="Q270" s="191">
        <v>2</v>
      </c>
    </row>
    <row r="271" spans="1:17" x14ac:dyDescent="0.2">
      <c r="A271" s="140" t="s">
        <v>578</v>
      </c>
      <c r="B271" s="141" t="s">
        <v>579</v>
      </c>
      <c r="C271" s="190">
        <v>0.6</v>
      </c>
      <c r="D271" s="190">
        <v>0.4</v>
      </c>
      <c r="E271" s="272">
        <v>0.8</v>
      </c>
      <c r="F271" s="278">
        <v>0.5</v>
      </c>
      <c r="G271" s="190">
        <v>0</v>
      </c>
      <c r="H271" s="272">
        <v>1.1000000000000001</v>
      </c>
      <c r="I271" s="278">
        <v>0.6</v>
      </c>
      <c r="J271" s="190">
        <v>0.4</v>
      </c>
      <c r="K271" s="272">
        <v>0.8</v>
      </c>
      <c r="L271" s="278">
        <v>0.3</v>
      </c>
      <c r="M271" s="190">
        <v>0</v>
      </c>
      <c r="N271" s="272">
        <v>0.7</v>
      </c>
      <c r="O271" s="278">
        <v>0.7</v>
      </c>
      <c r="P271" s="190">
        <v>0.4</v>
      </c>
      <c r="Q271" s="191">
        <v>1</v>
      </c>
    </row>
    <row r="272" spans="1:17" x14ac:dyDescent="0.2">
      <c r="A272" s="140" t="s">
        <v>580</v>
      </c>
      <c r="B272" s="141" t="s">
        <v>581</v>
      </c>
      <c r="C272" s="190">
        <v>0.1</v>
      </c>
      <c r="D272" s="190">
        <v>-0.2</v>
      </c>
      <c r="E272" s="272">
        <v>0.4</v>
      </c>
      <c r="F272" s="278">
        <v>-0.4</v>
      </c>
      <c r="G272" s="190">
        <v>-1.1000000000000001</v>
      </c>
      <c r="H272" s="272">
        <v>0.3</v>
      </c>
      <c r="I272" s="278">
        <v>0.2</v>
      </c>
      <c r="J272" s="190">
        <v>-0.1</v>
      </c>
      <c r="K272" s="272">
        <v>0.5</v>
      </c>
      <c r="L272" s="278">
        <v>-0.7</v>
      </c>
      <c r="M272" s="190">
        <v>-1.2</v>
      </c>
      <c r="N272" s="272">
        <v>-0.2</v>
      </c>
      <c r="O272" s="278">
        <v>0.4</v>
      </c>
      <c r="P272" s="190">
        <v>0.1</v>
      </c>
      <c r="Q272" s="191">
        <v>0.8</v>
      </c>
    </row>
    <row r="273" spans="1:17" x14ac:dyDescent="0.2">
      <c r="A273" s="140" t="s">
        <v>582</v>
      </c>
      <c r="B273" s="141" t="s">
        <v>583</v>
      </c>
      <c r="C273" s="190">
        <v>0.8</v>
      </c>
      <c r="D273" s="190">
        <v>0.7</v>
      </c>
      <c r="E273" s="272">
        <v>1</v>
      </c>
      <c r="F273" s="278">
        <v>0.5</v>
      </c>
      <c r="G273" s="190">
        <v>0.2</v>
      </c>
      <c r="H273" s="272">
        <v>0.8</v>
      </c>
      <c r="I273" s="278">
        <v>1</v>
      </c>
      <c r="J273" s="190">
        <v>0.8</v>
      </c>
      <c r="K273" s="272">
        <v>1.2</v>
      </c>
      <c r="L273" s="278">
        <v>0.6</v>
      </c>
      <c r="M273" s="190">
        <v>0.4</v>
      </c>
      <c r="N273" s="272">
        <v>0.9</v>
      </c>
      <c r="O273" s="278">
        <v>1.1000000000000001</v>
      </c>
      <c r="P273" s="190">
        <v>0.8</v>
      </c>
      <c r="Q273" s="191">
        <v>1.3</v>
      </c>
    </row>
    <row r="274" spans="1:17" x14ac:dyDescent="0.2">
      <c r="A274" s="140" t="s">
        <v>586</v>
      </c>
      <c r="B274" s="141" t="s">
        <v>587</v>
      </c>
      <c r="C274" s="190">
        <v>0.8</v>
      </c>
      <c r="D274" s="190">
        <v>0.6</v>
      </c>
      <c r="E274" s="272">
        <v>1.1000000000000001</v>
      </c>
      <c r="F274" s="278">
        <v>1.3</v>
      </c>
      <c r="G274" s="190">
        <v>0.8</v>
      </c>
      <c r="H274" s="272">
        <v>1.9</v>
      </c>
      <c r="I274" s="278">
        <v>0.7</v>
      </c>
      <c r="J274" s="190">
        <v>0.4</v>
      </c>
      <c r="K274" s="272">
        <v>1</v>
      </c>
      <c r="L274" s="278">
        <v>1</v>
      </c>
      <c r="M274" s="190">
        <v>0.6</v>
      </c>
      <c r="N274" s="272">
        <v>1.4</v>
      </c>
      <c r="O274" s="278">
        <v>0.7</v>
      </c>
      <c r="P274" s="190">
        <v>0.4</v>
      </c>
      <c r="Q274" s="191">
        <v>1</v>
      </c>
    </row>
    <row r="275" spans="1:17" x14ac:dyDescent="0.2">
      <c r="A275" s="140" t="s">
        <v>588</v>
      </c>
      <c r="B275" s="141" t="s">
        <v>589</v>
      </c>
      <c r="C275" s="190">
        <v>1.2</v>
      </c>
      <c r="D275" s="190">
        <v>0.9</v>
      </c>
      <c r="E275" s="272">
        <v>1.4</v>
      </c>
      <c r="F275" s="278">
        <v>0.6</v>
      </c>
      <c r="G275" s="190">
        <v>0.1</v>
      </c>
      <c r="H275" s="272">
        <v>1.2</v>
      </c>
      <c r="I275" s="278">
        <v>1.3</v>
      </c>
      <c r="J275" s="190">
        <v>1.1000000000000001</v>
      </c>
      <c r="K275" s="272">
        <v>1.6</v>
      </c>
      <c r="L275" s="278">
        <v>1</v>
      </c>
      <c r="M275" s="190">
        <v>0.6</v>
      </c>
      <c r="N275" s="272">
        <v>1.4</v>
      </c>
      <c r="O275" s="278">
        <v>1.3</v>
      </c>
      <c r="P275" s="190">
        <v>1</v>
      </c>
      <c r="Q275" s="191">
        <v>1.7</v>
      </c>
    </row>
    <row r="276" spans="1:17" x14ac:dyDescent="0.2">
      <c r="A276" s="140" t="s">
        <v>590</v>
      </c>
      <c r="B276" s="141" t="s">
        <v>591</v>
      </c>
      <c r="C276" s="190">
        <v>-0.1</v>
      </c>
      <c r="D276" s="190">
        <v>-0.3</v>
      </c>
      <c r="E276" s="272">
        <v>0.1</v>
      </c>
      <c r="F276" s="278">
        <v>-1.1000000000000001</v>
      </c>
      <c r="G276" s="190">
        <v>-1.8</v>
      </c>
      <c r="H276" s="272">
        <v>-0.5</v>
      </c>
      <c r="I276" s="278">
        <v>0</v>
      </c>
      <c r="J276" s="190">
        <v>-0.2</v>
      </c>
      <c r="K276" s="272">
        <v>0.3</v>
      </c>
      <c r="L276" s="278">
        <v>-1.1000000000000001</v>
      </c>
      <c r="M276" s="190">
        <v>-1.6</v>
      </c>
      <c r="N276" s="272">
        <v>-0.7</v>
      </c>
      <c r="O276" s="278">
        <v>0.3</v>
      </c>
      <c r="P276" s="190">
        <v>0</v>
      </c>
      <c r="Q276" s="191">
        <v>0.5</v>
      </c>
    </row>
    <row r="277" spans="1:17" x14ac:dyDescent="0.2">
      <c r="A277" s="140" t="s">
        <v>592</v>
      </c>
      <c r="B277" s="141" t="s">
        <v>593</v>
      </c>
      <c r="C277" s="190">
        <v>0</v>
      </c>
      <c r="D277" s="190">
        <v>-0.2</v>
      </c>
      <c r="E277" s="272">
        <v>0.3</v>
      </c>
      <c r="F277" s="278">
        <v>-0.9</v>
      </c>
      <c r="G277" s="190">
        <v>-1.5</v>
      </c>
      <c r="H277" s="272">
        <v>-0.3</v>
      </c>
      <c r="I277" s="278">
        <v>0.2</v>
      </c>
      <c r="J277" s="190">
        <v>-0.1</v>
      </c>
      <c r="K277" s="272">
        <v>0.5</v>
      </c>
      <c r="L277" s="278">
        <v>-0.4</v>
      </c>
      <c r="M277" s="190">
        <v>-0.8</v>
      </c>
      <c r="N277" s="272">
        <v>0</v>
      </c>
      <c r="O277" s="278">
        <v>0.2</v>
      </c>
      <c r="P277" s="190">
        <v>-0.1</v>
      </c>
      <c r="Q277" s="191">
        <v>0.6</v>
      </c>
    </row>
    <row r="278" spans="1:17" x14ac:dyDescent="0.2">
      <c r="A278" s="140" t="s">
        <v>594</v>
      </c>
      <c r="B278" s="141" t="s">
        <v>595</v>
      </c>
      <c r="C278" s="190">
        <v>0.2</v>
      </c>
      <c r="D278" s="190">
        <v>0</v>
      </c>
      <c r="E278" s="272">
        <v>0.5</v>
      </c>
      <c r="F278" s="278">
        <v>-1.1000000000000001</v>
      </c>
      <c r="G278" s="190">
        <v>-1.8</v>
      </c>
      <c r="H278" s="272">
        <v>-0.4</v>
      </c>
      <c r="I278" s="278">
        <v>0.4</v>
      </c>
      <c r="J278" s="190">
        <v>0.1</v>
      </c>
      <c r="K278" s="272">
        <v>0.6</v>
      </c>
      <c r="L278" s="278">
        <v>-0.7</v>
      </c>
      <c r="M278" s="190">
        <v>-1.2</v>
      </c>
      <c r="N278" s="272">
        <v>-0.2</v>
      </c>
      <c r="O278" s="278">
        <v>0.5</v>
      </c>
      <c r="P278" s="190">
        <v>0.2</v>
      </c>
      <c r="Q278" s="191">
        <v>0.8</v>
      </c>
    </row>
    <row r="279" spans="1:17" x14ac:dyDescent="0.2">
      <c r="A279" s="140" t="s">
        <v>596</v>
      </c>
      <c r="B279" s="141" t="s">
        <v>597</v>
      </c>
      <c r="C279" s="190">
        <v>0.8</v>
      </c>
      <c r="D279" s="190">
        <v>0.6</v>
      </c>
      <c r="E279" s="272">
        <v>1</v>
      </c>
      <c r="F279" s="278">
        <v>0.4</v>
      </c>
      <c r="G279" s="190">
        <v>-0.1</v>
      </c>
      <c r="H279" s="272">
        <v>1</v>
      </c>
      <c r="I279" s="278">
        <v>0.9</v>
      </c>
      <c r="J279" s="190">
        <v>0.6</v>
      </c>
      <c r="K279" s="272">
        <v>1.1000000000000001</v>
      </c>
      <c r="L279" s="278">
        <v>0.7</v>
      </c>
      <c r="M279" s="190">
        <v>0.3</v>
      </c>
      <c r="N279" s="272">
        <v>1.1000000000000001</v>
      </c>
      <c r="O279" s="278">
        <v>0.9</v>
      </c>
      <c r="P279" s="190">
        <v>0.6</v>
      </c>
      <c r="Q279" s="191">
        <v>1.1000000000000001</v>
      </c>
    </row>
    <row r="280" spans="1:17" x14ac:dyDescent="0.2">
      <c r="A280" s="140" t="s">
        <v>598</v>
      </c>
      <c r="B280" s="141" t="s">
        <v>599</v>
      </c>
      <c r="C280" s="190">
        <v>-0.7</v>
      </c>
      <c r="D280" s="190">
        <v>-1</v>
      </c>
      <c r="E280" s="272">
        <v>-0.4</v>
      </c>
      <c r="F280" s="278">
        <v>-1</v>
      </c>
      <c r="G280" s="190">
        <v>-1.6</v>
      </c>
      <c r="H280" s="272">
        <v>-0.5</v>
      </c>
      <c r="I280" s="278">
        <v>-0.5</v>
      </c>
      <c r="J280" s="190">
        <v>-0.9</v>
      </c>
      <c r="K280" s="272">
        <v>-0.2</v>
      </c>
      <c r="L280" s="278">
        <v>-0.9</v>
      </c>
      <c r="M280" s="190">
        <v>-1.3</v>
      </c>
      <c r="N280" s="272">
        <v>-0.5</v>
      </c>
      <c r="O280" s="278">
        <v>-0.5</v>
      </c>
      <c r="P280" s="190">
        <v>-0.9</v>
      </c>
      <c r="Q280" s="191">
        <v>-0.1</v>
      </c>
    </row>
    <row r="281" spans="1:17" x14ac:dyDescent="0.2">
      <c r="A281" s="140" t="s">
        <v>600</v>
      </c>
      <c r="B281" s="141" t="s">
        <v>601</v>
      </c>
      <c r="C281" s="190">
        <v>-1.8</v>
      </c>
      <c r="D281" s="190">
        <v>-2</v>
      </c>
      <c r="E281" s="272">
        <v>-1.7</v>
      </c>
      <c r="F281" s="278">
        <v>-1.8</v>
      </c>
      <c r="G281" s="190">
        <v>-2.1</v>
      </c>
      <c r="H281" s="272">
        <v>-1.4</v>
      </c>
      <c r="I281" s="278">
        <v>-1.9</v>
      </c>
      <c r="J281" s="190">
        <v>-2.1</v>
      </c>
      <c r="K281" s="272">
        <v>-1.6</v>
      </c>
      <c r="L281" s="278">
        <v>-1.8</v>
      </c>
      <c r="M281" s="190">
        <v>-2.1</v>
      </c>
      <c r="N281" s="272">
        <v>-1.5</v>
      </c>
      <c r="O281" s="278">
        <v>-1.8</v>
      </c>
      <c r="P281" s="190">
        <v>-2.1</v>
      </c>
      <c r="Q281" s="191">
        <v>-1.6</v>
      </c>
    </row>
    <row r="282" spans="1:17" x14ac:dyDescent="0.2">
      <c r="A282" s="140" t="s">
        <v>602</v>
      </c>
      <c r="B282" s="141" t="s">
        <v>603</v>
      </c>
      <c r="C282" s="190">
        <v>-0.8</v>
      </c>
      <c r="D282" s="190">
        <v>-1.1000000000000001</v>
      </c>
      <c r="E282" s="272">
        <v>-0.5</v>
      </c>
      <c r="F282" s="278">
        <v>-0.9</v>
      </c>
      <c r="G282" s="190">
        <v>-1.6</v>
      </c>
      <c r="H282" s="272">
        <v>-0.3</v>
      </c>
      <c r="I282" s="278">
        <v>-0.8</v>
      </c>
      <c r="J282" s="190">
        <v>-1.1000000000000001</v>
      </c>
      <c r="K282" s="272">
        <v>-0.4</v>
      </c>
      <c r="L282" s="278">
        <v>-1.2</v>
      </c>
      <c r="M282" s="190">
        <v>-1.6</v>
      </c>
      <c r="N282" s="272">
        <v>-0.7</v>
      </c>
      <c r="O282" s="278">
        <v>-0.6</v>
      </c>
      <c r="P282" s="190">
        <v>-0.9</v>
      </c>
      <c r="Q282" s="191">
        <v>-0.2</v>
      </c>
    </row>
    <row r="283" spans="1:17" x14ac:dyDescent="0.2">
      <c r="A283" s="140" t="s">
        <v>604</v>
      </c>
      <c r="B283" s="141" t="s">
        <v>605</v>
      </c>
      <c r="C283" s="190">
        <v>-0.9</v>
      </c>
      <c r="D283" s="190">
        <v>-1.2</v>
      </c>
      <c r="E283" s="272">
        <v>-0.7</v>
      </c>
      <c r="F283" s="278">
        <v>-2.1</v>
      </c>
      <c r="G283" s="190">
        <v>-2.7</v>
      </c>
      <c r="H283" s="272">
        <v>-1.5</v>
      </c>
      <c r="I283" s="278">
        <v>-0.7</v>
      </c>
      <c r="J283" s="190">
        <v>-1</v>
      </c>
      <c r="K283" s="272">
        <v>-0.4</v>
      </c>
      <c r="L283" s="278">
        <v>-1.5</v>
      </c>
      <c r="M283" s="190">
        <v>-1.9</v>
      </c>
      <c r="N283" s="272">
        <v>-1</v>
      </c>
      <c r="O283" s="278">
        <v>-0.7</v>
      </c>
      <c r="P283" s="190">
        <v>-1</v>
      </c>
      <c r="Q283" s="191">
        <v>-0.4</v>
      </c>
    </row>
    <row r="284" spans="1:17" x14ac:dyDescent="0.2">
      <c r="A284" s="140" t="s">
        <v>606</v>
      </c>
      <c r="B284" s="141" t="s">
        <v>607</v>
      </c>
      <c r="C284" s="190">
        <v>-0.4</v>
      </c>
      <c r="D284" s="190">
        <v>-0.6</v>
      </c>
      <c r="E284" s="272">
        <v>-0.2</v>
      </c>
      <c r="F284" s="278">
        <v>-0.9</v>
      </c>
      <c r="G284" s="190">
        <v>-1.4</v>
      </c>
      <c r="H284" s="272">
        <v>-0.4</v>
      </c>
      <c r="I284" s="278">
        <v>-0.3</v>
      </c>
      <c r="J284" s="190">
        <v>-0.6</v>
      </c>
      <c r="K284" s="272">
        <v>-0.1</v>
      </c>
      <c r="L284" s="278">
        <v>-0.6</v>
      </c>
      <c r="M284" s="190">
        <v>-1</v>
      </c>
      <c r="N284" s="272">
        <v>-0.3</v>
      </c>
      <c r="O284" s="278">
        <v>-0.3</v>
      </c>
      <c r="P284" s="190">
        <v>-0.6</v>
      </c>
      <c r="Q284" s="191">
        <v>-0.1</v>
      </c>
    </row>
    <row r="285" spans="1:17" x14ac:dyDescent="0.2">
      <c r="A285" s="140" t="s">
        <v>608</v>
      </c>
      <c r="B285" s="141" t="s">
        <v>609</v>
      </c>
      <c r="C285" s="190">
        <v>1.1000000000000001</v>
      </c>
      <c r="D285" s="190">
        <v>0.9</v>
      </c>
      <c r="E285" s="272">
        <v>1.3</v>
      </c>
      <c r="F285" s="278">
        <v>0.4</v>
      </c>
      <c r="G285" s="190">
        <v>-0.1</v>
      </c>
      <c r="H285" s="272">
        <v>1</v>
      </c>
      <c r="I285" s="278">
        <v>1.3</v>
      </c>
      <c r="J285" s="190">
        <v>1</v>
      </c>
      <c r="K285" s="272">
        <v>1.5</v>
      </c>
      <c r="L285" s="278">
        <v>0.7</v>
      </c>
      <c r="M285" s="190">
        <v>0.3</v>
      </c>
      <c r="N285" s="272">
        <v>1.1000000000000001</v>
      </c>
      <c r="O285" s="278">
        <v>1.3</v>
      </c>
      <c r="P285" s="190">
        <v>1</v>
      </c>
      <c r="Q285" s="191">
        <v>1.7</v>
      </c>
    </row>
    <row r="286" spans="1:17" x14ac:dyDescent="0.2">
      <c r="A286" s="140" t="s">
        <v>612</v>
      </c>
      <c r="B286" s="141" t="s">
        <v>613</v>
      </c>
      <c r="C286" s="190">
        <v>1</v>
      </c>
      <c r="D286" s="190">
        <v>0.7</v>
      </c>
      <c r="E286" s="272">
        <v>1.2</v>
      </c>
      <c r="F286" s="278">
        <v>0.7</v>
      </c>
      <c r="G286" s="190">
        <v>0.1</v>
      </c>
      <c r="H286" s="272">
        <v>1.2</v>
      </c>
      <c r="I286" s="278">
        <v>1</v>
      </c>
      <c r="J286" s="190">
        <v>0.8</v>
      </c>
      <c r="K286" s="272">
        <v>1.3</v>
      </c>
      <c r="L286" s="278">
        <v>1.1000000000000001</v>
      </c>
      <c r="M286" s="190">
        <v>0.7</v>
      </c>
      <c r="N286" s="272">
        <v>1.5</v>
      </c>
      <c r="O286" s="278">
        <v>0.9</v>
      </c>
      <c r="P286" s="190">
        <v>0.6</v>
      </c>
      <c r="Q286" s="191">
        <v>1.2</v>
      </c>
    </row>
    <row r="287" spans="1:17" x14ac:dyDescent="0.2">
      <c r="A287" s="140" t="s">
        <v>614</v>
      </c>
      <c r="B287" s="141" t="s">
        <v>615</v>
      </c>
      <c r="C287" s="190">
        <v>0.6</v>
      </c>
      <c r="D287" s="190">
        <v>0.4</v>
      </c>
      <c r="E287" s="272">
        <v>0.7</v>
      </c>
      <c r="F287" s="278">
        <v>0.3</v>
      </c>
      <c r="G287" s="190">
        <v>-0.1</v>
      </c>
      <c r="H287" s="272">
        <v>0.7</v>
      </c>
      <c r="I287" s="278">
        <v>0.6</v>
      </c>
      <c r="J287" s="190">
        <v>0.4</v>
      </c>
      <c r="K287" s="272">
        <v>0.8</v>
      </c>
      <c r="L287" s="278">
        <v>0.5</v>
      </c>
      <c r="M287" s="190">
        <v>0.2</v>
      </c>
      <c r="N287" s="272">
        <v>0.7</v>
      </c>
      <c r="O287" s="278">
        <v>0.6</v>
      </c>
      <c r="P287" s="190">
        <v>0.4</v>
      </c>
      <c r="Q287" s="191">
        <v>0.8</v>
      </c>
    </row>
    <row r="288" spans="1:17" x14ac:dyDescent="0.2">
      <c r="A288" s="140" t="s">
        <v>616</v>
      </c>
      <c r="B288" s="141" t="s">
        <v>617</v>
      </c>
      <c r="C288" s="190">
        <v>1.7</v>
      </c>
      <c r="D288" s="190">
        <v>1.5</v>
      </c>
      <c r="E288" s="272">
        <v>2</v>
      </c>
      <c r="F288" s="278">
        <v>1.4</v>
      </c>
      <c r="G288" s="190">
        <v>0.9</v>
      </c>
      <c r="H288" s="272">
        <v>1.9</v>
      </c>
      <c r="I288" s="278">
        <v>1.8</v>
      </c>
      <c r="J288" s="190">
        <v>1.6</v>
      </c>
      <c r="K288" s="272">
        <v>2.1</v>
      </c>
      <c r="L288" s="278">
        <v>1.6</v>
      </c>
      <c r="M288" s="190">
        <v>1.3</v>
      </c>
      <c r="N288" s="272">
        <v>2</v>
      </c>
      <c r="O288" s="278">
        <v>1.8</v>
      </c>
      <c r="P288" s="190">
        <v>1.5</v>
      </c>
      <c r="Q288" s="191">
        <v>2.1</v>
      </c>
    </row>
    <row r="289" spans="1:17" x14ac:dyDescent="0.2">
      <c r="A289" s="140" t="s">
        <v>618</v>
      </c>
      <c r="B289" s="141" t="s">
        <v>619</v>
      </c>
      <c r="C289" s="190">
        <v>0.8</v>
      </c>
      <c r="D289" s="190">
        <v>0.5</v>
      </c>
      <c r="E289" s="272">
        <v>1.1000000000000001</v>
      </c>
      <c r="F289" s="278">
        <v>-0.1</v>
      </c>
      <c r="G289" s="190">
        <v>-0.8</v>
      </c>
      <c r="H289" s="272">
        <v>0.6</v>
      </c>
      <c r="I289" s="278">
        <v>0.9</v>
      </c>
      <c r="J289" s="190">
        <v>0.7</v>
      </c>
      <c r="K289" s="272">
        <v>1.2</v>
      </c>
      <c r="L289" s="278">
        <v>0.4</v>
      </c>
      <c r="M289" s="190">
        <v>-0.1</v>
      </c>
      <c r="N289" s="272">
        <v>0.8</v>
      </c>
      <c r="O289" s="278">
        <v>1</v>
      </c>
      <c r="P289" s="190">
        <v>0.7</v>
      </c>
      <c r="Q289" s="191">
        <v>1.3</v>
      </c>
    </row>
    <row r="290" spans="1:17" x14ac:dyDescent="0.2">
      <c r="A290" s="140" t="s">
        <v>620</v>
      </c>
      <c r="B290" s="141" t="s">
        <v>621</v>
      </c>
      <c r="C290" s="190">
        <v>2.5</v>
      </c>
      <c r="D290" s="190">
        <v>2.2000000000000002</v>
      </c>
      <c r="E290" s="272">
        <v>2.8</v>
      </c>
      <c r="F290" s="278">
        <v>2.2000000000000002</v>
      </c>
      <c r="G290" s="190">
        <v>1.5</v>
      </c>
      <c r="H290" s="272">
        <v>2.9</v>
      </c>
      <c r="I290" s="278">
        <v>2.6</v>
      </c>
      <c r="J290" s="190">
        <v>2.2000000000000002</v>
      </c>
      <c r="K290" s="272">
        <v>2.9</v>
      </c>
      <c r="L290" s="278">
        <v>2.7</v>
      </c>
      <c r="M290" s="190">
        <v>2.2000000000000002</v>
      </c>
      <c r="N290" s="272">
        <v>3.1</v>
      </c>
      <c r="O290" s="278">
        <v>2.4</v>
      </c>
      <c r="P290" s="190">
        <v>1.9</v>
      </c>
      <c r="Q290" s="191">
        <v>2.8</v>
      </c>
    </row>
    <row r="291" spans="1:17" x14ac:dyDescent="0.2">
      <c r="A291" s="140" t="s">
        <v>622</v>
      </c>
      <c r="B291" s="141" t="s">
        <v>623</v>
      </c>
      <c r="C291" s="190">
        <v>1.5</v>
      </c>
      <c r="D291" s="190">
        <v>1.3</v>
      </c>
      <c r="E291" s="272">
        <v>1.8</v>
      </c>
      <c r="F291" s="278">
        <v>1.5</v>
      </c>
      <c r="G291" s="190">
        <v>1</v>
      </c>
      <c r="H291" s="272">
        <v>2</v>
      </c>
      <c r="I291" s="278">
        <v>1.5</v>
      </c>
      <c r="J291" s="190">
        <v>1.3</v>
      </c>
      <c r="K291" s="272">
        <v>1.8</v>
      </c>
      <c r="L291" s="278">
        <v>1.3</v>
      </c>
      <c r="M291" s="190">
        <v>1</v>
      </c>
      <c r="N291" s="272">
        <v>1.7</v>
      </c>
      <c r="O291" s="278">
        <v>1.6</v>
      </c>
      <c r="P291" s="190">
        <v>1.3</v>
      </c>
      <c r="Q291" s="191">
        <v>1.9</v>
      </c>
    </row>
    <row r="292" spans="1:17" x14ac:dyDescent="0.2">
      <c r="A292" s="140" t="s">
        <v>624</v>
      </c>
      <c r="B292" s="141" t="s">
        <v>625</v>
      </c>
      <c r="C292" s="190">
        <v>-1.1000000000000001</v>
      </c>
      <c r="D292" s="190">
        <v>-1.2</v>
      </c>
      <c r="E292" s="272">
        <v>-1</v>
      </c>
      <c r="F292" s="278">
        <v>-1.1000000000000001</v>
      </c>
      <c r="G292" s="190">
        <v>-1.3</v>
      </c>
      <c r="H292" s="272">
        <v>-0.9</v>
      </c>
      <c r="I292" s="278">
        <v>-1.1000000000000001</v>
      </c>
      <c r="J292" s="190">
        <v>-1.2</v>
      </c>
      <c r="K292" s="272">
        <v>-0.9</v>
      </c>
      <c r="L292" s="278">
        <v>-1.1000000000000001</v>
      </c>
      <c r="M292" s="190">
        <v>-1.3</v>
      </c>
      <c r="N292" s="272">
        <v>-1</v>
      </c>
      <c r="O292" s="278">
        <v>-1.1000000000000001</v>
      </c>
      <c r="P292" s="190">
        <v>-1.2</v>
      </c>
      <c r="Q292" s="191">
        <v>-0.9</v>
      </c>
    </row>
    <row r="293" spans="1:17" x14ac:dyDescent="0.2">
      <c r="A293" s="140" t="s">
        <v>626</v>
      </c>
      <c r="B293" s="141" t="s">
        <v>627</v>
      </c>
      <c r="C293" s="190">
        <v>-0.2</v>
      </c>
      <c r="D293" s="190">
        <v>-0.4</v>
      </c>
      <c r="E293" s="272">
        <v>0</v>
      </c>
      <c r="F293" s="278">
        <v>-0.6</v>
      </c>
      <c r="G293" s="190">
        <v>-1.1000000000000001</v>
      </c>
      <c r="H293" s="272">
        <v>-0.2</v>
      </c>
      <c r="I293" s="278">
        <v>-0.1</v>
      </c>
      <c r="J293" s="190">
        <v>-0.3</v>
      </c>
      <c r="K293" s="272">
        <v>0.1</v>
      </c>
      <c r="L293" s="278">
        <v>-0.7</v>
      </c>
      <c r="M293" s="190">
        <v>-1</v>
      </c>
      <c r="N293" s="272">
        <v>-0.3</v>
      </c>
      <c r="O293" s="278">
        <v>0.1</v>
      </c>
      <c r="P293" s="190">
        <v>-0.2</v>
      </c>
      <c r="Q293" s="191">
        <v>0.4</v>
      </c>
    </row>
    <row r="294" spans="1:17" x14ac:dyDescent="0.2">
      <c r="A294" s="140" t="s">
        <v>628</v>
      </c>
      <c r="B294" s="141" t="s">
        <v>629</v>
      </c>
      <c r="C294" s="190">
        <v>-0.1</v>
      </c>
      <c r="D294" s="190">
        <v>-0.3</v>
      </c>
      <c r="E294" s="272">
        <v>0.1</v>
      </c>
      <c r="F294" s="278">
        <v>-0.4</v>
      </c>
      <c r="G294" s="190">
        <v>-0.9</v>
      </c>
      <c r="H294" s="272">
        <v>0.1</v>
      </c>
      <c r="I294" s="278">
        <v>0</v>
      </c>
      <c r="J294" s="190">
        <v>-0.2</v>
      </c>
      <c r="K294" s="272">
        <v>0.2</v>
      </c>
      <c r="L294" s="278">
        <v>-0.2</v>
      </c>
      <c r="M294" s="190">
        <v>-0.5</v>
      </c>
      <c r="N294" s="272">
        <v>0.2</v>
      </c>
      <c r="O294" s="278">
        <v>0</v>
      </c>
      <c r="P294" s="190">
        <v>-0.3</v>
      </c>
      <c r="Q294" s="191">
        <v>0.2</v>
      </c>
    </row>
    <row r="295" spans="1:17" x14ac:dyDescent="0.2">
      <c r="A295" s="140" t="s">
        <v>630</v>
      </c>
      <c r="B295" s="141" t="s">
        <v>631</v>
      </c>
      <c r="C295" s="190">
        <v>0.6</v>
      </c>
      <c r="D295" s="190">
        <v>0.4</v>
      </c>
      <c r="E295" s="272">
        <v>0.8</v>
      </c>
      <c r="F295" s="278">
        <v>0</v>
      </c>
      <c r="G295" s="190">
        <v>-0.4</v>
      </c>
      <c r="H295" s="272">
        <v>0.4</v>
      </c>
      <c r="I295" s="278">
        <v>0.7</v>
      </c>
      <c r="J295" s="190">
        <v>0.5</v>
      </c>
      <c r="K295" s="272">
        <v>1</v>
      </c>
      <c r="L295" s="278">
        <v>0.2</v>
      </c>
      <c r="M295" s="190">
        <v>-0.1</v>
      </c>
      <c r="N295" s="272">
        <v>0.5</v>
      </c>
      <c r="O295" s="278">
        <v>0.8</v>
      </c>
      <c r="P295" s="190">
        <v>0.6</v>
      </c>
      <c r="Q295" s="191">
        <v>1.1000000000000001</v>
      </c>
    </row>
    <row r="296" spans="1:17" x14ac:dyDescent="0.2">
      <c r="A296" s="140" t="s">
        <v>632</v>
      </c>
      <c r="B296" s="141" t="s">
        <v>633</v>
      </c>
      <c r="C296" s="190">
        <v>-0.4</v>
      </c>
      <c r="D296" s="190">
        <v>-0.7</v>
      </c>
      <c r="E296" s="272">
        <v>-0.2</v>
      </c>
      <c r="F296" s="278">
        <v>-0.5</v>
      </c>
      <c r="G296" s="190">
        <v>-1.2</v>
      </c>
      <c r="H296" s="272">
        <v>0.2</v>
      </c>
      <c r="I296" s="278">
        <v>-0.4</v>
      </c>
      <c r="J296" s="190">
        <v>-0.7</v>
      </c>
      <c r="K296" s="272">
        <v>-0.1</v>
      </c>
      <c r="L296" s="278">
        <v>-0.4</v>
      </c>
      <c r="M296" s="190">
        <v>-0.9</v>
      </c>
      <c r="N296" s="272">
        <v>0.1</v>
      </c>
      <c r="O296" s="278">
        <v>-0.4</v>
      </c>
      <c r="P296" s="190">
        <v>-0.7</v>
      </c>
      <c r="Q296" s="191">
        <v>-0.1</v>
      </c>
    </row>
    <row r="297" spans="1:17" x14ac:dyDescent="0.2">
      <c r="A297" s="140" t="s">
        <v>634</v>
      </c>
      <c r="B297" s="141" t="s">
        <v>635</v>
      </c>
      <c r="C297" s="190">
        <v>0.7</v>
      </c>
      <c r="D297" s="190">
        <v>0.5</v>
      </c>
      <c r="E297" s="272">
        <v>0.9</v>
      </c>
      <c r="F297" s="278">
        <v>0.3</v>
      </c>
      <c r="G297" s="190">
        <v>-0.2</v>
      </c>
      <c r="H297" s="272">
        <v>0.7</v>
      </c>
      <c r="I297" s="278">
        <v>0.8</v>
      </c>
      <c r="J297" s="190">
        <v>0.6</v>
      </c>
      <c r="K297" s="272">
        <v>1.1000000000000001</v>
      </c>
      <c r="L297" s="278">
        <v>0.4</v>
      </c>
      <c r="M297" s="190">
        <v>0</v>
      </c>
      <c r="N297" s="272">
        <v>0.7</v>
      </c>
      <c r="O297" s="278">
        <v>0.9</v>
      </c>
      <c r="P297" s="190">
        <v>0.7</v>
      </c>
      <c r="Q297" s="191">
        <v>1.2</v>
      </c>
    </row>
    <row r="298" spans="1:17" x14ac:dyDescent="0.2">
      <c r="A298" s="140" t="s">
        <v>636</v>
      </c>
      <c r="B298" s="141" t="s">
        <v>637</v>
      </c>
      <c r="C298" s="190">
        <v>1</v>
      </c>
      <c r="D298" s="190">
        <v>0.7</v>
      </c>
      <c r="E298" s="272">
        <v>1.2</v>
      </c>
      <c r="F298" s="278">
        <v>0.8</v>
      </c>
      <c r="G298" s="190">
        <v>0.3</v>
      </c>
      <c r="H298" s="272">
        <v>1.3</v>
      </c>
      <c r="I298" s="278">
        <v>1.1000000000000001</v>
      </c>
      <c r="J298" s="190">
        <v>0.8</v>
      </c>
      <c r="K298" s="272">
        <v>1.3</v>
      </c>
      <c r="L298" s="278">
        <v>1</v>
      </c>
      <c r="M298" s="190">
        <v>0.7</v>
      </c>
      <c r="N298" s="272">
        <v>1.4</v>
      </c>
      <c r="O298" s="278">
        <v>0.9</v>
      </c>
      <c r="P298" s="190">
        <v>0.6</v>
      </c>
      <c r="Q298" s="191">
        <v>1.3</v>
      </c>
    </row>
    <row r="299" spans="1:17" x14ac:dyDescent="0.2">
      <c r="A299" s="140" t="s">
        <v>640</v>
      </c>
      <c r="B299" s="141" t="s">
        <v>641</v>
      </c>
      <c r="C299" s="190">
        <v>-3.1</v>
      </c>
      <c r="D299" s="190">
        <v>-3.4</v>
      </c>
      <c r="E299" s="272">
        <v>-2.9</v>
      </c>
      <c r="F299" s="278">
        <v>-4.8</v>
      </c>
      <c r="G299" s="190">
        <v>-5.4</v>
      </c>
      <c r="H299" s="272">
        <v>-4.0999999999999996</v>
      </c>
      <c r="I299" s="278">
        <v>-2.9</v>
      </c>
      <c r="J299" s="190">
        <v>-3.1</v>
      </c>
      <c r="K299" s="272">
        <v>-2.6</v>
      </c>
      <c r="L299" s="278">
        <v>-4</v>
      </c>
      <c r="M299" s="190">
        <v>-4.4000000000000004</v>
      </c>
      <c r="N299" s="272">
        <v>-3.6</v>
      </c>
      <c r="O299" s="278">
        <v>-2.7</v>
      </c>
      <c r="P299" s="190">
        <v>-3</v>
      </c>
      <c r="Q299" s="191">
        <v>-2.4</v>
      </c>
    </row>
    <row r="300" spans="1:17" x14ac:dyDescent="0.2">
      <c r="A300" s="140" t="s">
        <v>642</v>
      </c>
      <c r="B300" s="141" t="s">
        <v>643</v>
      </c>
      <c r="C300" s="190">
        <v>-1.3</v>
      </c>
      <c r="D300" s="190">
        <v>-1.5</v>
      </c>
      <c r="E300" s="272">
        <v>-1.2</v>
      </c>
      <c r="F300" s="278">
        <v>-1.4</v>
      </c>
      <c r="G300" s="190">
        <v>-1.8</v>
      </c>
      <c r="H300" s="272">
        <v>-1</v>
      </c>
      <c r="I300" s="278">
        <v>-1.3</v>
      </c>
      <c r="J300" s="190">
        <v>-1.5</v>
      </c>
      <c r="K300" s="272">
        <v>-1.1000000000000001</v>
      </c>
      <c r="L300" s="278">
        <v>-1.3</v>
      </c>
      <c r="M300" s="190">
        <v>-1.6</v>
      </c>
      <c r="N300" s="272">
        <v>-1</v>
      </c>
      <c r="O300" s="278">
        <v>-1.3</v>
      </c>
      <c r="P300" s="190">
        <v>-1.5</v>
      </c>
      <c r="Q300" s="191">
        <v>-1.1000000000000001</v>
      </c>
    </row>
    <row r="301" spans="1:17" x14ac:dyDescent="0.2">
      <c r="A301" s="140" t="s">
        <v>644</v>
      </c>
      <c r="B301" s="141" t="s">
        <v>645</v>
      </c>
      <c r="C301" s="190">
        <v>-0.6</v>
      </c>
      <c r="D301" s="190">
        <v>-0.8</v>
      </c>
      <c r="E301" s="272">
        <v>-0.5</v>
      </c>
      <c r="F301" s="278">
        <v>-1.3</v>
      </c>
      <c r="G301" s="190">
        <v>-1.6</v>
      </c>
      <c r="H301" s="272">
        <v>-1</v>
      </c>
      <c r="I301" s="278">
        <v>-0.5</v>
      </c>
      <c r="J301" s="190">
        <v>-0.6</v>
      </c>
      <c r="K301" s="272">
        <v>-0.3</v>
      </c>
      <c r="L301" s="278">
        <v>-0.9</v>
      </c>
      <c r="M301" s="190">
        <v>-1.1000000000000001</v>
      </c>
      <c r="N301" s="272">
        <v>-0.6</v>
      </c>
      <c r="O301" s="278">
        <v>-0.5</v>
      </c>
      <c r="P301" s="190">
        <v>-0.7</v>
      </c>
      <c r="Q301" s="191">
        <v>-0.3</v>
      </c>
    </row>
    <row r="302" spans="1:17" x14ac:dyDescent="0.2">
      <c r="A302" s="140" t="s">
        <v>646</v>
      </c>
      <c r="B302" s="141" t="s">
        <v>647</v>
      </c>
      <c r="C302" s="190">
        <v>0.1</v>
      </c>
      <c r="D302" s="190">
        <v>-0.1</v>
      </c>
      <c r="E302" s="272">
        <v>0.3</v>
      </c>
      <c r="F302" s="278">
        <v>-1.4</v>
      </c>
      <c r="G302" s="190">
        <v>-1.9</v>
      </c>
      <c r="H302" s="272">
        <v>-0.8</v>
      </c>
      <c r="I302" s="278">
        <v>0.4</v>
      </c>
      <c r="J302" s="190">
        <v>0.2</v>
      </c>
      <c r="K302" s="272">
        <v>0.6</v>
      </c>
      <c r="L302" s="278">
        <v>-1</v>
      </c>
      <c r="M302" s="190">
        <v>-1.3</v>
      </c>
      <c r="N302" s="272">
        <v>-0.6</v>
      </c>
      <c r="O302" s="278">
        <v>0.6</v>
      </c>
      <c r="P302" s="190">
        <v>0.4</v>
      </c>
      <c r="Q302" s="191">
        <v>0.9</v>
      </c>
    </row>
    <row r="303" spans="1:17" x14ac:dyDescent="0.2">
      <c r="A303" s="140" t="s">
        <v>648</v>
      </c>
      <c r="B303" s="141" t="s">
        <v>649</v>
      </c>
      <c r="C303" s="190">
        <v>2</v>
      </c>
      <c r="D303" s="190">
        <v>1.7</v>
      </c>
      <c r="E303" s="272">
        <v>2.2999999999999998</v>
      </c>
      <c r="F303" s="278">
        <v>1.7</v>
      </c>
      <c r="G303" s="190">
        <v>1</v>
      </c>
      <c r="H303" s="272">
        <v>2.4</v>
      </c>
      <c r="I303" s="278">
        <v>2</v>
      </c>
      <c r="J303" s="190">
        <v>1.7</v>
      </c>
      <c r="K303" s="272">
        <v>2.2999999999999998</v>
      </c>
      <c r="L303" s="278">
        <v>1.8</v>
      </c>
      <c r="M303" s="190">
        <v>1.3</v>
      </c>
      <c r="N303" s="272">
        <v>2.2999999999999998</v>
      </c>
      <c r="O303" s="278">
        <v>2</v>
      </c>
      <c r="P303" s="190">
        <v>1.7</v>
      </c>
      <c r="Q303" s="191">
        <v>2.4</v>
      </c>
    </row>
    <row r="304" spans="1:17" x14ac:dyDescent="0.2">
      <c r="A304" s="140" t="s">
        <v>650</v>
      </c>
      <c r="B304" s="141" t="s">
        <v>651</v>
      </c>
      <c r="C304" s="178" t="s">
        <v>1192</v>
      </c>
      <c r="D304" s="178" t="s">
        <v>1192</v>
      </c>
      <c r="E304" s="260" t="s">
        <v>1192</v>
      </c>
      <c r="F304" s="266" t="s">
        <v>1192</v>
      </c>
      <c r="G304" s="178" t="s">
        <v>1192</v>
      </c>
      <c r="H304" s="260" t="s">
        <v>1192</v>
      </c>
      <c r="I304" s="266" t="s">
        <v>1192</v>
      </c>
      <c r="J304" s="178" t="s">
        <v>1192</v>
      </c>
      <c r="K304" s="260" t="s">
        <v>1192</v>
      </c>
      <c r="L304" s="266" t="s">
        <v>1192</v>
      </c>
      <c r="M304" s="178" t="s">
        <v>1192</v>
      </c>
      <c r="N304" s="260" t="s">
        <v>1192</v>
      </c>
      <c r="O304" s="266" t="s">
        <v>1192</v>
      </c>
      <c r="P304" s="178" t="s">
        <v>1192</v>
      </c>
      <c r="Q304" s="179" t="s">
        <v>1192</v>
      </c>
    </row>
    <row r="305" spans="1:17" x14ac:dyDescent="0.2">
      <c r="A305" s="140" t="s">
        <v>652</v>
      </c>
      <c r="B305" s="141" t="s">
        <v>653</v>
      </c>
      <c r="C305" s="190">
        <v>1.5</v>
      </c>
      <c r="D305" s="190">
        <v>1.3</v>
      </c>
      <c r="E305" s="272">
        <v>1.7</v>
      </c>
      <c r="F305" s="278">
        <v>0.7</v>
      </c>
      <c r="G305" s="190">
        <v>0.3</v>
      </c>
      <c r="H305" s="272">
        <v>1.2</v>
      </c>
      <c r="I305" s="278">
        <v>1.7</v>
      </c>
      <c r="J305" s="190">
        <v>1.5</v>
      </c>
      <c r="K305" s="272">
        <v>2</v>
      </c>
      <c r="L305" s="278">
        <v>1</v>
      </c>
      <c r="M305" s="190">
        <v>0.6</v>
      </c>
      <c r="N305" s="272">
        <v>1.3</v>
      </c>
      <c r="O305" s="278">
        <v>1.9</v>
      </c>
      <c r="P305" s="190">
        <v>1.6</v>
      </c>
      <c r="Q305" s="191">
        <v>2.2999999999999998</v>
      </c>
    </row>
    <row r="306" spans="1:17" x14ac:dyDescent="0.2">
      <c r="A306" s="140" t="s">
        <v>654</v>
      </c>
      <c r="B306" s="141" t="s">
        <v>655</v>
      </c>
      <c r="C306" s="190">
        <v>0.4</v>
      </c>
      <c r="D306" s="190">
        <v>0.2</v>
      </c>
      <c r="E306" s="272">
        <v>0.6</v>
      </c>
      <c r="F306" s="278">
        <v>0.7</v>
      </c>
      <c r="G306" s="190">
        <v>0.2</v>
      </c>
      <c r="H306" s="272">
        <v>1.2</v>
      </c>
      <c r="I306" s="278">
        <v>0.3</v>
      </c>
      <c r="J306" s="190">
        <v>0.1</v>
      </c>
      <c r="K306" s="272">
        <v>0.6</v>
      </c>
      <c r="L306" s="278">
        <v>0.5</v>
      </c>
      <c r="M306" s="190">
        <v>0.2</v>
      </c>
      <c r="N306" s="272">
        <v>0.9</v>
      </c>
      <c r="O306" s="278">
        <v>0.3</v>
      </c>
      <c r="P306" s="190">
        <v>0.1</v>
      </c>
      <c r="Q306" s="191">
        <v>0.6</v>
      </c>
    </row>
    <row r="307" spans="1:17" x14ac:dyDescent="0.2">
      <c r="A307" s="140" t="s">
        <v>656</v>
      </c>
      <c r="B307" s="141" t="s">
        <v>657</v>
      </c>
      <c r="C307" s="190">
        <v>0.1</v>
      </c>
      <c r="D307" s="190">
        <v>-0.2</v>
      </c>
      <c r="E307" s="272">
        <v>0.3</v>
      </c>
      <c r="F307" s="278">
        <v>-0.1</v>
      </c>
      <c r="G307" s="190">
        <v>-0.7</v>
      </c>
      <c r="H307" s="272">
        <v>0.6</v>
      </c>
      <c r="I307" s="278">
        <v>0.1</v>
      </c>
      <c r="J307" s="190">
        <v>-0.2</v>
      </c>
      <c r="K307" s="272">
        <v>0.3</v>
      </c>
      <c r="L307" s="278">
        <v>0.1</v>
      </c>
      <c r="M307" s="190">
        <v>-0.4</v>
      </c>
      <c r="N307" s="272">
        <v>0.5</v>
      </c>
      <c r="O307" s="278">
        <v>0.1</v>
      </c>
      <c r="P307" s="190">
        <v>-0.2</v>
      </c>
      <c r="Q307" s="191">
        <v>0.3</v>
      </c>
    </row>
    <row r="308" spans="1:17" x14ac:dyDescent="0.2">
      <c r="A308" s="140" t="s">
        <v>658</v>
      </c>
      <c r="B308" s="141" t="s">
        <v>659</v>
      </c>
      <c r="C308" s="190">
        <v>0.7</v>
      </c>
      <c r="D308" s="190">
        <v>0.4</v>
      </c>
      <c r="E308" s="272">
        <v>0.9</v>
      </c>
      <c r="F308" s="278">
        <v>0.5</v>
      </c>
      <c r="G308" s="190">
        <v>-0.1</v>
      </c>
      <c r="H308" s="272">
        <v>1</v>
      </c>
      <c r="I308" s="278">
        <v>0.7</v>
      </c>
      <c r="J308" s="190">
        <v>0.4</v>
      </c>
      <c r="K308" s="272">
        <v>0.9</v>
      </c>
      <c r="L308" s="278">
        <v>0.5</v>
      </c>
      <c r="M308" s="190">
        <v>0.2</v>
      </c>
      <c r="N308" s="272">
        <v>0.9</v>
      </c>
      <c r="O308" s="278">
        <v>0.7</v>
      </c>
      <c r="P308" s="190">
        <v>0.4</v>
      </c>
      <c r="Q308" s="191">
        <v>1</v>
      </c>
    </row>
    <row r="309" spans="1:17" x14ac:dyDescent="0.2">
      <c r="A309" s="140" t="s">
        <v>660</v>
      </c>
      <c r="B309" s="141" t="s">
        <v>661</v>
      </c>
      <c r="C309" s="190">
        <v>0.7</v>
      </c>
      <c r="D309" s="190">
        <v>0.5</v>
      </c>
      <c r="E309" s="272">
        <v>0.9</v>
      </c>
      <c r="F309" s="278">
        <v>0.3</v>
      </c>
      <c r="G309" s="190">
        <v>-0.4</v>
      </c>
      <c r="H309" s="272">
        <v>1</v>
      </c>
      <c r="I309" s="278">
        <v>0.7</v>
      </c>
      <c r="J309" s="190">
        <v>0.5</v>
      </c>
      <c r="K309" s="272">
        <v>1</v>
      </c>
      <c r="L309" s="278">
        <v>0.7</v>
      </c>
      <c r="M309" s="190">
        <v>0.3</v>
      </c>
      <c r="N309" s="272">
        <v>1.2</v>
      </c>
      <c r="O309" s="278">
        <v>0.7</v>
      </c>
      <c r="P309" s="190">
        <v>0.4</v>
      </c>
      <c r="Q309" s="191">
        <v>0.9</v>
      </c>
    </row>
    <row r="310" spans="1:17" x14ac:dyDescent="0.2">
      <c r="A310" s="140" t="s">
        <v>662</v>
      </c>
      <c r="B310" s="141" t="s">
        <v>663</v>
      </c>
      <c r="C310" s="190">
        <v>0.9</v>
      </c>
      <c r="D310" s="190">
        <v>0.6</v>
      </c>
      <c r="E310" s="272">
        <v>1.3</v>
      </c>
      <c r="F310" s="278">
        <v>0.6</v>
      </c>
      <c r="G310" s="190">
        <v>0</v>
      </c>
      <c r="H310" s="272">
        <v>1.3</v>
      </c>
      <c r="I310" s="278">
        <v>1</v>
      </c>
      <c r="J310" s="190">
        <v>0.6</v>
      </c>
      <c r="K310" s="272">
        <v>1.4</v>
      </c>
      <c r="L310" s="278">
        <v>0.6</v>
      </c>
      <c r="M310" s="190">
        <v>0.2</v>
      </c>
      <c r="N310" s="272">
        <v>1</v>
      </c>
      <c r="O310" s="278">
        <v>1.4</v>
      </c>
      <c r="P310" s="190">
        <v>0.9</v>
      </c>
      <c r="Q310" s="191">
        <v>1.9</v>
      </c>
    </row>
    <row r="311" spans="1:17" x14ac:dyDescent="0.2">
      <c r="A311" s="140" t="s">
        <v>664</v>
      </c>
      <c r="B311" s="141" t="s">
        <v>665</v>
      </c>
      <c r="C311" s="190">
        <v>0.9</v>
      </c>
      <c r="D311" s="190">
        <v>0.7</v>
      </c>
      <c r="E311" s="272">
        <v>1.1000000000000001</v>
      </c>
      <c r="F311" s="278">
        <v>0.3</v>
      </c>
      <c r="G311" s="190">
        <v>-0.1</v>
      </c>
      <c r="H311" s="272">
        <v>0.7</v>
      </c>
      <c r="I311" s="278">
        <v>1.1000000000000001</v>
      </c>
      <c r="J311" s="190">
        <v>0.9</v>
      </c>
      <c r="K311" s="272">
        <v>1.3</v>
      </c>
      <c r="L311" s="278">
        <v>0.5</v>
      </c>
      <c r="M311" s="190">
        <v>0.2</v>
      </c>
      <c r="N311" s="272">
        <v>0.9</v>
      </c>
      <c r="O311" s="278">
        <v>1.2</v>
      </c>
      <c r="P311" s="190">
        <v>0.9</v>
      </c>
      <c r="Q311" s="191">
        <v>1.4</v>
      </c>
    </row>
    <row r="312" spans="1:17" x14ac:dyDescent="0.2">
      <c r="A312" s="140" t="s">
        <v>666</v>
      </c>
      <c r="B312" s="141" t="s">
        <v>667</v>
      </c>
      <c r="C312" s="190">
        <v>0.1</v>
      </c>
      <c r="D312" s="190">
        <v>-0.1</v>
      </c>
      <c r="E312" s="272">
        <v>0.3</v>
      </c>
      <c r="F312" s="278">
        <v>-0.3</v>
      </c>
      <c r="G312" s="190">
        <v>-0.8</v>
      </c>
      <c r="H312" s="272">
        <v>0.2</v>
      </c>
      <c r="I312" s="278">
        <v>0.2</v>
      </c>
      <c r="J312" s="190">
        <v>0</v>
      </c>
      <c r="K312" s="272">
        <v>0.4</v>
      </c>
      <c r="L312" s="278">
        <v>-0.3</v>
      </c>
      <c r="M312" s="190">
        <v>-0.6</v>
      </c>
      <c r="N312" s="272">
        <v>0.1</v>
      </c>
      <c r="O312" s="278">
        <v>0.3</v>
      </c>
      <c r="P312" s="190">
        <v>0.1</v>
      </c>
      <c r="Q312" s="191">
        <v>0.6</v>
      </c>
    </row>
    <row r="313" spans="1:17" x14ac:dyDescent="0.2">
      <c r="A313" s="140" t="s">
        <v>668</v>
      </c>
      <c r="B313" s="141" t="s">
        <v>669</v>
      </c>
      <c r="C313" s="190">
        <v>1.1000000000000001</v>
      </c>
      <c r="D313" s="190">
        <v>0.9</v>
      </c>
      <c r="E313" s="272">
        <v>1.3</v>
      </c>
      <c r="F313" s="278">
        <v>0.6</v>
      </c>
      <c r="G313" s="190">
        <v>0.2</v>
      </c>
      <c r="H313" s="272">
        <v>1.1000000000000001</v>
      </c>
      <c r="I313" s="278">
        <v>1.2</v>
      </c>
      <c r="J313" s="190">
        <v>0.9</v>
      </c>
      <c r="K313" s="272">
        <v>1.4</v>
      </c>
      <c r="L313" s="278">
        <v>0.8</v>
      </c>
      <c r="M313" s="190">
        <v>0.5</v>
      </c>
      <c r="N313" s="272">
        <v>1.1000000000000001</v>
      </c>
      <c r="O313" s="278">
        <v>1.2</v>
      </c>
      <c r="P313" s="190">
        <v>1</v>
      </c>
      <c r="Q313" s="191">
        <v>1.5</v>
      </c>
    </row>
    <row r="314" spans="1:17" x14ac:dyDescent="0.2">
      <c r="A314" s="140" t="s">
        <v>670</v>
      </c>
      <c r="B314" s="141" t="s">
        <v>671</v>
      </c>
      <c r="C314" s="190">
        <v>2.5</v>
      </c>
      <c r="D314" s="190">
        <v>2.2999999999999998</v>
      </c>
      <c r="E314" s="272">
        <v>2.7</v>
      </c>
      <c r="F314" s="278">
        <v>2</v>
      </c>
      <c r="G314" s="190">
        <v>1.5</v>
      </c>
      <c r="H314" s="272">
        <v>2.5</v>
      </c>
      <c r="I314" s="278">
        <v>2.6</v>
      </c>
      <c r="J314" s="190">
        <v>2.4</v>
      </c>
      <c r="K314" s="272">
        <v>2.9</v>
      </c>
      <c r="L314" s="278">
        <v>2.2999999999999998</v>
      </c>
      <c r="M314" s="190">
        <v>1.9</v>
      </c>
      <c r="N314" s="272">
        <v>2.6</v>
      </c>
      <c r="O314" s="278">
        <v>2.7</v>
      </c>
      <c r="P314" s="190">
        <v>2.4</v>
      </c>
      <c r="Q314" s="191">
        <v>3</v>
      </c>
    </row>
    <row r="315" spans="1:17" x14ac:dyDescent="0.2">
      <c r="A315" s="140" t="s">
        <v>672</v>
      </c>
      <c r="B315" s="141" t="s">
        <v>673</v>
      </c>
      <c r="C315" s="190">
        <v>3.1</v>
      </c>
      <c r="D315" s="190">
        <v>2.9</v>
      </c>
      <c r="E315" s="272">
        <v>3.4</v>
      </c>
      <c r="F315" s="278">
        <v>2.6</v>
      </c>
      <c r="G315" s="190">
        <v>2.2000000000000002</v>
      </c>
      <c r="H315" s="272">
        <v>3.1</v>
      </c>
      <c r="I315" s="278">
        <v>3.4</v>
      </c>
      <c r="J315" s="190">
        <v>3</v>
      </c>
      <c r="K315" s="272">
        <v>3.7</v>
      </c>
      <c r="L315" s="278">
        <v>2.7</v>
      </c>
      <c r="M315" s="190">
        <v>2.2999999999999998</v>
      </c>
      <c r="N315" s="272">
        <v>3</v>
      </c>
      <c r="O315" s="278">
        <v>3.7</v>
      </c>
      <c r="P315" s="190">
        <v>3.3</v>
      </c>
      <c r="Q315" s="191">
        <v>4.0999999999999996</v>
      </c>
    </row>
    <row r="316" spans="1:17" x14ac:dyDescent="0.2">
      <c r="A316" s="140" t="s">
        <v>674</v>
      </c>
      <c r="B316" s="141" t="s">
        <v>675</v>
      </c>
      <c r="C316" s="190">
        <v>1.4</v>
      </c>
      <c r="D316" s="190">
        <v>1</v>
      </c>
      <c r="E316" s="272">
        <v>1.8</v>
      </c>
      <c r="F316" s="278">
        <v>0.5</v>
      </c>
      <c r="G316" s="190">
        <v>-0.2</v>
      </c>
      <c r="H316" s="272">
        <v>1.2</v>
      </c>
      <c r="I316" s="278">
        <v>1.7</v>
      </c>
      <c r="J316" s="190">
        <v>1.3</v>
      </c>
      <c r="K316" s="272">
        <v>2.1</v>
      </c>
      <c r="L316" s="278">
        <v>1</v>
      </c>
      <c r="M316" s="190">
        <v>0.6</v>
      </c>
      <c r="N316" s="272">
        <v>1.5</v>
      </c>
      <c r="O316" s="278">
        <v>1.9</v>
      </c>
      <c r="P316" s="190">
        <v>1.3</v>
      </c>
      <c r="Q316" s="191">
        <v>2.4</v>
      </c>
    </row>
    <row r="317" spans="1:17" x14ac:dyDescent="0.2">
      <c r="A317" s="140" t="s">
        <v>676</v>
      </c>
      <c r="B317" s="141" t="s">
        <v>677</v>
      </c>
      <c r="C317" s="190">
        <v>3.1</v>
      </c>
      <c r="D317" s="190">
        <v>2.9</v>
      </c>
      <c r="E317" s="272">
        <v>3.4</v>
      </c>
      <c r="F317" s="278">
        <v>2.7</v>
      </c>
      <c r="G317" s="190">
        <v>2.2000000000000002</v>
      </c>
      <c r="H317" s="272">
        <v>3.2</v>
      </c>
      <c r="I317" s="278">
        <v>3.2</v>
      </c>
      <c r="J317" s="190">
        <v>3</v>
      </c>
      <c r="K317" s="272">
        <v>3.5</v>
      </c>
      <c r="L317" s="278">
        <v>3.1</v>
      </c>
      <c r="M317" s="190">
        <v>2.7</v>
      </c>
      <c r="N317" s="272">
        <v>3.4</v>
      </c>
      <c r="O317" s="278">
        <v>3.2</v>
      </c>
      <c r="P317" s="190">
        <v>2.9</v>
      </c>
      <c r="Q317" s="191">
        <v>3.5</v>
      </c>
    </row>
    <row r="318" spans="1:17" x14ac:dyDescent="0.2">
      <c r="A318" s="140" t="s">
        <v>678</v>
      </c>
      <c r="B318" s="141" t="s">
        <v>679</v>
      </c>
      <c r="C318" s="190">
        <v>-0.1</v>
      </c>
      <c r="D318" s="190">
        <v>-0.4</v>
      </c>
      <c r="E318" s="272">
        <v>0.1</v>
      </c>
      <c r="F318" s="278">
        <v>-0.7</v>
      </c>
      <c r="G318" s="190">
        <v>-1.4</v>
      </c>
      <c r="H318" s="272">
        <v>0.1</v>
      </c>
      <c r="I318" s="278">
        <v>-0.1</v>
      </c>
      <c r="J318" s="190">
        <v>-0.3</v>
      </c>
      <c r="K318" s="272">
        <v>0.2</v>
      </c>
      <c r="L318" s="278">
        <v>-0.3</v>
      </c>
      <c r="M318" s="190">
        <v>-0.8</v>
      </c>
      <c r="N318" s="272">
        <v>0.2</v>
      </c>
      <c r="O318" s="278">
        <v>-0.1</v>
      </c>
      <c r="P318" s="190">
        <v>-0.4</v>
      </c>
      <c r="Q318" s="191">
        <v>0.2</v>
      </c>
    </row>
    <row r="319" spans="1:17" x14ac:dyDescent="0.2">
      <c r="A319" s="140" t="s">
        <v>680</v>
      </c>
      <c r="B319" s="141" t="s">
        <v>681</v>
      </c>
      <c r="C319" s="190">
        <v>1.2</v>
      </c>
      <c r="D319" s="190">
        <v>0.9</v>
      </c>
      <c r="E319" s="272">
        <v>1.4</v>
      </c>
      <c r="F319" s="278">
        <v>0.7</v>
      </c>
      <c r="G319" s="190">
        <v>0.1</v>
      </c>
      <c r="H319" s="272">
        <v>1.4</v>
      </c>
      <c r="I319" s="278">
        <v>1.2</v>
      </c>
      <c r="J319" s="190">
        <v>1</v>
      </c>
      <c r="K319" s="272">
        <v>1.5</v>
      </c>
      <c r="L319" s="278">
        <v>0.9</v>
      </c>
      <c r="M319" s="190">
        <v>0.5</v>
      </c>
      <c r="N319" s="272">
        <v>1.3</v>
      </c>
      <c r="O319" s="278">
        <v>1.3</v>
      </c>
      <c r="P319" s="190">
        <v>1</v>
      </c>
      <c r="Q319" s="191">
        <v>1.6</v>
      </c>
    </row>
    <row r="320" spans="1:17" x14ac:dyDescent="0.2">
      <c r="A320" s="140" t="s">
        <v>682</v>
      </c>
      <c r="B320" s="141" t="s">
        <v>683</v>
      </c>
      <c r="C320" s="190">
        <v>0.1</v>
      </c>
      <c r="D320" s="190">
        <v>-0.1</v>
      </c>
      <c r="E320" s="272">
        <v>0.3</v>
      </c>
      <c r="F320" s="278">
        <v>0.3</v>
      </c>
      <c r="G320" s="190">
        <v>-0.2</v>
      </c>
      <c r="H320" s="272">
        <v>0.9</v>
      </c>
      <c r="I320" s="278">
        <v>0.1</v>
      </c>
      <c r="J320" s="190">
        <v>-0.2</v>
      </c>
      <c r="K320" s="272">
        <v>0.3</v>
      </c>
      <c r="L320" s="278">
        <v>0.2</v>
      </c>
      <c r="M320" s="190">
        <v>-0.2</v>
      </c>
      <c r="N320" s="272">
        <v>0.6</v>
      </c>
      <c r="O320" s="278">
        <v>0.1</v>
      </c>
      <c r="P320" s="190">
        <v>-0.2</v>
      </c>
      <c r="Q320" s="191">
        <v>0.3</v>
      </c>
    </row>
    <row r="321" spans="1:17" x14ac:dyDescent="0.2">
      <c r="A321" s="140" t="s">
        <v>684</v>
      </c>
      <c r="B321" s="141" t="s">
        <v>685</v>
      </c>
      <c r="C321" s="190">
        <v>1.5</v>
      </c>
      <c r="D321" s="190">
        <v>1.2</v>
      </c>
      <c r="E321" s="272">
        <v>1.7</v>
      </c>
      <c r="F321" s="278">
        <v>0.6</v>
      </c>
      <c r="G321" s="190">
        <v>0</v>
      </c>
      <c r="H321" s="272">
        <v>1.2</v>
      </c>
      <c r="I321" s="278">
        <v>1.7</v>
      </c>
      <c r="J321" s="190">
        <v>1.4</v>
      </c>
      <c r="K321" s="272">
        <v>2</v>
      </c>
      <c r="L321" s="278">
        <v>0.8</v>
      </c>
      <c r="M321" s="190">
        <v>0.4</v>
      </c>
      <c r="N321" s="272">
        <v>1.2</v>
      </c>
      <c r="O321" s="278">
        <v>1.9</v>
      </c>
      <c r="P321" s="190">
        <v>1.5</v>
      </c>
      <c r="Q321" s="191">
        <v>2.2000000000000002</v>
      </c>
    </row>
    <row r="322" spans="1:17" x14ac:dyDescent="0.2">
      <c r="A322" s="140" t="s">
        <v>686</v>
      </c>
      <c r="B322" s="141" t="s">
        <v>687</v>
      </c>
      <c r="C322" s="190">
        <v>2.2000000000000002</v>
      </c>
      <c r="D322" s="190">
        <v>1.9</v>
      </c>
      <c r="E322" s="272">
        <v>2.6</v>
      </c>
      <c r="F322" s="278">
        <v>1.6</v>
      </c>
      <c r="G322" s="190">
        <v>1</v>
      </c>
      <c r="H322" s="272">
        <v>2.1</v>
      </c>
      <c r="I322" s="278">
        <v>2.5</v>
      </c>
      <c r="J322" s="190">
        <v>2.2000000000000002</v>
      </c>
      <c r="K322" s="272">
        <v>2.9</v>
      </c>
      <c r="L322" s="278">
        <v>1.8</v>
      </c>
      <c r="M322" s="190">
        <v>1.5</v>
      </c>
      <c r="N322" s="272">
        <v>2.2000000000000002</v>
      </c>
      <c r="O322" s="278">
        <v>3.1</v>
      </c>
      <c r="P322" s="190">
        <v>2.5</v>
      </c>
      <c r="Q322" s="191">
        <v>3.6</v>
      </c>
    </row>
    <row r="323" spans="1:17" x14ac:dyDescent="0.2">
      <c r="A323" s="140" t="s">
        <v>688</v>
      </c>
      <c r="B323" s="141" t="s">
        <v>689</v>
      </c>
      <c r="C323" s="190">
        <v>1.7</v>
      </c>
      <c r="D323" s="190">
        <v>1.3</v>
      </c>
      <c r="E323" s="272">
        <v>2.2000000000000002</v>
      </c>
      <c r="F323" s="278">
        <v>2</v>
      </c>
      <c r="G323" s="190">
        <v>1.1000000000000001</v>
      </c>
      <c r="H323" s="272">
        <v>3</v>
      </c>
      <c r="I323" s="278">
        <v>1.6</v>
      </c>
      <c r="J323" s="190">
        <v>1.2</v>
      </c>
      <c r="K323" s="272">
        <v>2.1</v>
      </c>
      <c r="L323" s="278">
        <v>1.4</v>
      </c>
      <c r="M323" s="190">
        <v>0.9</v>
      </c>
      <c r="N323" s="272">
        <v>2</v>
      </c>
      <c r="O323" s="278">
        <v>2</v>
      </c>
      <c r="P323" s="190">
        <v>1.4</v>
      </c>
      <c r="Q323" s="191">
        <v>2.6</v>
      </c>
    </row>
    <row r="324" spans="1:17" x14ac:dyDescent="0.2">
      <c r="A324" s="140" t="s">
        <v>690</v>
      </c>
      <c r="B324" s="141" t="s">
        <v>691</v>
      </c>
      <c r="C324" s="190">
        <v>-1.6</v>
      </c>
      <c r="D324" s="190">
        <v>-2</v>
      </c>
      <c r="E324" s="272">
        <v>-1.3</v>
      </c>
      <c r="F324" s="278">
        <v>-2.8</v>
      </c>
      <c r="G324" s="190">
        <v>-3.8</v>
      </c>
      <c r="H324" s="272">
        <v>-1.8</v>
      </c>
      <c r="I324" s="278">
        <v>-1.5</v>
      </c>
      <c r="J324" s="190">
        <v>-1.9</v>
      </c>
      <c r="K324" s="272">
        <v>-1.2</v>
      </c>
      <c r="L324" s="278">
        <v>-2.9</v>
      </c>
      <c r="M324" s="190">
        <v>-3.6</v>
      </c>
      <c r="N324" s="272">
        <v>-2.2000000000000002</v>
      </c>
      <c r="O324" s="278">
        <v>-1.3</v>
      </c>
      <c r="P324" s="190">
        <v>-1.7</v>
      </c>
      <c r="Q324" s="191">
        <v>-1</v>
      </c>
    </row>
    <row r="325" spans="1:17" x14ac:dyDescent="0.2">
      <c r="A325" s="140" t="s">
        <v>692</v>
      </c>
      <c r="B325" s="141" t="s">
        <v>693</v>
      </c>
      <c r="C325" s="190">
        <v>1.9</v>
      </c>
      <c r="D325" s="190">
        <v>1.7</v>
      </c>
      <c r="E325" s="272">
        <v>2.2000000000000002</v>
      </c>
      <c r="F325" s="278">
        <v>1.7</v>
      </c>
      <c r="G325" s="190">
        <v>1.3</v>
      </c>
      <c r="H325" s="272">
        <v>2.2000000000000002</v>
      </c>
      <c r="I325" s="278">
        <v>2</v>
      </c>
      <c r="J325" s="190">
        <v>1.7</v>
      </c>
      <c r="K325" s="272">
        <v>2.2999999999999998</v>
      </c>
      <c r="L325" s="278">
        <v>1.9</v>
      </c>
      <c r="M325" s="190">
        <v>1.6</v>
      </c>
      <c r="N325" s="272">
        <v>2.2000000000000002</v>
      </c>
      <c r="O325" s="278">
        <v>1.9</v>
      </c>
      <c r="P325" s="190">
        <v>1.6</v>
      </c>
      <c r="Q325" s="191">
        <v>2.2999999999999998</v>
      </c>
    </row>
    <row r="326" spans="1:17" x14ac:dyDescent="0.2">
      <c r="A326" s="140" t="s">
        <v>694</v>
      </c>
      <c r="B326" s="141" t="s">
        <v>695</v>
      </c>
      <c r="C326" s="190">
        <v>1</v>
      </c>
      <c r="D326" s="190">
        <v>0.7</v>
      </c>
      <c r="E326" s="272">
        <v>1.2</v>
      </c>
      <c r="F326" s="278">
        <v>0.3</v>
      </c>
      <c r="G326" s="190">
        <v>-0.2</v>
      </c>
      <c r="H326" s="272">
        <v>0.8</v>
      </c>
      <c r="I326" s="278">
        <v>1.1000000000000001</v>
      </c>
      <c r="J326" s="190">
        <v>0.9</v>
      </c>
      <c r="K326" s="272">
        <v>1.4</v>
      </c>
      <c r="L326" s="278">
        <v>0.5</v>
      </c>
      <c r="M326" s="190">
        <v>0.1</v>
      </c>
      <c r="N326" s="272">
        <v>0.8</v>
      </c>
      <c r="O326" s="278">
        <v>1.4</v>
      </c>
      <c r="P326" s="190">
        <v>1.1000000000000001</v>
      </c>
      <c r="Q326" s="191">
        <v>1.7</v>
      </c>
    </row>
    <row r="327" spans="1:17" x14ac:dyDescent="0.2">
      <c r="A327" s="140" t="s">
        <v>696</v>
      </c>
      <c r="B327" s="141" t="s">
        <v>697</v>
      </c>
      <c r="C327" s="190">
        <v>0.4</v>
      </c>
      <c r="D327" s="190">
        <v>0.1</v>
      </c>
      <c r="E327" s="272">
        <v>0.7</v>
      </c>
      <c r="F327" s="278">
        <v>-0.9</v>
      </c>
      <c r="G327" s="190">
        <v>-1.6</v>
      </c>
      <c r="H327" s="272">
        <v>-0.1</v>
      </c>
      <c r="I327" s="278">
        <v>0.6</v>
      </c>
      <c r="J327" s="190">
        <v>0.3</v>
      </c>
      <c r="K327" s="272">
        <v>0.9</v>
      </c>
      <c r="L327" s="278">
        <v>-0.6</v>
      </c>
      <c r="M327" s="190">
        <v>-1.1000000000000001</v>
      </c>
      <c r="N327" s="272">
        <v>0</v>
      </c>
      <c r="O327" s="278">
        <v>0.7</v>
      </c>
      <c r="P327" s="190">
        <v>0.4</v>
      </c>
      <c r="Q327" s="191">
        <v>1.1000000000000001</v>
      </c>
    </row>
    <row r="328" spans="1:17" x14ac:dyDescent="0.2">
      <c r="A328" s="140" t="s">
        <v>698</v>
      </c>
      <c r="B328" s="141" t="s">
        <v>699</v>
      </c>
      <c r="C328" s="190">
        <v>3.2</v>
      </c>
      <c r="D328" s="190">
        <v>3</v>
      </c>
      <c r="E328" s="272">
        <v>3.4</v>
      </c>
      <c r="F328" s="278">
        <v>3</v>
      </c>
      <c r="G328" s="190">
        <v>2.5</v>
      </c>
      <c r="H328" s="272">
        <v>3.4</v>
      </c>
      <c r="I328" s="278">
        <v>3.2</v>
      </c>
      <c r="J328" s="190">
        <v>3</v>
      </c>
      <c r="K328" s="272">
        <v>3.5</v>
      </c>
      <c r="L328" s="278">
        <v>2.9</v>
      </c>
      <c r="M328" s="190">
        <v>2.7</v>
      </c>
      <c r="N328" s="272">
        <v>3.2</v>
      </c>
      <c r="O328" s="278">
        <v>3.5</v>
      </c>
      <c r="P328" s="190">
        <v>3.2</v>
      </c>
      <c r="Q328" s="191">
        <v>3.8</v>
      </c>
    </row>
    <row r="329" spans="1:17" x14ac:dyDescent="0.2">
      <c r="A329" s="140" t="s">
        <v>700</v>
      </c>
      <c r="B329" s="141" t="s">
        <v>701</v>
      </c>
      <c r="C329" s="190">
        <v>0.9</v>
      </c>
      <c r="D329" s="190">
        <v>0.7</v>
      </c>
      <c r="E329" s="272">
        <v>1.1000000000000001</v>
      </c>
      <c r="F329" s="278">
        <v>-0.1</v>
      </c>
      <c r="G329" s="190">
        <v>-0.5</v>
      </c>
      <c r="H329" s="272">
        <v>0.4</v>
      </c>
      <c r="I329" s="278">
        <v>1.2</v>
      </c>
      <c r="J329" s="190">
        <v>0.9</v>
      </c>
      <c r="K329" s="272">
        <v>1.4</v>
      </c>
      <c r="L329" s="278">
        <v>0.2</v>
      </c>
      <c r="M329" s="190">
        <v>-0.2</v>
      </c>
      <c r="N329" s="272">
        <v>0.6</v>
      </c>
      <c r="O329" s="278">
        <v>1.2</v>
      </c>
      <c r="P329" s="190">
        <v>1</v>
      </c>
      <c r="Q329" s="191">
        <v>1.5</v>
      </c>
    </row>
    <row r="330" spans="1:17" x14ac:dyDescent="0.2">
      <c r="A330" s="140" t="s">
        <v>702</v>
      </c>
      <c r="B330" s="141" t="s">
        <v>703</v>
      </c>
      <c r="C330" s="190">
        <v>-0.9</v>
      </c>
      <c r="D330" s="190">
        <v>-1.2</v>
      </c>
      <c r="E330" s="272">
        <v>-0.6</v>
      </c>
      <c r="F330" s="278">
        <v>-3.5</v>
      </c>
      <c r="G330" s="190">
        <v>-4.5</v>
      </c>
      <c r="H330" s="272">
        <v>-2.6</v>
      </c>
      <c r="I330" s="278">
        <v>-0.7</v>
      </c>
      <c r="J330" s="190">
        <v>-1</v>
      </c>
      <c r="K330" s="272">
        <v>-0.4</v>
      </c>
      <c r="L330" s="278">
        <v>-2.8</v>
      </c>
      <c r="M330" s="190">
        <v>-3.5</v>
      </c>
      <c r="N330" s="272">
        <v>-2.1</v>
      </c>
      <c r="O330" s="278">
        <v>-0.5</v>
      </c>
      <c r="P330" s="190">
        <v>-0.8</v>
      </c>
      <c r="Q330" s="191">
        <v>-0.2</v>
      </c>
    </row>
    <row r="331" spans="1:17" x14ac:dyDescent="0.2">
      <c r="A331" s="140" t="s">
        <v>704</v>
      </c>
      <c r="B331" s="141" t="s">
        <v>705</v>
      </c>
      <c r="C331" s="190">
        <v>2.1</v>
      </c>
      <c r="D331" s="190">
        <v>1.8</v>
      </c>
      <c r="E331" s="272">
        <v>2.2999999999999998</v>
      </c>
      <c r="F331" s="278">
        <v>1.5</v>
      </c>
      <c r="G331" s="190">
        <v>1</v>
      </c>
      <c r="H331" s="272">
        <v>2</v>
      </c>
      <c r="I331" s="278">
        <v>2.2000000000000002</v>
      </c>
      <c r="J331" s="190">
        <v>1.9</v>
      </c>
      <c r="K331" s="272">
        <v>2.5</v>
      </c>
      <c r="L331" s="278">
        <v>1.9</v>
      </c>
      <c r="M331" s="190">
        <v>1.6</v>
      </c>
      <c r="N331" s="272">
        <v>2.2000000000000002</v>
      </c>
      <c r="O331" s="278">
        <v>2.2000000000000002</v>
      </c>
      <c r="P331" s="190">
        <v>1.9</v>
      </c>
      <c r="Q331" s="191">
        <v>2.5</v>
      </c>
    </row>
    <row r="332" spans="1:17" x14ac:dyDescent="0.2">
      <c r="A332" s="140" t="s">
        <v>706</v>
      </c>
      <c r="B332" s="141" t="s">
        <v>707</v>
      </c>
      <c r="C332" s="190">
        <v>0.6</v>
      </c>
      <c r="D332" s="190">
        <v>0.3</v>
      </c>
      <c r="E332" s="272">
        <v>0.9</v>
      </c>
      <c r="F332" s="278">
        <v>0.3</v>
      </c>
      <c r="G332" s="190">
        <v>-0.5</v>
      </c>
      <c r="H332" s="272">
        <v>1.1000000000000001</v>
      </c>
      <c r="I332" s="278">
        <v>0.7</v>
      </c>
      <c r="J332" s="190">
        <v>0.4</v>
      </c>
      <c r="K332" s="272">
        <v>1</v>
      </c>
      <c r="L332" s="278">
        <v>0.2</v>
      </c>
      <c r="M332" s="190">
        <v>-0.4</v>
      </c>
      <c r="N332" s="272">
        <v>0.7</v>
      </c>
      <c r="O332" s="278">
        <v>0.8</v>
      </c>
      <c r="P332" s="190">
        <v>0.4</v>
      </c>
      <c r="Q332" s="191">
        <v>1.1000000000000001</v>
      </c>
    </row>
    <row r="333" spans="1:17" x14ac:dyDescent="0.2">
      <c r="A333" s="140" t="s">
        <v>708</v>
      </c>
      <c r="B333" s="141" t="s">
        <v>709</v>
      </c>
      <c r="C333" s="190">
        <v>2.1</v>
      </c>
      <c r="D333" s="190">
        <v>1.9</v>
      </c>
      <c r="E333" s="272">
        <v>2.2999999999999998</v>
      </c>
      <c r="F333" s="278">
        <v>1.9</v>
      </c>
      <c r="G333" s="190">
        <v>1.5</v>
      </c>
      <c r="H333" s="272">
        <v>2.2999999999999998</v>
      </c>
      <c r="I333" s="278">
        <v>2.2000000000000002</v>
      </c>
      <c r="J333" s="190">
        <v>1.9</v>
      </c>
      <c r="K333" s="272">
        <v>2.5</v>
      </c>
      <c r="L333" s="278">
        <v>2</v>
      </c>
      <c r="M333" s="190">
        <v>1.7</v>
      </c>
      <c r="N333" s="272">
        <v>2.2999999999999998</v>
      </c>
      <c r="O333" s="278">
        <v>2.2999999999999998</v>
      </c>
      <c r="P333" s="190">
        <v>1.9</v>
      </c>
      <c r="Q333" s="191">
        <v>2.7</v>
      </c>
    </row>
    <row r="334" spans="1:17" x14ac:dyDescent="0.2">
      <c r="A334" s="140" t="s">
        <v>710</v>
      </c>
      <c r="B334" s="141" t="s">
        <v>711</v>
      </c>
      <c r="C334" s="190">
        <v>2.7</v>
      </c>
      <c r="D334" s="190">
        <v>2.5</v>
      </c>
      <c r="E334" s="272">
        <v>2.9</v>
      </c>
      <c r="F334" s="278">
        <v>2.2999999999999998</v>
      </c>
      <c r="G334" s="190">
        <v>1.8</v>
      </c>
      <c r="H334" s="272">
        <v>2.9</v>
      </c>
      <c r="I334" s="278">
        <v>2.8</v>
      </c>
      <c r="J334" s="190">
        <v>2.5</v>
      </c>
      <c r="K334" s="272">
        <v>3</v>
      </c>
      <c r="L334" s="278">
        <v>2.8</v>
      </c>
      <c r="M334" s="190">
        <v>2.4</v>
      </c>
      <c r="N334" s="272">
        <v>3.1</v>
      </c>
      <c r="O334" s="278">
        <v>2.6</v>
      </c>
      <c r="P334" s="190">
        <v>2.2999999999999998</v>
      </c>
      <c r="Q334" s="191">
        <v>2.9</v>
      </c>
    </row>
    <row r="335" spans="1:17" x14ac:dyDescent="0.2">
      <c r="A335" s="140" t="s">
        <v>712</v>
      </c>
      <c r="B335" s="141" t="s">
        <v>713</v>
      </c>
      <c r="C335" s="190">
        <v>0.9</v>
      </c>
      <c r="D335" s="190">
        <v>0.6</v>
      </c>
      <c r="E335" s="272">
        <v>1.2</v>
      </c>
      <c r="F335" s="278">
        <v>0.4</v>
      </c>
      <c r="G335" s="190">
        <v>-0.2</v>
      </c>
      <c r="H335" s="272">
        <v>1</v>
      </c>
      <c r="I335" s="278">
        <v>1</v>
      </c>
      <c r="J335" s="190">
        <v>0.7</v>
      </c>
      <c r="K335" s="272">
        <v>1.3</v>
      </c>
      <c r="L335" s="278">
        <v>0.6</v>
      </c>
      <c r="M335" s="190">
        <v>0.2</v>
      </c>
      <c r="N335" s="272">
        <v>1.1000000000000001</v>
      </c>
      <c r="O335" s="278">
        <v>1.1000000000000001</v>
      </c>
      <c r="P335" s="190">
        <v>0.7</v>
      </c>
      <c r="Q335" s="191">
        <v>1.5</v>
      </c>
    </row>
    <row r="336" spans="1:17" x14ac:dyDescent="0.2">
      <c r="A336" s="140" t="s">
        <v>714</v>
      </c>
      <c r="B336" s="141" t="s">
        <v>715</v>
      </c>
      <c r="C336" s="190">
        <v>1.5</v>
      </c>
      <c r="D336" s="190">
        <v>1.1000000000000001</v>
      </c>
      <c r="E336" s="272">
        <v>1.8</v>
      </c>
      <c r="F336" s="278">
        <v>0.7</v>
      </c>
      <c r="G336" s="190">
        <v>0.1</v>
      </c>
      <c r="H336" s="272">
        <v>1.3</v>
      </c>
      <c r="I336" s="278">
        <v>1.8</v>
      </c>
      <c r="J336" s="190">
        <v>1.4</v>
      </c>
      <c r="K336" s="272">
        <v>2.2000000000000002</v>
      </c>
      <c r="L336" s="278">
        <v>1.1000000000000001</v>
      </c>
      <c r="M336" s="190">
        <v>0.6</v>
      </c>
      <c r="N336" s="272">
        <v>1.5</v>
      </c>
      <c r="O336" s="278">
        <v>2</v>
      </c>
      <c r="P336" s="190">
        <v>1.5</v>
      </c>
      <c r="Q336" s="191">
        <v>2.5</v>
      </c>
    </row>
    <row r="337" spans="1:17" s="160" customFormat="1" x14ac:dyDescent="0.2">
      <c r="A337" s="154" t="s">
        <v>124</v>
      </c>
      <c r="B337" s="155" t="s">
        <v>125</v>
      </c>
      <c r="C337" s="192">
        <v>-1.6</v>
      </c>
      <c r="D337" s="192">
        <v>-1.8</v>
      </c>
      <c r="E337" s="274">
        <v>-1.5</v>
      </c>
      <c r="F337" s="280">
        <v>-1.8</v>
      </c>
      <c r="G337" s="192">
        <v>-2.5</v>
      </c>
      <c r="H337" s="274">
        <v>-1.1000000000000001</v>
      </c>
      <c r="I337" s="280">
        <v>-1.6</v>
      </c>
      <c r="J337" s="192">
        <v>-1.8</v>
      </c>
      <c r="K337" s="274">
        <v>-1.5</v>
      </c>
      <c r="L337" s="280">
        <v>-1.9</v>
      </c>
      <c r="M337" s="192">
        <v>-2.2999999999999998</v>
      </c>
      <c r="N337" s="274">
        <v>-1.5</v>
      </c>
      <c r="O337" s="280">
        <v>-1.6</v>
      </c>
      <c r="P337" s="192">
        <v>-1.8</v>
      </c>
      <c r="Q337" s="193">
        <v>-1.4</v>
      </c>
    </row>
    <row r="338" spans="1:17" s="160" customFormat="1" x14ac:dyDescent="0.2">
      <c r="A338" s="154" t="s">
        <v>134</v>
      </c>
      <c r="B338" s="155" t="s">
        <v>135</v>
      </c>
      <c r="C338" s="192">
        <v>-0.8</v>
      </c>
      <c r="D338" s="192">
        <v>-0.9</v>
      </c>
      <c r="E338" s="274">
        <v>-0.6</v>
      </c>
      <c r="F338" s="280">
        <v>-1.9</v>
      </c>
      <c r="G338" s="192">
        <v>-2.4</v>
      </c>
      <c r="H338" s="274">
        <v>-1.4</v>
      </c>
      <c r="I338" s="280">
        <v>-0.6</v>
      </c>
      <c r="J338" s="192">
        <v>-0.8</v>
      </c>
      <c r="K338" s="274">
        <v>-0.5</v>
      </c>
      <c r="L338" s="280">
        <v>-1.8</v>
      </c>
      <c r="M338" s="192">
        <v>-2.2000000000000002</v>
      </c>
      <c r="N338" s="274">
        <v>-1.5</v>
      </c>
      <c r="O338" s="280">
        <v>-0.5</v>
      </c>
      <c r="P338" s="192">
        <v>-0.6</v>
      </c>
      <c r="Q338" s="193">
        <v>-0.3</v>
      </c>
    </row>
    <row r="339" spans="1:17" s="160" customFormat="1" x14ac:dyDescent="0.2">
      <c r="A339" s="154" t="s">
        <v>146</v>
      </c>
      <c r="B339" s="155" t="s">
        <v>147</v>
      </c>
      <c r="C339" s="192">
        <v>-0.9</v>
      </c>
      <c r="D339" s="192">
        <v>-1.1000000000000001</v>
      </c>
      <c r="E339" s="274">
        <v>-0.7</v>
      </c>
      <c r="F339" s="280">
        <v>-1.9</v>
      </c>
      <c r="G339" s="192">
        <v>-2.4</v>
      </c>
      <c r="H339" s="274">
        <v>-1.4</v>
      </c>
      <c r="I339" s="280">
        <v>-0.8</v>
      </c>
      <c r="J339" s="192">
        <v>-1</v>
      </c>
      <c r="K339" s="274">
        <v>-0.6</v>
      </c>
      <c r="L339" s="280">
        <v>-1.5</v>
      </c>
      <c r="M339" s="192">
        <v>-1.9</v>
      </c>
      <c r="N339" s="274">
        <v>-1.2</v>
      </c>
      <c r="O339" s="280">
        <v>-0.7</v>
      </c>
      <c r="P339" s="192">
        <v>-0.9</v>
      </c>
      <c r="Q339" s="193">
        <v>-0.5</v>
      </c>
    </row>
    <row r="340" spans="1:17" s="160" customFormat="1" x14ac:dyDescent="0.2">
      <c r="A340" s="154" t="s">
        <v>160</v>
      </c>
      <c r="B340" s="155" t="s">
        <v>161</v>
      </c>
      <c r="C340" s="192">
        <v>-0.5</v>
      </c>
      <c r="D340" s="192">
        <v>-0.7</v>
      </c>
      <c r="E340" s="274">
        <v>-0.4</v>
      </c>
      <c r="F340" s="280">
        <v>-1.4</v>
      </c>
      <c r="G340" s="192">
        <v>-1.8</v>
      </c>
      <c r="H340" s="274">
        <v>-1</v>
      </c>
      <c r="I340" s="280">
        <v>-0.4</v>
      </c>
      <c r="J340" s="192">
        <v>-0.6</v>
      </c>
      <c r="K340" s="274">
        <v>-0.3</v>
      </c>
      <c r="L340" s="280">
        <v>-1.2</v>
      </c>
      <c r="M340" s="192">
        <v>-1.5</v>
      </c>
      <c r="N340" s="274">
        <v>-0.9</v>
      </c>
      <c r="O340" s="280">
        <v>-0.3</v>
      </c>
      <c r="P340" s="192">
        <v>-0.4</v>
      </c>
      <c r="Q340" s="193">
        <v>-0.1</v>
      </c>
    </row>
    <row r="341" spans="1:17" s="160" customFormat="1" x14ac:dyDescent="0.2">
      <c r="A341" s="154" t="s">
        <v>178</v>
      </c>
      <c r="B341" s="155" t="s">
        <v>179</v>
      </c>
      <c r="C341" s="192">
        <v>-1.2</v>
      </c>
      <c r="D341" s="192">
        <v>-1.4</v>
      </c>
      <c r="E341" s="274">
        <v>-1.1000000000000001</v>
      </c>
      <c r="F341" s="280">
        <v>-2.5</v>
      </c>
      <c r="G341" s="192">
        <v>-2.9</v>
      </c>
      <c r="H341" s="274">
        <v>-2.1</v>
      </c>
      <c r="I341" s="280">
        <v>-1.1000000000000001</v>
      </c>
      <c r="J341" s="192">
        <v>-1.2</v>
      </c>
      <c r="K341" s="274">
        <v>-0.9</v>
      </c>
      <c r="L341" s="280">
        <v>-2.1</v>
      </c>
      <c r="M341" s="192">
        <v>-2.4</v>
      </c>
      <c r="N341" s="274">
        <v>-1.8</v>
      </c>
      <c r="O341" s="280">
        <v>-1</v>
      </c>
      <c r="P341" s="192">
        <v>-1.1000000000000001</v>
      </c>
      <c r="Q341" s="193">
        <v>-0.8</v>
      </c>
    </row>
    <row r="342" spans="1:17" s="160" customFormat="1" x14ac:dyDescent="0.2">
      <c r="A342" s="154" t="s">
        <v>196</v>
      </c>
      <c r="B342" s="155" t="s">
        <v>197</v>
      </c>
      <c r="C342" s="192">
        <v>-3.4</v>
      </c>
      <c r="D342" s="192">
        <v>-3.6</v>
      </c>
      <c r="E342" s="274">
        <v>-3.2</v>
      </c>
      <c r="F342" s="280">
        <v>-4.4000000000000004</v>
      </c>
      <c r="G342" s="192">
        <v>-4.9000000000000004</v>
      </c>
      <c r="H342" s="274">
        <v>-3.9</v>
      </c>
      <c r="I342" s="280">
        <v>-3.2</v>
      </c>
      <c r="J342" s="192">
        <v>-3.4</v>
      </c>
      <c r="K342" s="274">
        <v>-3</v>
      </c>
      <c r="L342" s="280">
        <v>-4.4000000000000004</v>
      </c>
      <c r="M342" s="192">
        <v>-4.8</v>
      </c>
      <c r="N342" s="274">
        <v>-3.9</v>
      </c>
      <c r="O342" s="280">
        <v>-3.1</v>
      </c>
      <c r="P342" s="192">
        <v>-3.3</v>
      </c>
      <c r="Q342" s="193">
        <v>-2.8</v>
      </c>
    </row>
    <row r="343" spans="1:17" s="160" customFormat="1" x14ac:dyDescent="0.2">
      <c r="A343" s="154" t="s">
        <v>210</v>
      </c>
      <c r="B343" s="155" t="s">
        <v>211</v>
      </c>
      <c r="C343" s="192">
        <v>-0.8</v>
      </c>
      <c r="D343" s="192">
        <v>-1</v>
      </c>
      <c r="E343" s="274">
        <v>-0.6</v>
      </c>
      <c r="F343" s="280">
        <v>-1.6</v>
      </c>
      <c r="G343" s="192">
        <v>-2.1</v>
      </c>
      <c r="H343" s="274">
        <v>-1.1000000000000001</v>
      </c>
      <c r="I343" s="280">
        <v>-0.7</v>
      </c>
      <c r="J343" s="192">
        <v>-0.9</v>
      </c>
      <c r="K343" s="274">
        <v>-0.5</v>
      </c>
      <c r="L343" s="280">
        <v>-1.3</v>
      </c>
      <c r="M343" s="192">
        <v>-1.6</v>
      </c>
      <c r="N343" s="274">
        <v>-1</v>
      </c>
      <c r="O343" s="280">
        <v>-0.6</v>
      </c>
      <c r="P343" s="192">
        <v>-0.8</v>
      </c>
      <c r="Q343" s="193">
        <v>-0.4</v>
      </c>
    </row>
    <row r="344" spans="1:17" s="160" customFormat="1" x14ac:dyDescent="0.2">
      <c r="A344" s="154" t="s">
        <v>222</v>
      </c>
      <c r="B344" s="155" t="s">
        <v>223</v>
      </c>
      <c r="C344" s="192">
        <v>0.5</v>
      </c>
      <c r="D344" s="192">
        <v>0.4</v>
      </c>
      <c r="E344" s="274">
        <v>0.6</v>
      </c>
      <c r="F344" s="280">
        <v>-0.5</v>
      </c>
      <c r="G344" s="192">
        <v>-0.8</v>
      </c>
      <c r="H344" s="274">
        <v>-0.1</v>
      </c>
      <c r="I344" s="280">
        <v>0.6</v>
      </c>
      <c r="J344" s="192">
        <v>0.5</v>
      </c>
      <c r="K344" s="274">
        <v>0.7</v>
      </c>
      <c r="L344" s="280">
        <v>-0.2</v>
      </c>
      <c r="M344" s="192">
        <v>-0.4</v>
      </c>
      <c r="N344" s="274">
        <v>0</v>
      </c>
      <c r="O344" s="280">
        <v>0.7</v>
      </c>
      <c r="P344" s="192">
        <v>0.6</v>
      </c>
      <c r="Q344" s="193">
        <v>0.8</v>
      </c>
    </row>
    <row r="345" spans="1:17" s="160" customFormat="1" x14ac:dyDescent="0.2">
      <c r="A345" s="154" t="s">
        <v>248</v>
      </c>
      <c r="B345" s="155" t="s">
        <v>249</v>
      </c>
      <c r="C345" s="192">
        <v>-1.1000000000000001</v>
      </c>
      <c r="D345" s="192">
        <v>-1.2</v>
      </c>
      <c r="E345" s="274">
        <v>-0.9</v>
      </c>
      <c r="F345" s="280">
        <v>-1.5</v>
      </c>
      <c r="G345" s="192">
        <v>-2</v>
      </c>
      <c r="H345" s="274">
        <v>-1</v>
      </c>
      <c r="I345" s="280">
        <v>-1</v>
      </c>
      <c r="J345" s="192">
        <v>-1.2</v>
      </c>
      <c r="K345" s="274">
        <v>-0.8</v>
      </c>
      <c r="L345" s="280">
        <v>-1.4</v>
      </c>
      <c r="M345" s="192">
        <v>-1.7</v>
      </c>
      <c r="N345" s="274">
        <v>-1</v>
      </c>
      <c r="O345" s="280">
        <v>-1</v>
      </c>
      <c r="P345" s="192">
        <v>-1.2</v>
      </c>
      <c r="Q345" s="193">
        <v>-0.8</v>
      </c>
    </row>
    <row r="346" spans="1:17" s="160" customFormat="1" x14ac:dyDescent="0.2">
      <c r="A346" s="154" t="s">
        <v>262</v>
      </c>
      <c r="B346" s="155" t="s">
        <v>263</v>
      </c>
      <c r="C346" s="192">
        <v>0.6</v>
      </c>
      <c r="D346" s="192">
        <v>0.5</v>
      </c>
      <c r="E346" s="274">
        <v>0.7</v>
      </c>
      <c r="F346" s="280">
        <v>-0.4</v>
      </c>
      <c r="G346" s="192">
        <v>-0.7</v>
      </c>
      <c r="H346" s="274">
        <v>0</v>
      </c>
      <c r="I346" s="280">
        <v>0.7</v>
      </c>
      <c r="J346" s="192">
        <v>0.6</v>
      </c>
      <c r="K346" s="274">
        <v>0.8</v>
      </c>
      <c r="L346" s="280">
        <v>-0.2</v>
      </c>
      <c r="M346" s="192">
        <v>-0.4</v>
      </c>
      <c r="N346" s="274">
        <v>0.1</v>
      </c>
      <c r="O346" s="280">
        <v>0.8</v>
      </c>
      <c r="P346" s="192">
        <v>0.7</v>
      </c>
      <c r="Q346" s="193">
        <v>0.9</v>
      </c>
    </row>
    <row r="347" spans="1:17" s="160" customFormat="1" x14ac:dyDescent="0.2">
      <c r="A347" s="154" t="s">
        <v>286</v>
      </c>
      <c r="B347" s="155" t="s">
        <v>287</v>
      </c>
      <c r="C347" s="192">
        <v>0.3</v>
      </c>
      <c r="D347" s="192">
        <v>0.2</v>
      </c>
      <c r="E347" s="274">
        <v>0.4</v>
      </c>
      <c r="F347" s="280">
        <v>-0.8</v>
      </c>
      <c r="G347" s="192">
        <v>-1.2</v>
      </c>
      <c r="H347" s="274">
        <v>-0.5</v>
      </c>
      <c r="I347" s="280">
        <v>0.4</v>
      </c>
      <c r="J347" s="192">
        <v>0.3</v>
      </c>
      <c r="K347" s="274">
        <v>0.5</v>
      </c>
      <c r="L347" s="280">
        <v>-0.6</v>
      </c>
      <c r="M347" s="192">
        <v>-0.8</v>
      </c>
      <c r="N347" s="274">
        <v>-0.4</v>
      </c>
      <c r="O347" s="280">
        <v>0.5</v>
      </c>
      <c r="P347" s="192">
        <v>0.4</v>
      </c>
      <c r="Q347" s="193">
        <v>0.6</v>
      </c>
    </row>
    <row r="348" spans="1:17" s="160" customFormat="1" x14ac:dyDescent="0.2">
      <c r="A348" s="154" t="s">
        <v>300</v>
      </c>
      <c r="B348" s="155" t="s">
        <v>301</v>
      </c>
      <c r="C348" s="192">
        <v>0.6</v>
      </c>
      <c r="D348" s="192">
        <v>0.5</v>
      </c>
      <c r="E348" s="274">
        <v>0.7</v>
      </c>
      <c r="F348" s="280">
        <v>-0.3</v>
      </c>
      <c r="G348" s="192">
        <v>-0.6</v>
      </c>
      <c r="H348" s="274">
        <v>0</v>
      </c>
      <c r="I348" s="280">
        <v>0.7</v>
      </c>
      <c r="J348" s="192">
        <v>0.6</v>
      </c>
      <c r="K348" s="274">
        <v>0.8</v>
      </c>
      <c r="L348" s="280">
        <v>0.1</v>
      </c>
      <c r="M348" s="192">
        <v>-0.1</v>
      </c>
      <c r="N348" s="274">
        <v>0.3</v>
      </c>
      <c r="O348" s="280">
        <v>0.8</v>
      </c>
      <c r="P348" s="192">
        <v>0.7</v>
      </c>
      <c r="Q348" s="193">
        <v>0.9</v>
      </c>
    </row>
    <row r="349" spans="1:17" s="160" customFormat="1" x14ac:dyDescent="0.2">
      <c r="A349" s="154" t="s">
        <v>326</v>
      </c>
      <c r="B349" s="155" t="s">
        <v>327</v>
      </c>
      <c r="C349" s="192">
        <v>0.6</v>
      </c>
      <c r="D349" s="192">
        <v>0.5</v>
      </c>
      <c r="E349" s="274">
        <v>0.7</v>
      </c>
      <c r="F349" s="280">
        <v>0</v>
      </c>
      <c r="G349" s="192">
        <v>-0.3</v>
      </c>
      <c r="H349" s="274">
        <v>0.3</v>
      </c>
      <c r="I349" s="280">
        <v>0.7</v>
      </c>
      <c r="J349" s="192">
        <v>0.6</v>
      </c>
      <c r="K349" s="274">
        <v>0.8</v>
      </c>
      <c r="L349" s="280">
        <v>0.2</v>
      </c>
      <c r="M349" s="192">
        <v>0</v>
      </c>
      <c r="N349" s="274">
        <v>0.5</v>
      </c>
      <c r="O349" s="280">
        <v>0.7</v>
      </c>
      <c r="P349" s="192">
        <v>0.6</v>
      </c>
      <c r="Q349" s="193">
        <v>0.9</v>
      </c>
    </row>
    <row r="350" spans="1:17" s="160" customFormat="1" x14ac:dyDescent="0.2">
      <c r="A350" s="154" t="s">
        <v>352</v>
      </c>
      <c r="B350" s="155" t="s">
        <v>353</v>
      </c>
      <c r="C350" s="192">
        <v>-0.7</v>
      </c>
      <c r="D350" s="192">
        <v>-0.8</v>
      </c>
      <c r="E350" s="274">
        <v>-0.5</v>
      </c>
      <c r="F350" s="280">
        <v>-2.1</v>
      </c>
      <c r="G350" s="192">
        <v>-2.6</v>
      </c>
      <c r="H350" s="274">
        <v>-1.6</v>
      </c>
      <c r="I350" s="280">
        <v>-0.5</v>
      </c>
      <c r="J350" s="192">
        <v>-0.7</v>
      </c>
      <c r="K350" s="274">
        <v>-0.4</v>
      </c>
      <c r="L350" s="280">
        <v>-1.5</v>
      </c>
      <c r="M350" s="192">
        <v>-1.8</v>
      </c>
      <c r="N350" s="274">
        <v>-1.2</v>
      </c>
      <c r="O350" s="280">
        <v>-0.4</v>
      </c>
      <c r="P350" s="192">
        <v>-0.6</v>
      </c>
      <c r="Q350" s="193">
        <v>-0.3</v>
      </c>
    </row>
    <row r="351" spans="1:17" s="160" customFormat="1" x14ac:dyDescent="0.2">
      <c r="A351" s="154" t="s">
        <v>368</v>
      </c>
      <c r="B351" s="155" t="s">
        <v>369</v>
      </c>
      <c r="C351" s="192">
        <v>-0.1</v>
      </c>
      <c r="D351" s="192">
        <v>-0.3</v>
      </c>
      <c r="E351" s="274">
        <v>0</v>
      </c>
      <c r="F351" s="280">
        <v>-0.4</v>
      </c>
      <c r="G351" s="192">
        <v>-0.8</v>
      </c>
      <c r="H351" s="274">
        <v>0</v>
      </c>
      <c r="I351" s="280">
        <v>-0.1</v>
      </c>
      <c r="J351" s="192">
        <v>-0.2</v>
      </c>
      <c r="K351" s="274">
        <v>0.1</v>
      </c>
      <c r="L351" s="280">
        <v>-0.4</v>
      </c>
      <c r="M351" s="192">
        <v>-0.7</v>
      </c>
      <c r="N351" s="274">
        <v>-0.1</v>
      </c>
      <c r="O351" s="280">
        <v>0</v>
      </c>
      <c r="P351" s="192">
        <v>-0.2</v>
      </c>
      <c r="Q351" s="193">
        <v>0.2</v>
      </c>
    </row>
    <row r="352" spans="1:17" s="160" customFormat="1" x14ac:dyDescent="0.2">
      <c r="A352" s="154" t="s">
        <v>384</v>
      </c>
      <c r="B352" s="155" t="s">
        <v>385</v>
      </c>
      <c r="C352" s="192">
        <v>0.7</v>
      </c>
      <c r="D352" s="192">
        <v>0.5</v>
      </c>
      <c r="E352" s="274">
        <v>0.8</v>
      </c>
      <c r="F352" s="280">
        <v>-0.1</v>
      </c>
      <c r="G352" s="192">
        <v>-0.4</v>
      </c>
      <c r="H352" s="274">
        <v>0.3</v>
      </c>
      <c r="I352" s="280">
        <v>0.8</v>
      </c>
      <c r="J352" s="192">
        <v>0.6</v>
      </c>
      <c r="K352" s="274">
        <v>0.9</v>
      </c>
      <c r="L352" s="280">
        <v>0.1</v>
      </c>
      <c r="M352" s="192">
        <v>-0.2</v>
      </c>
      <c r="N352" s="274">
        <v>0.4</v>
      </c>
      <c r="O352" s="280">
        <v>0.9</v>
      </c>
      <c r="P352" s="192">
        <v>0.7</v>
      </c>
      <c r="Q352" s="193">
        <v>1.1000000000000001</v>
      </c>
    </row>
    <row r="353" spans="1:17" s="160" customFormat="1" x14ac:dyDescent="0.2">
      <c r="A353" s="154" t="s">
        <v>400</v>
      </c>
      <c r="B353" s="155" t="s">
        <v>401</v>
      </c>
      <c r="C353" s="192">
        <v>-0.9</v>
      </c>
      <c r="D353" s="192">
        <v>-1</v>
      </c>
      <c r="E353" s="274">
        <v>-0.7</v>
      </c>
      <c r="F353" s="280">
        <v>-1.6</v>
      </c>
      <c r="G353" s="192">
        <v>-2</v>
      </c>
      <c r="H353" s="274">
        <v>-1.3</v>
      </c>
      <c r="I353" s="280">
        <v>-0.7</v>
      </c>
      <c r="J353" s="192">
        <v>-0.9</v>
      </c>
      <c r="K353" s="274">
        <v>-0.6</v>
      </c>
      <c r="L353" s="280">
        <v>-1.5</v>
      </c>
      <c r="M353" s="192">
        <v>-1.7</v>
      </c>
      <c r="N353" s="274">
        <v>-1.2</v>
      </c>
      <c r="O353" s="280">
        <v>-0.6</v>
      </c>
      <c r="P353" s="192">
        <v>-0.8</v>
      </c>
      <c r="Q353" s="193">
        <v>-0.5</v>
      </c>
    </row>
    <row r="354" spans="1:17" s="160" customFormat="1" x14ac:dyDescent="0.2">
      <c r="A354" s="154" t="s">
        <v>416</v>
      </c>
      <c r="B354" s="155" t="s">
        <v>417</v>
      </c>
      <c r="C354" s="192">
        <v>-0.4</v>
      </c>
      <c r="D354" s="192">
        <v>-0.6</v>
      </c>
      <c r="E354" s="274">
        <v>-0.3</v>
      </c>
      <c r="F354" s="280">
        <v>-1.9</v>
      </c>
      <c r="G354" s="192">
        <v>-2.4</v>
      </c>
      <c r="H354" s="274">
        <v>-1.3</v>
      </c>
      <c r="I354" s="280">
        <v>-0.3</v>
      </c>
      <c r="J354" s="192">
        <v>-0.5</v>
      </c>
      <c r="K354" s="274">
        <v>-0.2</v>
      </c>
      <c r="L354" s="280">
        <v>-1.5</v>
      </c>
      <c r="M354" s="192">
        <v>-1.8</v>
      </c>
      <c r="N354" s="274">
        <v>-1.1000000000000001</v>
      </c>
      <c r="O354" s="280">
        <v>-0.2</v>
      </c>
      <c r="P354" s="192">
        <v>-0.4</v>
      </c>
      <c r="Q354" s="193">
        <v>0</v>
      </c>
    </row>
    <row r="355" spans="1:17" s="160" customFormat="1" x14ac:dyDescent="0.2">
      <c r="A355" s="154" t="s">
        <v>432</v>
      </c>
      <c r="B355" s="155" t="s">
        <v>433</v>
      </c>
      <c r="C355" s="192">
        <v>-0.2</v>
      </c>
      <c r="D355" s="192">
        <v>-0.3</v>
      </c>
      <c r="E355" s="274">
        <v>-0.1</v>
      </c>
      <c r="F355" s="280">
        <v>-1.1000000000000001</v>
      </c>
      <c r="G355" s="192">
        <v>-1.5</v>
      </c>
      <c r="H355" s="274">
        <v>-0.8</v>
      </c>
      <c r="I355" s="280">
        <v>-0.1</v>
      </c>
      <c r="J355" s="192">
        <v>-0.2</v>
      </c>
      <c r="K355" s="274">
        <v>0.1</v>
      </c>
      <c r="L355" s="280">
        <v>-0.9</v>
      </c>
      <c r="M355" s="192">
        <v>-1.1000000000000001</v>
      </c>
      <c r="N355" s="274">
        <v>-0.6</v>
      </c>
      <c r="O355" s="280">
        <v>0</v>
      </c>
      <c r="P355" s="192">
        <v>-0.1</v>
      </c>
      <c r="Q355" s="193">
        <v>0.2</v>
      </c>
    </row>
    <row r="356" spans="1:17" s="160" customFormat="1" x14ac:dyDescent="0.2">
      <c r="A356" s="154" t="s">
        <v>448</v>
      </c>
      <c r="B356" s="155" t="s">
        <v>449</v>
      </c>
      <c r="C356" s="192">
        <v>-1.2</v>
      </c>
      <c r="D356" s="192">
        <v>-1.3</v>
      </c>
      <c r="E356" s="274">
        <v>-1</v>
      </c>
      <c r="F356" s="280">
        <v>-2.2000000000000002</v>
      </c>
      <c r="G356" s="192">
        <v>-2.7</v>
      </c>
      <c r="H356" s="274">
        <v>-1.7</v>
      </c>
      <c r="I356" s="280">
        <v>-1</v>
      </c>
      <c r="J356" s="192">
        <v>-1.2</v>
      </c>
      <c r="K356" s="274">
        <v>-0.9</v>
      </c>
      <c r="L356" s="280">
        <v>-2.2000000000000002</v>
      </c>
      <c r="M356" s="192">
        <v>-2.6</v>
      </c>
      <c r="N356" s="274">
        <v>-1.9</v>
      </c>
      <c r="O356" s="280">
        <v>-0.9</v>
      </c>
      <c r="P356" s="192">
        <v>-1</v>
      </c>
      <c r="Q356" s="193">
        <v>-0.7</v>
      </c>
    </row>
    <row r="357" spans="1:17" s="160" customFormat="1" x14ac:dyDescent="0.2">
      <c r="A357" s="154" t="s">
        <v>460</v>
      </c>
      <c r="B357" s="155" t="s">
        <v>461</v>
      </c>
      <c r="C357" s="192">
        <v>-0.5</v>
      </c>
      <c r="D357" s="192">
        <v>-0.7</v>
      </c>
      <c r="E357" s="274">
        <v>-0.3</v>
      </c>
      <c r="F357" s="280">
        <v>-1.7</v>
      </c>
      <c r="G357" s="192">
        <v>-2.2000000000000002</v>
      </c>
      <c r="H357" s="274">
        <v>-1.1000000000000001</v>
      </c>
      <c r="I357" s="280">
        <v>-0.4</v>
      </c>
      <c r="J357" s="192">
        <v>-0.6</v>
      </c>
      <c r="K357" s="274">
        <v>-0.2</v>
      </c>
      <c r="L357" s="280">
        <v>-1.2</v>
      </c>
      <c r="M357" s="192">
        <v>-1.5</v>
      </c>
      <c r="N357" s="274">
        <v>-0.8</v>
      </c>
      <c r="O357" s="280">
        <v>-0.3</v>
      </c>
      <c r="P357" s="192">
        <v>-0.5</v>
      </c>
      <c r="Q357" s="193">
        <v>-0.1</v>
      </c>
    </row>
    <row r="358" spans="1:17" s="160" customFormat="1" x14ac:dyDescent="0.2">
      <c r="A358" s="154" t="s">
        <v>472</v>
      </c>
      <c r="B358" s="155" t="s">
        <v>473</v>
      </c>
      <c r="C358" s="192">
        <v>-0.7</v>
      </c>
      <c r="D358" s="192">
        <v>-0.8</v>
      </c>
      <c r="E358" s="274">
        <v>-0.6</v>
      </c>
      <c r="F358" s="280">
        <v>-1.5</v>
      </c>
      <c r="G358" s="192">
        <v>-1.9</v>
      </c>
      <c r="H358" s="274">
        <v>-1.1000000000000001</v>
      </c>
      <c r="I358" s="280">
        <v>-0.6</v>
      </c>
      <c r="J358" s="192">
        <v>-0.8</v>
      </c>
      <c r="K358" s="274">
        <v>-0.5</v>
      </c>
      <c r="L358" s="280">
        <v>-1.4</v>
      </c>
      <c r="M358" s="192">
        <v>-1.7</v>
      </c>
      <c r="N358" s="274">
        <v>-1.2</v>
      </c>
      <c r="O358" s="280">
        <v>-0.5</v>
      </c>
      <c r="P358" s="192">
        <v>-0.6</v>
      </c>
      <c r="Q358" s="193">
        <v>-0.3</v>
      </c>
    </row>
    <row r="359" spans="1:17" s="160" customFormat="1" x14ac:dyDescent="0.2">
      <c r="A359" s="154" t="s">
        <v>490</v>
      </c>
      <c r="B359" s="155" t="s">
        <v>491</v>
      </c>
      <c r="C359" s="192">
        <v>-0.8</v>
      </c>
      <c r="D359" s="192">
        <v>-0.9</v>
      </c>
      <c r="E359" s="274">
        <v>-0.7</v>
      </c>
      <c r="F359" s="280">
        <v>-2.6</v>
      </c>
      <c r="G359" s="192">
        <v>-3</v>
      </c>
      <c r="H359" s="274">
        <v>-2.2000000000000002</v>
      </c>
      <c r="I359" s="280">
        <v>-0.5</v>
      </c>
      <c r="J359" s="192">
        <v>-0.7</v>
      </c>
      <c r="K359" s="274">
        <v>-0.4</v>
      </c>
      <c r="L359" s="280">
        <v>-1.9</v>
      </c>
      <c r="M359" s="192">
        <v>-2.2000000000000002</v>
      </c>
      <c r="N359" s="274">
        <v>-1.7</v>
      </c>
      <c r="O359" s="280">
        <v>-0.4</v>
      </c>
      <c r="P359" s="192">
        <v>-0.6</v>
      </c>
      <c r="Q359" s="193">
        <v>-0.2</v>
      </c>
    </row>
    <row r="360" spans="1:17" s="160" customFormat="1" x14ac:dyDescent="0.2">
      <c r="A360" s="154" t="s">
        <v>506</v>
      </c>
      <c r="B360" s="155" t="s">
        <v>507</v>
      </c>
      <c r="C360" s="192">
        <v>-0.4</v>
      </c>
      <c r="D360" s="192">
        <v>-0.5</v>
      </c>
      <c r="E360" s="274">
        <v>-0.3</v>
      </c>
      <c r="F360" s="280">
        <v>-1.5</v>
      </c>
      <c r="G360" s="192">
        <v>-1.9</v>
      </c>
      <c r="H360" s="274">
        <v>-1</v>
      </c>
      <c r="I360" s="280">
        <v>-0.3</v>
      </c>
      <c r="J360" s="192">
        <v>-0.4</v>
      </c>
      <c r="K360" s="274">
        <v>-0.2</v>
      </c>
      <c r="L360" s="280">
        <v>-1.3</v>
      </c>
      <c r="M360" s="192">
        <v>-1.6</v>
      </c>
      <c r="N360" s="274">
        <v>-1.1000000000000001</v>
      </c>
      <c r="O360" s="280">
        <v>-0.1</v>
      </c>
      <c r="P360" s="192">
        <v>-0.3</v>
      </c>
      <c r="Q360" s="193">
        <v>0</v>
      </c>
    </row>
    <row r="361" spans="1:17" s="160" customFormat="1" x14ac:dyDescent="0.2">
      <c r="A361" s="154" t="s">
        <v>530</v>
      </c>
      <c r="B361" s="155" t="s">
        <v>531</v>
      </c>
      <c r="C361" s="192">
        <v>0.4</v>
      </c>
      <c r="D361" s="192">
        <v>0.3</v>
      </c>
      <c r="E361" s="274">
        <v>0.6</v>
      </c>
      <c r="F361" s="280">
        <v>-1</v>
      </c>
      <c r="G361" s="192">
        <v>-1.5</v>
      </c>
      <c r="H361" s="274">
        <v>-0.4</v>
      </c>
      <c r="I361" s="280">
        <v>0.6</v>
      </c>
      <c r="J361" s="192">
        <v>0.4</v>
      </c>
      <c r="K361" s="274">
        <v>0.8</v>
      </c>
      <c r="L361" s="280">
        <v>-0.6</v>
      </c>
      <c r="M361" s="192">
        <v>-0.9</v>
      </c>
      <c r="N361" s="274">
        <v>-0.2</v>
      </c>
      <c r="O361" s="280">
        <v>0.7</v>
      </c>
      <c r="P361" s="192">
        <v>0.6</v>
      </c>
      <c r="Q361" s="193">
        <v>0.9</v>
      </c>
    </row>
    <row r="362" spans="1:17" s="160" customFormat="1" x14ac:dyDescent="0.2">
      <c r="A362" s="154" t="s">
        <v>542</v>
      </c>
      <c r="B362" s="155" t="s">
        <v>543</v>
      </c>
      <c r="C362" s="192">
        <v>-3.4</v>
      </c>
      <c r="D362" s="192">
        <v>-3.5</v>
      </c>
      <c r="E362" s="274">
        <v>-3.2</v>
      </c>
      <c r="F362" s="280">
        <v>-4.5999999999999996</v>
      </c>
      <c r="G362" s="192">
        <v>-5</v>
      </c>
      <c r="H362" s="274">
        <v>-4.0999999999999996</v>
      </c>
      <c r="I362" s="280">
        <v>-3.3</v>
      </c>
      <c r="J362" s="192">
        <v>-3.4</v>
      </c>
      <c r="K362" s="274">
        <v>-3.1</v>
      </c>
      <c r="L362" s="280">
        <v>-4.2</v>
      </c>
      <c r="M362" s="192">
        <v>-4.5</v>
      </c>
      <c r="N362" s="274">
        <v>-3.9</v>
      </c>
      <c r="O362" s="280">
        <v>-3.2</v>
      </c>
      <c r="P362" s="192">
        <v>-3.3</v>
      </c>
      <c r="Q362" s="193">
        <v>-3</v>
      </c>
    </row>
    <row r="363" spans="1:17" s="160" customFormat="1" x14ac:dyDescent="0.2">
      <c r="A363" s="154" t="s">
        <v>558</v>
      </c>
      <c r="B363" s="155" t="s">
        <v>559</v>
      </c>
      <c r="C363" s="192">
        <v>-1.2</v>
      </c>
      <c r="D363" s="192">
        <v>-1.4</v>
      </c>
      <c r="E363" s="274">
        <v>-1.1000000000000001</v>
      </c>
      <c r="F363" s="280">
        <v>-2.2000000000000002</v>
      </c>
      <c r="G363" s="192">
        <v>-2.7</v>
      </c>
      <c r="H363" s="274">
        <v>-1.7</v>
      </c>
      <c r="I363" s="280">
        <v>-1.1000000000000001</v>
      </c>
      <c r="J363" s="192">
        <v>-1.3</v>
      </c>
      <c r="K363" s="274">
        <v>-1</v>
      </c>
      <c r="L363" s="280">
        <v>-1.9</v>
      </c>
      <c r="M363" s="192">
        <v>-2.2000000000000002</v>
      </c>
      <c r="N363" s="274">
        <v>-1.6</v>
      </c>
      <c r="O363" s="280">
        <v>-1</v>
      </c>
      <c r="P363" s="192">
        <v>-1.2</v>
      </c>
      <c r="Q363" s="193">
        <v>-0.8</v>
      </c>
    </row>
    <row r="364" spans="1:17" s="160" customFormat="1" ht="10.5" x14ac:dyDescent="0.25">
      <c r="A364" s="150" t="s">
        <v>718</v>
      </c>
      <c r="B364" s="151" t="s">
        <v>719</v>
      </c>
      <c r="C364" s="194">
        <v>1.1000000000000001</v>
      </c>
      <c r="D364" s="194">
        <v>1.1000000000000001</v>
      </c>
      <c r="E364" s="275">
        <v>1.2</v>
      </c>
      <c r="F364" s="281">
        <v>0.7</v>
      </c>
      <c r="G364" s="194">
        <v>0.5</v>
      </c>
      <c r="H364" s="275">
        <v>0.9</v>
      </c>
      <c r="I364" s="281">
        <v>1.2</v>
      </c>
      <c r="J364" s="194">
        <v>1.1000000000000001</v>
      </c>
      <c r="K364" s="275">
        <v>1.3</v>
      </c>
      <c r="L364" s="281">
        <v>0.9</v>
      </c>
      <c r="M364" s="194">
        <v>0.8</v>
      </c>
      <c r="N364" s="275">
        <v>1.1000000000000001</v>
      </c>
      <c r="O364" s="281">
        <v>1.2</v>
      </c>
      <c r="P364" s="194">
        <v>1.1000000000000001</v>
      </c>
      <c r="Q364" s="195">
        <v>1.3</v>
      </c>
    </row>
    <row r="365" spans="1:17" s="159" customFormat="1" ht="10.5" x14ac:dyDescent="0.25">
      <c r="A365" s="150" t="s">
        <v>722</v>
      </c>
      <c r="B365" s="151" t="s">
        <v>723</v>
      </c>
      <c r="C365" s="194">
        <v>-0.1</v>
      </c>
      <c r="D365" s="194">
        <v>-0.2</v>
      </c>
      <c r="E365" s="275">
        <v>-0.1</v>
      </c>
      <c r="F365" s="281">
        <v>-0.6</v>
      </c>
      <c r="G365" s="194">
        <v>-0.7</v>
      </c>
      <c r="H365" s="275">
        <v>-0.5</v>
      </c>
      <c r="I365" s="281">
        <v>0</v>
      </c>
      <c r="J365" s="194">
        <v>-0.1</v>
      </c>
      <c r="K365" s="275">
        <v>0</v>
      </c>
      <c r="L365" s="281">
        <v>-0.4</v>
      </c>
      <c r="M365" s="194">
        <v>-0.5</v>
      </c>
      <c r="N365" s="275">
        <v>-0.3</v>
      </c>
      <c r="O365" s="281">
        <v>0</v>
      </c>
      <c r="P365" s="194">
        <v>0</v>
      </c>
      <c r="Q365" s="195">
        <v>0.1</v>
      </c>
    </row>
    <row r="366" spans="1:17" s="159" customFormat="1" ht="10.5" x14ac:dyDescent="0.25">
      <c r="A366" s="150" t="s">
        <v>724</v>
      </c>
      <c r="B366" s="151" t="s">
        <v>725</v>
      </c>
      <c r="C366" s="194">
        <v>0.1</v>
      </c>
      <c r="D366" s="194">
        <v>0</v>
      </c>
      <c r="E366" s="275">
        <v>0.1</v>
      </c>
      <c r="F366" s="281">
        <v>-0.5</v>
      </c>
      <c r="G366" s="194">
        <v>-0.7</v>
      </c>
      <c r="H366" s="275">
        <v>-0.4</v>
      </c>
      <c r="I366" s="281">
        <v>0.2</v>
      </c>
      <c r="J366" s="194">
        <v>0.1</v>
      </c>
      <c r="K366" s="275">
        <v>0.3</v>
      </c>
      <c r="L366" s="281">
        <v>-0.3</v>
      </c>
      <c r="M366" s="194">
        <v>-0.4</v>
      </c>
      <c r="N366" s="275">
        <v>-0.2</v>
      </c>
      <c r="O366" s="281">
        <v>0.2</v>
      </c>
      <c r="P366" s="194">
        <v>0.2</v>
      </c>
      <c r="Q366" s="195">
        <v>0.3</v>
      </c>
    </row>
    <row r="367" spans="1:17" s="159" customFormat="1" ht="10.5" x14ac:dyDescent="0.25">
      <c r="A367" s="150" t="s">
        <v>726</v>
      </c>
      <c r="B367" s="151" t="s">
        <v>727</v>
      </c>
      <c r="C367" s="194">
        <v>-0.2</v>
      </c>
      <c r="D367" s="194">
        <v>-0.3</v>
      </c>
      <c r="E367" s="275">
        <v>-0.2</v>
      </c>
      <c r="F367" s="281">
        <v>-0.9</v>
      </c>
      <c r="G367" s="194">
        <v>-1</v>
      </c>
      <c r="H367" s="275">
        <v>-0.7</v>
      </c>
      <c r="I367" s="281">
        <v>-0.1</v>
      </c>
      <c r="J367" s="194">
        <v>-0.2</v>
      </c>
      <c r="K367" s="275">
        <v>-0.1</v>
      </c>
      <c r="L367" s="281">
        <v>-0.6</v>
      </c>
      <c r="M367" s="194">
        <v>-0.7</v>
      </c>
      <c r="N367" s="275">
        <v>-0.5</v>
      </c>
      <c r="O367" s="281">
        <v>-0.1</v>
      </c>
      <c r="P367" s="194">
        <v>-0.1</v>
      </c>
      <c r="Q367" s="195">
        <v>0</v>
      </c>
    </row>
    <row r="368" spans="1:17" s="159" customFormat="1" ht="10.5" x14ac:dyDescent="0.25">
      <c r="A368" s="150" t="s">
        <v>728</v>
      </c>
      <c r="B368" s="151" t="s">
        <v>729</v>
      </c>
      <c r="C368" s="194">
        <v>-0.3</v>
      </c>
      <c r="D368" s="194">
        <v>-0.4</v>
      </c>
      <c r="E368" s="275">
        <v>-0.3</v>
      </c>
      <c r="F368" s="281">
        <v>-0.8</v>
      </c>
      <c r="G368" s="194">
        <v>-0.9</v>
      </c>
      <c r="H368" s="275">
        <v>-0.7</v>
      </c>
      <c r="I368" s="281">
        <v>-0.2</v>
      </c>
      <c r="J368" s="194">
        <v>-0.3</v>
      </c>
      <c r="K368" s="275">
        <v>-0.2</v>
      </c>
      <c r="L368" s="281">
        <v>-0.7</v>
      </c>
      <c r="M368" s="194">
        <v>-0.8</v>
      </c>
      <c r="N368" s="275">
        <v>-0.6</v>
      </c>
      <c r="O368" s="281">
        <v>-0.2</v>
      </c>
      <c r="P368" s="194">
        <v>-0.2</v>
      </c>
      <c r="Q368" s="195">
        <v>-0.1</v>
      </c>
    </row>
    <row r="369" spans="1:21" s="159" customFormat="1" ht="10.5" x14ac:dyDescent="0.25">
      <c r="A369" s="150" t="s">
        <v>732</v>
      </c>
      <c r="B369" s="151" t="s">
        <v>733</v>
      </c>
      <c r="C369" s="194">
        <v>0</v>
      </c>
      <c r="D369" s="194">
        <v>-0.1</v>
      </c>
      <c r="E369" s="275">
        <v>0</v>
      </c>
      <c r="F369" s="281">
        <v>-1</v>
      </c>
      <c r="G369" s="194">
        <v>-1.2</v>
      </c>
      <c r="H369" s="275">
        <v>-0.9</v>
      </c>
      <c r="I369" s="281">
        <v>0.1</v>
      </c>
      <c r="J369" s="194">
        <v>0.1</v>
      </c>
      <c r="K369" s="275">
        <v>0.2</v>
      </c>
      <c r="L369" s="281">
        <v>-0.7</v>
      </c>
      <c r="M369" s="194">
        <v>-0.8</v>
      </c>
      <c r="N369" s="275">
        <v>-0.6</v>
      </c>
      <c r="O369" s="281">
        <v>0.2</v>
      </c>
      <c r="P369" s="194">
        <v>0.2</v>
      </c>
      <c r="Q369" s="195">
        <v>0.3</v>
      </c>
    </row>
    <row r="370" spans="1:21" s="159" customFormat="1" ht="10.5" x14ac:dyDescent="0.25">
      <c r="A370" s="150" t="s">
        <v>736</v>
      </c>
      <c r="B370" s="151" t="s">
        <v>737</v>
      </c>
      <c r="C370" s="194">
        <v>1.2</v>
      </c>
      <c r="D370" s="194">
        <v>1.2</v>
      </c>
      <c r="E370" s="275">
        <v>1.3</v>
      </c>
      <c r="F370" s="281">
        <v>1</v>
      </c>
      <c r="G370" s="194">
        <v>0.9</v>
      </c>
      <c r="H370" s="275">
        <v>1.1000000000000001</v>
      </c>
      <c r="I370" s="281">
        <v>1.3</v>
      </c>
      <c r="J370" s="194">
        <v>1.2</v>
      </c>
      <c r="K370" s="275">
        <v>1.3</v>
      </c>
      <c r="L370" s="281">
        <v>1.2</v>
      </c>
      <c r="M370" s="194">
        <v>1.1000000000000001</v>
      </c>
      <c r="N370" s="275">
        <v>1.2</v>
      </c>
      <c r="O370" s="281">
        <v>1.3</v>
      </c>
      <c r="P370" s="194">
        <v>1.2</v>
      </c>
      <c r="Q370" s="195">
        <v>1.3</v>
      </c>
    </row>
    <row r="371" spans="1:21" s="159" customFormat="1" ht="10.5" x14ac:dyDescent="0.25">
      <c r="A371" s="150" t="s">
        <v>734</v>
      </c>
      <c r="B371" s="151" t="s">
        <v>735</v>
      </c>
      <c r="C371" s="194">
        <v>-0.4</v>
      </c>
      <c r="D371" s="194">
        <v>-0.5</v>
      </c>
      <c r="E371" s="275">
        <v>-0.4</v>
      </c>
      <c r="F371" s="281">
        <v>-1.2</v>
      </c>
      <c r="G371" s="194">
        <v>-1.4</v>
      </c>
      <c r="H371" s="275">
        <v>-1.1000000000000001</v>
      </c>
      <c r="I371" s="281">
        <v>-0.3</v>
      </c>
      <c r="J371" s="194">
        <v>-0.4</v>
      </c>
      <c r="K371" s="275">
        <v>-0.3</v>
      </c>
      <c r="L371" s="281">
        <v>-0.9</v>
      </c>
      <c r="M371" s="194">
        <v>-1</v>
      </c>
      <c r="N371" s="275">
        <v>-0.8</v>
      </c>
      <c r="O371" s="281">
        <v>-0.3</v>
      </c>
      <c r="P371" s="194">
        <v>-0.3</v>
      </c>
      <c r="Q371" s="195">
        <v>-0.2</v>
      </c>
    </row>
    <row r="372" spans="1:21" s="159" customFormat="1" ht="11" thickBot="1" x14ac:dyDescent="0.3">
      <c r="A372" s="152" t="s">
        <v>730</v>
      </c>
      <c r="B372" s="153" t="s">
        <v>731</v>
      </c>
      <c r="C372" s="196">
        <v>-1</v>
      </c>
      <c r="D372" s="196">
        <v>-1.1000000000000001</v>
      </c>
      <c r="E372" s="276">
        <v>-0.9</v>
      </c>
      <c r="F372" s="282">
        <v>-1.9</v>
      </c>
      <c r="G372" s="196">
        <v>-2.1</v>
      </c>
      <c r="H372" s="276">
        <v>-1.8</v>
      </c>
      <c r="I372" s="282">
        <v>-0.9</v>
      </c>
      <c r="J372" s="196">
        <v>-0.9</v>
      </c>
      <c r="K372" s="276">
        <v>-0.8</v>
      </c>
      <c r="L372" s="282">
        <v>-1.6</v>
      </c>
      <c r="M372" s="196">
        <v>-1.7</v>
      </c>
      <c r="N372" s="276">
        <v>-1.5</v>
      </c>
      <c r="O372" s="282">
        <v>-0.8</v>
      </c>
      <c r="P372" s="196">
        <v>-0.9</v>
      </c>
      <c r="Q372" s="197">
        <v>-0.7</v>
      </c>
    </row>
    <row r="373" spans="1:21" x14ac:dyDescent="0.2">
      <c r="A373" s="110"/>
      <c r="B373" s="110"/>
      <c r="C373" s="161"/>
      <c r="D373" s="161"/>
      <c r="E373" s="161"/>
      <c r="F373" s="161"/>
      <c r="G373" s="161"/>
      <c r="H373" s="161"/>
      <c r="I373" s="161"/>
      <c r="J373" s="161"/>
      <c r="K373" s="161"/>
      <c r="L373" s="161"/>
      <c r="M373" s="161"/>
      <c r="N373" s="161"/>
      <c r="O373" s="161"/>
      <c r="P373" s="161"/>
      <c r="Q373" s="121" t="s">
        <v>1196</v>
      </c>
    </row>
    <row r="374" spans="1:21" ht="10.5" x14ac:dyDescent="0.25">
      <c r="A374" s="418" t="s">
        <v>1102</v>
      </c>
      <c r="B374" s="110"/>
      <c r="C374" s="161"/>
      <c r="D374" s="161"/>
      <c r="E374" s="161"/>
      <c r="F374" s="161"/>
      <c r="G374" s="161"/>
      <c r="H374" s="161"/>
      <c r="I374" s="161"/>
      <c r="J374" s="161"/>
      <c r="K374" s="161"/>
      <c r="L374" s="161"/>
      <c r="M374" s="161"/>
      <c r="N374" s="161"/>
      <c r="O374" s="161"/>
      <c r="P374" s="161"/>
      <c r="Q374" s="121"/>
    </row>
    <row r="375" spans="1:21" x14ac:dyDescent="0.2">
      <c r="A375" s="217" t="s">
        <v>1262</v>
      </c>
    </row>
    <row r="376" spans="1:21" x14ac:dyDescent="0.2">
      <c r="A376" s="219" t="s">
        <v>1254</v>
      </c>
    </row>
    <row r="377" spans="1:21" x14ac:dyDescent="0.2">
      <c r="A377" s="219" t="s">
        <v>1256</v>
      </c>
    </row>
    <row r="378" spans="1:21" x14ac:dyDescent="0.2">
      <c r="A378" s="219" t="s">
        <v>1255</v>
      </c>
    </row>
    <row r="379" spans="1:21" x14ac:dyDescent="0.2">
      <c r="A379" s="219" t="s">
        <v>1257</v>
      </c>
    </row>
    <row r="380" spans="1:21" x14ac:dyDescent="0.2">
      <c r="A380" s="103" t="s">
        <v>1260</v>
      </c>
      <c r="B380" s="103"/>
      <c r="C380" s="103"/>
      <c r="D380" s="103"/>
      <c r="E380" s="103"/>
      <c r="F380" s="103"/>
      <c r="G380" s="103"/>
      <c r="H380" s="103"/>
      <c r="I380" s="103"/>
      <c r="J380" s="103"/>
      <c r="K380" s="103"/>
      <c r="L380" s="103"/>
      <c r="M380" s="103"/>
      <c r="N380" s="103"/>
      <c r="O380" s="103"/>
      <c r="P380" s="103"/>
      <c r="Q380" s="103"/>
      <c r="R380" s="103"/>
      <c r="S380" s="103"/>
      <c r="T380" s="103"/>
      <c r="U380" s="103"/>
    </row>
    <row r="381" spans="1:21" x14ac:dyDescent="0.2">
      <c r="A381" s="103" t="s">
        <v>1261</v>
      </c>
      <c r="B381" s="103"/>
      <c r="C381" s="103"/>
      <c r="D381" s="103"/>
      <c r="E381" s="103"/>
      <c r="F381" s="103"/>
      <c r="G381" s="103"/>
      <c r="H381" s="103"/>
      <c r="I381" s="103"/>
      <c r="J381" s="103"/>
      <c r="K381" s="103"/>
      <c r="L381" s="103"/>
      <c r="M381" s="103"/>
      <c r="N381" s="103"/>
      <c r="O381" s="103"/>
      <c r="P381" s="103"/>
      <c r="Q381" s="103"/>
      <c r="R381" s="103"/>
      <c r="S381" s="103"/>
      <c r="T381" s="103"/>
      <c r="U381" s="103"/>
    </row>
    <row r="382" spans="1:21" x14ac:dyDescent="0.2">
      <c r="A382" s="217" t="s">
        <v>1220</v>
      </c>
    </row>
    <row r="383" spans="1:21" x14ac:dyDescent="0.2">
      <c r="A383" s="103" t="s">
        <v>1258</v>
      </c>
    </row>
    <row r="384" spans="1:21" x14ac:dyDescent="0.2">
      <c r="A384" s="103" t="s">
        <v>1259</v>
      </c>
    </row>
    <row r="385" spans="1:1" x14ac:dyDescent="0.2">
      <c r="A385" s="94" t="s">
        <v>1235</v>
      </c>
    </row>
    <row r="386" spans="1:1" ht="6" customHeight="1" x14ac:dyDescent="0.2">
      <c r="A386" s="94"/>
    </row>
    <row r="387" spans="1:1" x14ac:dyDescent="0.2">
      <c r="A387" s="103" t="s">
        <v>1183</v>
      </c>
    </row>
    <row r="388" spans="1:1" ht="6" customHeight="1" x14ac:dyDescent="0.2">
      <c r="A388" s="103"/>
    </row>
    <row r="389" spans="1:1" x14ac:dyDescent="0.2">
      <c r="A389" s="103" t="s">
        <v>1276</v>
      </c>
    </row>
    <row r="390" spans="1:1" x14ac:dyDescent="0.2">
      <c r="A390" s="427" t="s">
        <v>1253</v>
      </c>
    </row>
    <row r="391" spans="1:1" ht="6" customHeight="1" x14ac:dyDescent="0.35">
      <c r="A391" s="426"/>
    </row>
    <row r="392" spans="1:1" x14ac:dyDescent="0.2">
      <c r="A392" s="95" t="s">
        <v>1264</v>
      </c>
    </row>
    <row r="393" spans="1:1" x14ac:dyDescent="0.2">
      <c r="A393" s="427" t="s">
        <v>1263</v>
      </c>
    </row>
    <row r="394" spans="1:1" ht="6" customHeight="1" x14ac:dyDescent="0.2"/>
    <row r="395" spans="1:1" x14ac:dyDescent="0.2">
      <c r="A395" s="252" t="s">
        <v>1266</v>
      </c>
    </row>
    <row r="396" spans="1:1" x14ac:dyDescent="0.2">
      <c r="A396" s="425" t="s">
        <v>1239</v>
      </c>
    </row>
  </sheetData>
  <mergeCells count="9">
    <mergeCell ref="F7:H7"/>
    <mergeCell ref="I7:K7"/>
    <mergeCell ref="L7:N7"/>
    <mergeCell ref="O7:Q7"/>
    <mergeCell ref="A6:A8"/>
    <mergeCell ref="B6:B8"/>
    <mergeCell ref="C6:E7"/>
    <mergeCell ref="F6:K6"/>
    <mergeCell ref="L6:Q6"/>
  </mergeCells>
  <hyperlinks>
    <hyperlink ref="A390" r:id="rId1"/>
    <hyperlink ref="A396" r:id="rId2"/>
    <hyperlink ref="A393" r:id="rId3"/>
  </hyperlinks>
  <pageMargins left="0.70866141732283472" right="0.70866141732283472" top="0.74803149606299213" bottom="0.74803149606299213" header="0.31496062992125984" footer="0.31496062992125984"/>
  <pageSetup paperSize="9" scale="50"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A396"/>
  <sheetViews>
    <sheetView zoomScaleNormal="100" workbookViewId="0">
      <pane xSplit="2" ySplit="9" topLeftCell="C10" activePane="bottomRight" state="frozen"/>
      <selection activeCell="C10" sqref="C10"/>
      <selection pane="topRight" activeCell="C10" sqref="C10"/>
      <selection pane="bottomLeft" activeCell="C10" sqref="C10"/>
      <selection pane="bottomRight"/>
    </sheetView>
  </sheetViews>
  <sheetFormatPr defaultColWidth="8.7265625" defaultRowHeight="10" x14ac:dyDescent="0.2"/>
  <cols>
    <col min="1" max="1" width="11.81640625" style="95" bestFit="1" customWidth="1"/>
    <col min="2" max="2" width="25.6328125" style="95" customWidth="1"/>
    <col min="3" max="5" width="12.6328125" style="95" customWidth="1"/>
    <col min="6" max="6" width="13" style="95" customWidth="1"/>
    <col min="7" max="7" width="13.36328125" style="95" customWidth="1"/>
    <col min="8" max="8" width="13.08984375" style="95" customWidth="1"/>
    <col min="9" max="17" width="12.6328125" style="95" customWidth="1"/>
    <col min="18" max="16384" width="8.7265625" style="95"/>
  </cols>
  <sheetData>
    <row r="1" spans="1:27" s="102" customFormat="1" ht="15" customHeight="1" x14ac:dyDescent="0.3">
      <c r="A1" s="101" t="s">
        <v>1327</v>
      </c>
    </row>
    <row r="2" spans="1:27" s="102" customFormat="1" ht="15" customHeight="1" x14ac:dyDescent="0.3">
      <c r="A2" s="101" t="s">
        <v>1216</v>
      </c>
    </row>
    <row r="3" spans="1:27" s="102" customFormat="1" ht="15" customHeight="1" x14ac:dyDescent="0.3">
      <c r="A3" s="102" t="s">
        <v>1153</v>
      </c>
    </row>
    <row r="4" spans="1:27" s="102" customFormat="1" ht="15" customHeight="1" x14ac:dyDescent="0.3">
      <c r="A4" s="101" t="s">
        <v>1217</v>
      </c>
    </row>
    <row r="5" spans="1:27" s="102" customFormat="1" ht="10" customHeight="1" thickBot="1" x14ac:dyDescent="0.35">
      <c r="A5" s="101"/>
    </row>
    <row r="6" spans="1:27" ht="14.25" customHeight="1" x14ac:dyDescent="0.2">
      <c r="A6" s="464" t="s">
        <v>1122</v>
      </c>
      <c r="B6" s="450" t="s">
        <v>1123</v>
      </c>
      <c r="C6" s="481" t="s">
        <v>1195</v>
      </c>
      <c r="D6" s="481"/>
      <c r="E6" s="481"/>
      <c r="F6" s="461" t="s">
        <v>1184</v>
      </c>
      <c r="G6" s="461"/>
      <c r="H6" s="461"/>
      <c r="I6" s="461"/>
      <c r="J6" s="461"/>
      <c r="K6" s="461"/>
      <c r="L6" s="461" t="s">
        <v>1197</v>
      </c>
      <c r="M6" s="461"/>
      <c r="N6" s="461"/>
      <c r="O6" s="461"/>
      <c r="P6" s="461"/>
      <c r="Q6" s="462"/>
    </row>
    <row r="7" spans="1:27" ht="16.5" customHeight="1" x14ac:dyDescent="0.2">
      <c r="A7" s="465"/>
      <c r="B7" s="451"/>
      <c r="C7" s="479"/>
      <c r="D7" s="479"/>
      <c r="E7" s="479"/>
      <c r="F7" s="451" t="s">
        <v>1193</v>
      </c>
      <c r="G7" s="451"/>
      <c r="H7" s="451"/>
      <c r="I7" s="479" t="s">
        <v>1218</v>
      </c>
      <c r="J7" s="479"/>
      <c r="K7" s="479"/>
      <c r="L7" s="479" t="s">
        <v>1219</v>
      </c>
      <c r="M7" s="479"/>
      <c r="N7" s="479"/>
      <c r="O7" s="479" t="s">
        <v>1236</v>
      </c>
      <c r="P7" s="479"/>
      <c r="Q7" s="480"/>
    </row>
    <row r="8" spans="1:27" ht="43" customHeight="1" thickBot="1" x14ac:dyDescent="0.25">
      <c r="A8" s="466"/>
      <c r="B8" s="463"/>
      <c r="C8" s="258" t="s">
        <v>1160</v>
      </c>
      <c r="D8" s="258" t="s">
        <v>1229</v>
      </c>
      <c r="E8" s="258" t="s">
        <v>1230</v>
      </c>
      <c r="F8" s="258" t="s">
        <v>1160</v>
      </c>
      <c r="G8" s="258" t="s">
        <v>1229</v>
      </c>
      <c r="H8" s="258" t="s">
        <v>1230</v>
      </c>
      <c r="I8" s="258" t="s">
        <v>1160</v>
      </c>
      <c r="J8" s="258" t="s">
        <v>1229</v>
      </c>
      <c r="K8" s="258" t="s">
        <v>1230</v>
      </c>
      <c r="L8" s="258" t="s">
        <v>1160</v>
      </c>
      <c r="M8" s="258" t="s">
        <v>1229</v>
      </c>
      <c r="N8" s="258" t="s">
        <v>1230</v>
      </c>
      <c r="O8" s="258" t="s">
        <v>1160</v>
      </c>
      <c r="P8" s="258" t="s">
        <v>1229</v>
      </c>
      <c r="Q8" s="163" t="s">
        <v>1230</v>
      </c>
    </row>
    <row r="9" spans="1:27" ht="10.5" x14ac:dyDescent="0.25">
      <c r="A9" s="138" t="s">
        <v>720</v>
      </c>
      <c r="B9" s="139" t="s">
        <v>1124</v>
      </c>
      <c r="C9" s="157">
        <v>0</v>
      </c>
      <c r="D9" s="157">
        <v>0</v>
      </c>
      <c r="E9" s="259">
        <v>0</v>
      </c>
      <c r="F9" s="265">
        <v>-0.7</v>
      </c>
      <c r="G9" s="157">
        <v>-0.7</v>
      </c>
      <c r="H9" s="259">
        <v>-0.7</v>
      </c>
      <c r="I9" s="265">
        <v>0.1</v>
      </c>
      <c r="J9" s="157">
        <v>0.1</v>
      </c>
      <c r="K9" s="259">
        <v>0.1</v>
      </c>
      <c r="L9" s="265">
        <v>-0.5</v>
      </c>
      <c r="M9" s="157">
        <v>-0.5</v>
      </c>
      <c r="N9" s="259">
        <v>-0.5</v>
      </c>
      <c r="O9" s="265">
        <v>0.2</v>
      </c>
      <c r="P9" s="157">
        <v>0.2</v>
      </c>
      <c r="Q9" s="158">
        <v>0.3</v>
      </c>
      <c r="R9" s="159"/>
      <c r="S9" s="159"/>
      <c r="T9" s="159"/>
      <c r="U9" s="159"/>
      <c r="V9" s="159"/>
      <c r="W9" s="159"/>
      <c r="X9" s="159"/>
      <c r="Y9" s="159"/>
      <c r="Z9" s="159"/>
      <c r="AA9" s="159"/>
    </row>
    <row r="10" spans="1:27" x14ac:dyDescent="0.2">
      <c r="A10" s="140" t="s">
        <v>26</v>
      </c>
      <c r="B10" s="141" t="s">
        <v>27</v>
      </c>
      <c r="C10" s="178">
        <v>1</v>
      </c>
      <c r="D10" s="178">
        <v>0.7</v>
      </c>
      <c r="E10" s="260">
        <v>1.3</v>
      </c>
      <c r="F10" s="266">
        <v>0.7</v>
      </c>
      <c r="G10" s="178">
        <v>0.2</v>
      </c>
      <c r="H10" s="260">
        <v>1.3</v>
      </c>
      <c r="I10" s="266">
        <v>1.1000000000000001</v>
      </c>
      <c r="J10" s="178">
        <v>0.8</v>
      </c>
      <c r="K10" s="260">
        <v>1.4</v>
      </c>
      <c r="L10" s="266">
        <v>0.9</v>
      </c>
      <c r="M10" s="178">
        <v>0.6</v>
      </c>
      <c r="N10" s="260">
        <v>1.3</v>
      </c>
      <c r="O10" s="266">
        <v>1</v>
      </c>
      <c r="P10" s="178">
        <v>0.7</v>
      </c>
      <c r="Q10" s="179">
        <v>1.4</v>
      </c>
    </row>
    <row r="11" spans="1:27" x14ac:dyDescent="0.2">
      <c r="A11" s="140" t="s">
        <v>38</v>
      </c>
      <c r="B11" s="141" t="s">
        <v>39</v>
      </c>
      <c r="C11" s="178">
        <v>-0.5</v>
      </c>
      <c r="D11" s="178">
        <v>-0.7</v>
      </c>
      <c r="E11" s="260">
        <v>-0.3</v>
      </c>
      <c r="F11" s="266">
        <v>-1.4</v>
      </c>
      <c r="G11" s="178">
        <v>-1.8</v>
      </c>
      <c r="H11" s="260">
        <v>-0.9</v>
      </c>
      <c r="I11" s="266">
        <v>-0.3</v>
      </c>
      <c r="J11" s="178">
        <v>-0.5</v>
      </c>
      <c r="K11" s="260">
        <v>-0.1</v>
      </c>
      <c r="L11" s="266">
        <v>-1.2</v>
      </c>
      <c r="M11" s="178">
        <v>-1.5</v>
      </c>
      <c r="N11" s="260">
        <v>-0.8</v>
      </c>
      <c r="O11" s="266">
        <v>-0.1</v>
      </c>
      <c r="P11" s="178">
        <v>-0.4</v>
      </c>
      <c r="Q11" s="179">
        <v>0.1</v>
      </c>
    </row>
    <row r="12" spans="1:27" x14ac:dyDescent="0.2">
      <c r="A12" s="140" t="s">
        <v>394</v>
      </c>
      <c r="B12" s="141" t="s">
        <v>395</v>
      </c>
      <c r="C12" s="178">
        <v>-1.9</v>
      </c>
      <c r="D12" s="178">
        <v>-2.2000000000000002</v>
      </c>
      <c r="E12" s="260">
        <v>-1.5</v>
      </c>
      <c r="F12" s="266">
        <v>-2.6</v>
      </c>
      <c r="G12" s="178">
        <v>-3.3</v>
      </c>
      <c r="H12" s="260">
        <v>-2</v>
      </c>
      <c r="I12" s="266">
        <v>-1.6</v>
      </c>
      <c r="J12" s="178">
        <v>-2</v>
      </c>
      <c r="K12" s="260">
        <v>-1.2</v>
      </c>
      <c r="L12" s="266">
        <v>-2.4</v>
      </c>
      <c r="M12" s="178">
        <v>-2.9</v>
      </c>
      <c r="N12" s="260">
        <v>-2</v>
      </c>
      <c r="O12" s="266">
        <v>-1.4</v>
      </c>
      <c r="P12" s="178">
        <v>-1.8</v>
      </c>
      <c r="Q12" s="179">
        <v>-0.9</v>
      </c>
    </row>
    <row r="13" spans="1:27" x14ac:dyDescent="0.2">
      <c r="A13" s="140" t="s">
        <v>426</v>
      </c>
      <c r="B13" s="141" t="s">
        <v>427</v>
      </c>
      <c r="C13" s="178">
        <v>-1.3</v>
      </c>
      <c r="D13" s="178">
        <v>-1.7</v>
      </c>
      <c r="E13" s="260">
        <v>-1</v>
      </c>
      <c r="F13" s="266">
        <v>-2.4</v>
      </c>
      <c r="G13" s="178">
        <v>-3.3</v>
      </c>
      <c r="H13" s="260">
        <v>-1.5</v>
      </c>
      <c r="I13" s="266">
        <v>-1.2</v>
      </c>
      <c r="J13" s="178">
        <v>-1.5</v>
      </c>
      <c r="K13" s="260">
        <v>-0.8</v>
      </c>
      <c r="L13" s="266">
        <v>-2.4</v>
      </c>
      <c r="M13" s="178">
        <v>-3</v>
      </c>
      <c r="N13" s="260">
        <v>-1.9</v>
      </c>
      <c r="O13" s="266">
        <v>-0.8</v>
      </c>
      <c r="P13" s="178">
        <v>-1.2</v>
      </c>
      <c r="Q13" s="179">
        <v>-0.4</v>
      </c>
    </row>
    <row r="14" spans="1:27" x14ac:dyDescent="0.2">
      <c r="A14" s="140" t="s">
        <v>468</v>
      </c>
      <c r="B14" s="141" t="s">
        <v>469</v>
      </c>
      <c r="C14" s="178">
        <v>-1.5</v>
      </c>
      <c r="D14" s="178">
        <v>-2.2000000000000002</v>
      </c>
      <c r="E14" s="260">
        <v>-0.8</v>
      </c>
      <c r="F14" s="266">
        <v>-3.7</v>
      </c>
      <c r="G14" s="178">
        <v>-5.8</v>
      </c>
      <c r="H14" s="260">
        <v>-1.6</v>
      </c>
      <c r="I14" s="266">
        <v>-1.2</v>
      </c>
      <c r="J14" s="178">
        <v>-1.9</v>
      </c>
      <c r="K14" s="260">
        <v>-0.5</v>
      </c>
      <c r="L14" s="266">
        <v>-2.1</v>
      </c>
      <c r="M14" s="178">
        <v>-3.4</v>
      </c>
      <c r="N14" s="260">
        <v>-0.8</v>
      </c>
      <c r="O14" s="266">
        <v>-1.3</v>
      </c>
      <c r="P14" s="178">
        <v>-2.1</v>
      </c>
      <c r="Q14" s="179">
        <v>-0.5</v>
      </c>
    </row>
    <row r="15" spans="1:27" x14ac:dyDescent="0.2">
      <c r="A15" s="140" t="s">
        <v>584</v>
      </c>
      <c r="B15" s="141" t="s">
        <v>585</v>
      </c>
      <c r="C15" s="178">
        <v>0.7</v>
      </c>
      <c r="D15" s="178">
        <v>0.5</v>
      </c>
      <c r="E15" s="260">
        <v>0.9</v>
      </c>
      <c r="F15" s="266">
        <v>0.3</v>
      </c>
      <c r="G15" s="178">
        <v>-0.2</v>
      </c>
      <c r="H15" s="260">
        <v>0.7</v>
      </c>
      <c r="I15" s="266">
        <v>0.8</v>
      </c>
      <c r="J15" s="178">
        <v>0.6</v>
      </c>
      <c r="K15" s="260">
        <v>1</v>
      </c>
      <c r="L15" s="266">
        <v>0.4</v>
      </c>
      <c r="M15" s="178">
        <v>0.1</v>
      </c>
      <c r="N15" s="260">
        <v>0.7</v>
      </c>
      <c r="O15" s="266">
        <v>0.9</v>
      </c>
      <c r="P15" s="178">
        <v>0.7</v>
      </c>
      <c r="Q15" s="179">
        <v>1.2</v>
      </c>
    </row>
    <row r="16" spans="1:27" x14ac:dyDescent="0.2">
      <c r="A16" s="140" t="s">
        <v>50</v>
      </c>
      <c r="B16" s="141" t="s">
        <v>51</v>
      </c>
      <c r="C16" s="178">
        <v>0.4</v>
      </c>
      <c r="D16" s="178">
        <v>0.2</v>
      </c>
      <c r="E16" s="260">
        <v>0.6</v>
      </c>
      <c r="F16" s="266">
        <v>-0.2</v>
      </c>
      <c r="G16" s="178">
        <v>-0.7</v>
      </c>
      <c r="H16" s="260">
        <v>0.2</v>
      </c>
      <c r="I16" s="266">
        <v>0.6</v>
      </c>
      <c r="J16" s="178">
        <v>0.3</v>
      </c>
      <c r="K16" s="260">
        <v>0.8</v>
      </c>
      <c r="L16" s="266">
        <v>0.1</v>
      </c>
      <c r="M16" s="178">
        <v>-0.2</v>
      </c>
      <c r="N16" s="260">
        <v>0.4</v>
      </c>
      <c r="O16" s="266">
        <v>0.6</v>
      </c>
      <c r="P16" s="178">
        <v>0.4</v>
      </c>
      <c r="Q16" s="179">
        <v>0.9</v>
      </c>
    </row>
    <row r="17" spans="1:17" x14ac:dyDescent="0.2">
      <c r="A17" s="140" t="s">
        <v>136</v>
      </c>
      <c r="B17" s="141" t="s">
        <v>137</v>
      </c>
      <c r="C17" s="178">
        <v>-0.9</v>
      </c>
      <c r="D17" s="178">
        <v>-1.2</v>
      </c>
      <c r="E17" s="260">
        <v>-0.5</v>
      </c>
      <c r="F17" s="266">
        <v>-2.8</v>
      </c>
      <c r="G17" s="178">
        <v>-4</v>
      </c>
      <c r="H17" s="260">
        <v>-1.6</v>
      </c>
      <c r="I17" s="266">
        <v>-0.7</v>
      </c>
      <c r="J17" s="178">
        <v>-1.1000000000000001</v>
      </c>
      <c r="K17" s="260">
        <v>-0.3</v>
      </c>
      <c r="L17" s="266">
        <v>-2.8</v>
      </c>
      <c r="M17" s="178">
        <v>-3.6</v>
      </c>
      <c r="N17" s="260">
        <v>-2.1</v>
      </c>
      <c r="O17" s="266">
        <v>-0.4</v>
      </c>
      <c r="P17" s="178">
        <v>-0.8</v>
      </c>
      <c r="Q17" s="179">
        <v>0</v>
      </c>
    </row>
    <row r="18" spans="1:17" x14ac:dyDescent="0.2">
      <c r="A18" s="140" t="s">
        <v>138</v>
      </c>
      <c r="B18" s="141" t="s">
        <v>139</v>
      </c>
      <c r="C18" s="178">
        <v>-1.2</v>
      </c>
      <c r="D18" s="178">
        <v>-1.6</v>
      </c>
      <c r="E18" s="260">
        <v>-0.9</v>
      </c>
      <c r="F18" s="266">
        <v>-2</v>
      </c>
      <c r="G18" s="178">
        <v>-2.8</v>
      </c>
      <c r="H18" s="260">
        <v>-1.1000000000000001</v>
      </c>
      <c r="I18" s="266">
        <v>-1.1000000000000001</v>
      </c>
      <c r="J18" s="178">
        <v>-1.5</v>
      </c>
      <c r="K18" s="260">
        <v>-0.7</v>
      </c>
      <c r="L18" s="266">
        <v>-2.1</v>
      </c>
      <c r="M18" s="178">
        <v>-2.7</v>
      </c>
      <c r="N18" s="260">
        <v>-1.5</v>
      </c>
      <c r="O18" s="266">
        <v>-0.8</v>
      </c>
      <c r="P18" s="178">
        <v>-1.3</v>
      </c>
      <c r="Q18" s="179">
        <v>-0.4</v>
      </c>
    </row>
    <row r="19" spans="1:17" x14ac:dyDescent="0.2">
      <c r="A19" s="140" t="s">
        <v>212</v>
      </c>
      <c r="B19" s="141" t="s">
        <v>213</v>
      </c>
      <c r="C19" s="178">
        <v>-1.3</v>
      </c>
      <c r="D19" s="178">
        <v>-1.7</v>
      </c>
      <c r="E19" s="260">
        <v>-1</v>
      </c>
      <c r="F19" s="266">
        <v>-2.7</v>
      </c>
      <c r="G19" s="178">
        <v>-3.4</v>
      </c>
      <c r="H19" s="260">
        <v>-2</v>
      </c>
      <c r="I19" s="266">
        <v>-0.9</v>
      </c>
      <c r="J19" s="178">
        <v>-1.3</v>
      </c>
      <c r="K19" s="260">
        <v>-0.5</v>
      </c>
      <c r="L19" s="266">
        <v>-2.5</v>
      </c>
      <c r="M19" s="178">
        <v>-3</v>
      </c>
      <c r="N19" s="260">
        <v>-1.9</v>
      </c>
      <c r="O19" s="266">
        <v>-0.3</v>
      </c>
      <c r="P19" s="178">
        <v>-0.8</v>
      </c>
      <c r="Q19" s="179">
        <v>0.2</v>
      </c>
    </row>
    <row r="20" spans="1:17" x14ac:dyDescent="0.2">
      <c r="A20" s="140" t="s">
        <v>494</v>
      </c>
      <c r="B20" s="141" t="s">
        <v>495</v>
      </c>
      <c r="C20" s="178">
        <v>0.1</v>
      </c>
      <c r="D20" s="178">
        <v>-0.2</v>
      </c>
      <c r="E20" s="260">
        <v>0.3</v>
      </c>
      <c r="F20" s="266">
        <v>-1.2</v>
      </c>
      <c r="G20" s="178">
        <v>-1.8</v>
      </c>
      <c r="H20" s="260">
        <v>-0.5</v>
      </c>
      <c r="I20" s="266">
        <v>0.3</v>
      </c>
      <c r="J20" s="178">
        <v>0</v>
      </c>
      <c r="K20" s="260">
        <v>0.6</v>
      </c>
      <c r="L20" s="266">
        <v>-0.9</v>
      </c>
      <c r="M20" s="178">
        <v>-1.4</v>
      </c>
      <c r="N20" s="260">
        <v>-0.4</v>
      </c>
      <c r="O20" s="266">
        <v>0.5</v>
      </c>
      <c r="P20" s="178">
        <v>0.2</v>
      </c>
      <c r="Q20" s="179">
        <v>0.9</v>
      </c>
    </row>
    <row r="21" spans="1:17" x14ac:dyDescent="0.2">
      <c r="A21" s="140" t="s">
        <v>610</v>
      </c>
      <c r="B21" s="141" t="s">
        <v>611</v>
      </c>
      <c r="C21" s="178">
        <v>-0.8</v>
      </c>
      <c r="D21" s="178">
        <v>-1</v>
      </c>
      <c r="E21" s="260">
        <v>-0.7</v>
      </c>
      <c r="F21" s="266">
        <v>-2.2999999999999998</v>
      </c>
      <c r="G21" s="178">
        <v>-2.7</v>
      </c>
      <c r="H21" s="260">
        <v>-1.9</v>
      </c>
      <c r="I21" s="266">
        <v>-0.5</v>
      </c>
      <c r="J21" s="178">
        <v>-0.7</v>
      </c>
      <c r="K21" s="260">
        <v>-0.3</v>
      </c>
      <c r="L21" s="266">
        <v>-1.7</v>
      </c>
      <c r="M21" s="178">
        <v>-1.9</v>
      </c>
      <c r="N21" s="260">
        <v>-1.4</v>
      </c>
      <c r="O21" s="266">
        <v>-0.3</v>
      </c>
      <c r="P21" s="178">
        <v>-0.5</v>
      </c>
      <c r="Q21" s="179">
        <v>-0.1</v>
      </c>
    </row>
    <row r="22" spans="1:17" x14ac:dyDescent="0.2">
      <c r="A22" s="140" t="s">
        <v>638</v>
      </c>
      <c r="B22" s="141" t="s">
        <v>639</v>
      </c>
      <c r="C22" s="178">
        <v>0.3</v>
      </c>
      <c r="D22" s="178">
        <v>0.2</v>
      </c>
      <c r="E22" s="260">
        <v>0.4</v>
      </c>
      <c r="F22" s="266">
        <v>-0.4</v>
      </c>
      <c r="G22" s="178">
        <v>-0.7</v>
      </c>
      <c r="H22" s="260">
        <v>-0.1</v>
      </c>
      <c r="I22" s="266">
        <v>0.4</v>
      </c>
      <c r="J22" s="178">
        <v>0.3</v>
      </c>
      <c r="K22" s="260">
        <v>0.6</v>
      </c>
      <c r="L22" s="266">
        <v>-0.2</v>
      </c>
      <c r="M22" s="178">
        <v>-0.4</v>
      </c>
      <c r="N22" s="260">
        <v>0</v>
      </c>
      <c r="O22" s="266">
        <v>0.6</v>
      </c>
      <c r="P22" s="178">
        <v>0.4</v>
      </c>
      <c r="Q22" s="179">
        <v>0.8</v>
      </c>
    </row>
    <row r="23" spans="1:17" x14ac:dyDescent="0.2">
      <c r="A23" s="142" t="s">
        <v>1125</v>
      </c>
      <c r="B23" s="143" t="s">
        <v>1126</v>
      </c>
      <c r="C23" s="180">
        <v>-1.1000000000000001</v>
      </c>
      <c r="D23" s="180">
        <v>-1.3</v>
      </c>
      <c r="E23" s="261">
        <v>-0.8</v>
      </c>
      <c r="F23" s="267">
        <v>-2.2999999999999998</v>
      </c>
      <c r="G23" s="180">
        <v>-3</v>
      </c>
      <c r="H23" s="261">
        <v>-1.6</v>
      </c>
      <c r="I23" s="267">
        <v>-0.9</v>
      </c>
      <c r="J23" s="180">
        <v>-1.2</v>
      </c>
      <c r="K23" s="261">
        <v>-0.6</v>
      </c>
      <c r="L23" s="267">
        <v>-2.2999999999999998</v>
      </c>
      <c r="M23" s="180">
        <v>-2.8</v>
      </c>
      <c r="N23" s="261">
        <v>-1.9</v>
      </c>
      <c r="O23" s="267">
        <v>-0.6</v>
      </c>
      <c r="P23" s="180">
        <v>-0.9</v>
      </c>
      <c r="Q23" s="181">
        <v>-0.3</v>
      </c>
    </row>
    <row r="24" spans="1:17" x14ac:dyDescent="0.2">
      <c r="A24" s="140" t="s">
        <v>10</v>
      </c>
      <c r="B24" s="141" t="s">
        <v>11</v>
      </c>
      <c r="C24" s="178">
        <v>0.5</v>
      </c>
      <c r="D24" s="178">
        <v>0.2</v>
      </c>
      <c r="E24" s="260">
        <v>0.8</v>
      </c>
      <c r="F24" s="266">
        <v>0.3</v>
      </c>
      <c r="G24" s="178">
        <v>-0.3</v>
      </c>
      <c r="H24" s="260">
        <v>1</v>
      </c>
      <c r="I24" s="266">
        <v>0.5</v>
      </c>
      <c r="J24" s="178">
        <v>0.2</v>
      </c>
      <c r="K24" s="260">
        <v>0.9</v>
      </c>
      <c r="L24" s="266">
        <v>0.4</v>
      </c>
      <c r="M24" s="178">
        <v>-0.1</v>
      </c>
      <c r="N24" s="260">
        <v>0.9</v>
      </c>
      <c r="O24" s="266">
        <v>0.5</v>
      </c>
      <c r="P24" s="178">
        <v>0.1</v>
      </c>
      <c r="Q24" s="179">
        <v>1</v>
      </c>
    </row>
    <row r="25" spans="1:17" x14ac:dyDescent="0.2">
      <c r="A25" s="140" t="s">
        <v>12</v>
      </c>
      <c r="B25" s="141" t="s">
        <v>13</v>
      </c>
      <c r="C25" s="178">
        <v>0.9</v>
      </c>
      <c r="D25" s="178">
        <v>0.6</v>
      </c>
      <c r="E25" s="260">
        <v>1.1000000000000001</v>
      </c>
      <c r="F25" s="266">
        <v>0</v>
      </c>
      <c r="G25" s="178">
        <v>-0.5</v>
      </c>
      <c r="H25" s="260">
        <v>0.5</v>
      </c>
      <c r="I25" s="266">
        <v>1.2</v>
      </c>
      <c r="J25" s="178">
        <v>0.9</v>
      </c>
      <c r="K25" s="260">
        <v>1.5</v>
      </c>
      <c r="L25" s="266">
        <v>0.5</v>
      </c>
      <c r="M25" s="178">
        <v>0.2</v>
      </c>
      <c r="N25" s="260">
        <v>0.9</v>
      </c>
      <c r="O25" s="266">
        <v>1.2</v>
      </c>
      <c r="P25" s="178">
        <v>0.8</v>
      </c>
      <c r="Q25" s="179">
        <v>1.5</v>
      </c>
    </row>
    <row r="26" spans="1:17" x14ac:dyDescent="0.2">
      <c r="A26" s="140" t="s">
        <v>14</v>
      </c>
      <c r="B26" s="141" t="s">
        <v>15</v>
      </c>
      <c r="C26" s="178">
        <v>2.1</v>
      </c>
      <c r="D26" s="178">
        <v>1.8</v>
      </c>
      <c r="E26" s="260">
        <v>2.2999999999999998</v>
      </c>
      <c r="F26" s="266">
        <v>1.9</v>
      </c>
      <c r="G26" s="178">
        <v>1.3</v>
      </c>
      <c r="H26" s="260">
        <v>2.5</v>
      </c>
      <c r="I26" s="266">
        <v>2.1</v>
      </c>
      <c r="J26" s="178">
        <v>1.8</v>
      </c>
      <c r="K26" s="260">
        <v>2.4</v>
      </c>
      <c r="L26" s="266">
        <v>2</v>
      </c>
      <c r="M26" s="178">
        <v>1.6</v>
      </c>
      <c r="N26" s="260">
        <v>2.4</v>
      </c>
      <c r="O26" s="266">
        <v>2.1</v>
      </c>
      <c r="P26" s="178">
        <v>1.8</v>
      </c>
      <c r="Q26" s="179">
        <v>2.5</v>
      </c>
    </row>
    <row r="27" spans="1:17" x14ac:dyDescent="0.2">
      <c r="A27" s="140" t="s">
        <v>16</v>
      </c>
      <c r="B27" s="141" t="s">
        <v>17</v>
      </c>
      <c r="C27" s="178">
        <v>0.7</v>
      </c>
      <c r="D27" s="178">
        <v>0.4</v>
      </c>
      <c r="E27" s="260">
        <v>0.9</v>
      </c>
      <c r="F27" s="266">
        <v>-0.1</v>
      </c>
      <c r="G27" s="178">
        <v>-0.6</v>
      </c>
      <c r="H27" s="260">
        <v>0.4</v>
      </c>
      <c r="I27" s="266">
        <v>0.9</v>
      </c>
      <c r="J27" s="178">
        <v>0.6</v>
      </c>
      <c r="K27" s="260">
        <v>1.1000000000000001</v>
      </c>
      <c r="L27" s="266">
        <v>0.2</v>
      </c>
      <c r="M27" s="178">
        <v>-0.2</v>
      </c>
      <c r="N27" s="260">
        <v>0.6</v>
      </c>
      <c r="O27" s="266">
        <v>0.9</v>
      </c>
      <c r="P27" s="178">
        <v>0.6</v>
      </c>
      <c r="Q27" s="179">
        <v>1.2</v>
      </c>
    </row>
    <row r="28" spans="1:17" x14ac:dyDescent="0.2">
      <c r="A28" s="140" t="s">
        <v>18</v>
      </c>
      <c r="B28" s="141" t="s">
        <v>19</v>
      </c>
      <c r="C28" s="178">
        <v>1.3</v>
      </c>
      <c r="D28" s="178">
        <v>1</v>
      </c>
      <c r="E28" s="260">
        <v>1.6</v>
      </c>
      <c r="F28" s="266">
        <v>1.3</v>
      </c>
      <c r="G28" s="178">
        <v>0.6</v>
      </c>
      <c r="H28" s="260">
        <v>2.1</v>
      </c>
      <c r="I28" s="266">
        <v>1.3</v>
      </c>
      <c r="J28" s="178">
        <v>0.9</v>
      </c>
      <c r="K28" s="260">
        <v>1.6</v>
      </c>
      <c r="L28" s="266">
        <v>1.2</v>
      </c>
      <c r="M28" s="178">
        <v>0.7</v>
      </c>
      <c r="N28" s="260">
        <v>1.7</v>
      </c>
      <c r="O28" s="266">
        <v>1.3</v>
      </c>
      <c r="P28" s="178">
        <v>1</v>
      </c>
      <c r="Q28" s="179">
        <v>1.7</v>
      </c>
    </row>
    <row r="29" spans="1:17" x14ac:dyDescent="0.2">
      <c r="A29" s="140" t="s">
        <v>20</v>
      </c>
      <c r="B29" s="141" t="s">
        <v>21</v>
      </c>
      <c r="C29" s="178">
        <v>-0.4</v>
      </c>
      <c r="D29" s="178">
        <v>-0.7</v>
      </c>
      <c r="E29" s="260">
        <v>-0.1</v>
      </c>
      <c r="F29" s="266">
        <v>-0.5</v>
      </c>
      <c r="G29" s="178">
        <v>-1</v>
      </c>
      <c r="H29" s="260">
        <v>0</v>
      </c>
      <c r="I29" s="266">
        <v>-0.4</v>
      </c>
      <c r="J29" s="178">
        <v>-0.7</v>
      </c>
      <c r="K29" s="260">
        <v>-0.1</v>
      </c>
      <c r="L29" s="266">
        <v>-0.5</v>
      </c>
      <c r="M29" s="178">
        <v>-0.9</v>
      </c>
      <c r="N29" s="260">
        <v>-0.1</v>
      </c>
      <c r="O29" s="266">
        <v>-0.4</v>
      </c>
      <c r="P29" s="178">
        <v>-0.7</v>
      </c>
      <c r="Q29" s="179">
        <v>0</v>
      </c>
    </row>
    <row r="30" spans="1:17" x14ac:dyDescent="0.2">
      <c r="A30" s="140" t="s">
        <v>22</v>
      </c>
      <c r="B30" s="141" t="s">
        <v>23</v>
      </c>
      <c r="C30" s="178">
        <v>0.4</v>
      </c>
      <c r="D30" s="178">
        <v>0.2</v>
      </c>
      <c r="E30" s="260">
        <v>0.6</v>
      </c>
      <c r="F30" s="266">
        <v>0.5</v>
      </c>
      <c r="G30" s="178">
        <v>-0.2</v>
      </c>
      <c r="H30" s="260">
        <v>1.1000000000000001</v>
      </c>
      <c r="I30" s="266">
        <v>0.4</v>
      </c>
      <c r="J30" s="178">
        <v>0.1</v>
      </c>
      <c r="K30" s="260">
        <v>0.6</v>
      </c>
      <c r="L30" s="266">
        <v>0.3</v>
      </c>
      <c r="M30" s="178">
        <v>-0.2</v>
      </c>
      <c r="N30" s="260">
        <v>0.7</v>
      </c>
      <c r="O30" s="266">
        <v>0.4</v>
      </c>
      <c r="P30" s="178">
        <v>0.2</v>
      </c>
      <c r="Q30" s="179">
        <v>0.7</v>
      </c>
    </row>
    <row r="31" spans="1:17" x14ac:dyDescent="0.2">
      <c r="A31" s="140" t="s">
        <v>24</v>
      </c>
      <c r="B31" s="141" t="s">
        <v>25</v>
      </c>
      <c r="C31" s="178">
        <v>0.8</v>
      </c>
      <c r="D31" s="178">
        <v>0.6</v>
      </c>
      <c r="E31" s="260">
        <v>1</v>
      </c>
      <c r="F31" s="266">
        <v>0.4</v>
      </c>
      <c r="G31" s="178">
        <v>-0.2</v>
      </c>
      <c r="H31" s="260">
        <v>1</v>
      </c>
      <c r="I31" s="266">
        <v>0.9</v>
      </c>
      <c r="J31" s="178">
        <v>0.6</v>
      </c>
      <c r="K31" s="260">
        <v>1.1000000000000001</v>
      </c>
      <c r="L31" s="266">
        <v>0.4</v>
      </c>
      <c r="M31" s="178">
        <v>0</v>
      </c>
      <c r="N31" s="260">
        <v>0.8</v>
      </c>
      <c r="O31" s="266">
        <v>1</v>
      </c>
      <c r="P31" s="178">
        <v>0.7</v>
      </c>
      <c r="Q31" s="179">
        <v>1.3</v>
      </c>
    </row>
    <row r="32" spans="1:17" x14ac:dyDescent="0.2">
      <c r="A32" s="140" t="s">
        <v>28</v>
      </c>
      <c r="B32" s="141" t="s">
        <v>29</v>
      </c>
      <c r="C32" s="178">
        <v>0.3</v>
      </c>
      <c r="D32" s="178">
        <v>0.1</v>
      </c>
      <c r="E32" s="260">
        <v>0.5</v>
      </c>
      <c r="F32" s="266">
        <v>-0.1</v>
      </c>
      <c r="G32" s="178">
        <v>-0.5</v>
      </c>
      <c r="H32" s="260">
        <v>0.3</v>
      </c>
      <c r="I32" s="266">
        <v>0.5</v>
      </c>
      <c r="J32" s="178">
        <v>0.3</v>
      </c>
      <c r="K32" s="260">
        <v>0.7</v>
      </c>
      <c r="L32" s="266">
        <v>0.2</v>
      </c>
      <c r="M32" s="178">
        <v>0</v>
      </c>
      <c r="N32" s="260">
        <v>0.5</v>
      </c>
      <c r="O32" s="266">
        <v>0.4</v>
      </c>
      <c r="P32" s="178">
        <v>0.1</v>
      </c>
      <c r="Q32" s="179">
        <v>0.7</v>
      </c>
    </row>
    <row r="33" spans="1:17" x14ac:dyDescent="0.2">
      <c r="A33" s="140" t="s">
        <v>30</v>
      </c>
      <c r="B33" s="141" t="s">
        <v>31</v>
      </c>
      <c r="C33" s="178">
        <v>-0.8</v>
      </c>
      <c r="D33" s="178">
        <v>-0.9</v>
      </c>
      <c r="E33" s="260">
        <v>-0.6</v>
      </c>
      <c r="F33" s="266">
        <v>-1.5</v>
      </c>
      <c r="G33" s="178">
        <v>-2.1</v>
      </c>
      <c r="H33" s="260">
        <v>-1</v>
      </c>
      <c r="I33" s="266">
        <v>-0.7</v>
      </c>
      <c r="J33" s="178">
        <v>-0.9</v>
      </c>
      <c r="K33" s="260">
        <v>-0.5</v>
      </c>
      <c r="L33" s="266">
        <v>-1.6</v>
      </c>
      <c r="M33" s="178">
        <v>-1.9</v>
      </c>
      <c r="N33" s="260">
        <v>-1.2</v>
      </c>
      <c r="O33" s="266">
        <v>-0.5</v>
      </c>
      <c r="P33" s="178">
        <v>-0.7</v>
      </c>
      <c r="Q33" s="179">
        <v>-0.3</v>
      </c>
    </row>
    <row r="34" spans="1:17" x14ac:dyDescent="0.2">
      <c r="A34" s="140" t="s">
        <v>32</v>
      </c>
      <c r="B34" s="141" t="s">
        <v>33</v>
      </c>
      <c r="C34" s="178">
        <v>0.2</v>
      </c>
      <c r="D34" s="178">
        <v>-0.1</v>
      </c>
      <c r="E34" s="260">
        <v>0.4</v>
      </c>
      <c r="F34" s="266">
        <v>-0.4</v>
      </c>
      <c r="G34" s="178">
        <v>-1</v>
      </c>
      <c r="H34" s="260">
        <v>0.1</v>
      </c>
      <c r="I34" s="266">
        <v>0.3</v>
      </c>
      <c r="J34" s="178">
        <v>0</v>
      </c>
      <c r="K34" s="260">
        <v>0.6</v>
      </c>
      <c r="L34" s="266">
        <v>-0.3</v>
      </c>
      <c r="M34" s="178">
        <v>-0.7</v>
      </c>
      <c r="N34" s="260">
        <v>0.1</v>
      </c>
      <c r="O34" s="266">
        <v>0.5</v>
      </c>
      <c r="P34" s="178">
        <v>0.2</v>
      </c>
      <c r="Q34" s="179">
        <v>0.8</v>
      </c>
    </row>
    <row r="35" spans="1:17" x14ac:dyDescent="0.2">
      <c r="A35" s="140" t="s">
        <v>34</v>
      </c>
      <c r="B35" s="141" t="s">
        <v>35</v>
      </c>
      <c r="C35" s="178">
        <v>-0.2</v>
      </c>
      <c r="D35" s="178">
        <v>-0.4</v>
      </c>
      <c r="E35" s="260">
        <v>0.1</v>
      </c>
      <c r="F35" s="266">
        <v>-1</v>
      </c>
      <c r="G35" s="178">
        <v>-1.7</v>
      </c>
      <c r="H35" s="260">
        <v>-0.4</v>
      </c>
      <c r="I35" s="266">
        <v>0</v>
      </c>
      <c r="J35" s="178">
        <v>-0.3</v>
      </c>
      <c r="K35" s="260">
        <v>0.2</v>
      </c>
      <c r="L35" s="266">
        <v>-0.9</v>
      </c>
      <c r="M35" s="178">
        <v>-1.4</v>
      </c>
      <c r="N35" s="260">
        <v>-0.5</v>
      </c>
      <c r="O35" s="266">
        <v>0.2</v>
      </c>
      <c r="P35" s="178">
        <v>-0.1</v>
      </c>
      <c r="Q35" s="179">
        <v>0.5</v>
      </c>
    </row>
    <row r="36" spans="1:17" x14ac:dyDescent="0.2">
      <c r="A36" s="140" t="s">
        <v>36</v>
      </c>
      <c r="B36" s="141" t="s">
        <v>37</v>
      </c>
      <c r="C36" s="178">
        <v>0</v>
      </c>
      <c r="D36" s="178">
        <v>-0.2</v>
      </c>
      <c r="E36" s="260">
        <v>0.3</v>
      </c>
      <c r="F36" s="266">
        <v>-2.1</v>
      </c>
      <c r="G36" s="178">
        <v>-2.9</v>
      </c>
      <c r="H36" s="260">
        <v>-1.3</v>
      </c>
      <c r="I36" s="266">
        <v>0.3</v>
      </c>
      <c r="J36" s="178">
        <v>0</v>
      </c>
      <c r="K36" s="260">
        <v>0.5</v>
      </c>
      <c r="L36" s="266">
        <v>-1.6</v>
      </c>
      <c r="M36" s="178">
        <v>-2.2000000000000002</v>
      </c>
      <c r="N36" s="260">
        <v>-1.1000000000000001</v>
      </c>
      <c r="O36" s="266">
        <v>0.5</v>
      </c>
      <c r="P36" s="178">
        <v>0.2</v>
      </c>
      <c r="Q36" s="179">
        <v>0.8</v>
      </c>
    </row>
    <row r="37" spans="1:17" x14ac:dyDescent="0.2">
      <c r="A37" s="140" t="s">
        <v>40</v>
      </c>
      <c r="B37" s="141" t="s">
        <v>41</v>
      </c>
      <c r="C37" s="178">
        <v>0.4</v>
      </c>
      <c r="D37" s="178">
        <v>0.2</v>
      </c>
      <c r="E37" s="260">
        <v>0.6</v>
      </c>
      <c r="F37" s="266">
        <v>-1</v>
      </c>
      <c r="G37" s="178">
        <v>-1.4</v>
      </c>
      <c r="H37" s="260">
        <v>-0.6</v>
      </c>
      <c r="I37" s="266">
        <v>0.8</v>
      </c>
      <c r="J37" s="178">
        <v>0.6</v>
      </c>
      <c r="K37" s="260">
        <v>1</v>
      </c>
      <c r="L37" s="266">
        <v>-0.6</v>
      </c>
      <c r="M37" s="178">
        <v>-0.8</v>
      </c>
      <c r="N37" s="260">
        <v>-0.3</v>
      </c>
      <c r="O37" s="266">
        <v>1.1000000000000001</v>
      </c>
      <c r="P37" s="178">
        <v>0.9</v>
      </c>
      <c r="Q37" s="179">
        <v>1.4</v>
      </c>
    </row>
    <row r="38" spans="1:17" x14ac:dyDescent="0.2">
      <c r="A38" s="140" t="s">
        <v>42</v>
      </c>
      <c r="B38" s="141" t="s">
        <v>43</v>
      </c>
      <c r="C38" s="178">
        <v>-0.7</v>
      </c>
      <c r="D38" s="178">
        <v>-1.3</v>
      </c>
      <c r="E38" s="260">
        <v>-0.2</v>
      </c>
      <c r="F38" s="266">
        <v>-1.4</v>
      </c>
      <c r="G38" s="178">
        <v>-3.4</v>
      </c>
      <c r="H38" s="260">
        <v>0.5</v>
      </c>
      <c r="I38" s="266">
        <v>-0.7</v>
      </c>
      <c r="J38" s="178">
        <v>-1.3</v>
      </c>
      <c r="K38" s="260">
        <v>-0.1</v>
      </c>
      <c r="L38" s="266">
        <v>-2</v>
      </c>
      <c r="M38" s="178">
        <v>-3.3</v>
      </c>
      <c r="N38" s="260">
        <v>-0.7</v>
      </c>
      <c r="O38" s="266">
        <v>-0.4</v>
      </c>
      <c r="P38" s="178">
        <v>-1.1000000000000001</v>
      </c>
      <c r="Q38" s="179">
        <v>0.2</v>
      </c>
    </row>
    <row r="39" spans="1:17" x14ac:dyDescent="0.2">
      <c r="A39" s="140" t="s">
        <v>44</v>
      </c>
      <c r="B39" s="141" t="s">
        <v>45</v>
      </c>
      <c r="C39" s="178">
        <v>0.6</v>
      </c>
      <c r="D39" s="178">
        <v>0.4</v>
      </c>
      <c r="E39" s="260">
        <v>0.8</v>
      </c>
      <c r="F39" s="266">
        <v>-0.1</v>
      </c>
      <c r="G39" s="178">
        <v>-0.5</v>
      </c>
      <c r="H39" s="260">
        <v>0.3</v>
      </c>
      <c r="I39" s="266">
        <v>0.9</v>
      </c>
      <c r="J39" s="178">
        <v>0.6</v>
      </c>
      <c r="K39" s="260">
        <v>1.1000000000000001</v>
      </c>
      <c r="L39" s="266">
        <v>0.2</v>
      </c>
      <c r="M39" s="178">
        <v>0</v>
      </c>
      <c r="N39" s="260">
        <v>0.5</v>
      </c>
      <c r="O39" s="266">
        <v>1</v>
      </c>
      <c r="P39" s="178">
        <v>0.7</v>
      </c>
      <c r="Q39" s="179">
        <v>1.3</v>
      </c>
    </row>
    <row r="40" spans="1:17" x14ac:dyDescent="0.2">
      <c r="A40" s="140" t="s">
        <v>46</v>
      </c>
      <c r="B40" s="141" t="s">
        <v>47</v>
      </c>
      <c r="C40" s="178">
        <v>0</v>
      </c>
      <c r="D40" s="178">
        <v>-0.3</v>
      </c>
      <c r="E40" s="260">
        <v>0.2</v>
      </c>
      <c r="F40" s="266">
        <v>-1.3</v>
      </c>
      <c r="G40" s="178">
        <v>-2.2000000000000002</v>
      </c>
      <c r="H40" s="260">
        <v>-0.5</v>
      </c>
      <c r="I40" s="266">
        <v>0.1</v>
      </c>
      <c r="J40" s="178">
        <v>-0.2</v>
      </c>
      <c r="K40" s="260">
        <v>0.4</v>
      </c>
      <c r="L40" s="266">
        <v>-0.9</v>
      </c>
      <c r="M40" s="178">
        <v>-1.4</v>
      </c>
      <c r="N40" s="260">
        <v>-0.4</v>
      </c>
      <c r="O40" s="266">
        <v>0.2</v>
      </c>
      <c r="P40" s="178">
        <v>-0.1</v>
      </c>
      <c r="Q40" s="179">
        <v>0.5</v>
      </c>
    </row>
    <row r="41" spans="1:17" x14ac:dyDescent="0.2">
      <c r="A41" s="140" t="s">
        <v>48</v>
      </c>
      <c r="B41" s="141" t="s">
        <v>49</v>
      </c>
      <c r="C41" s="178">
        <v>0.3</v>
      </c>
      <c r="D41" s="178">
        <v>0</v>
      </c>
      <c r="E41" s="260">
        <v>0.5</v>
      </c>
      <c r="F41" s="266">
        <v>-0.2</v>
      </c>
      <c r="G41" s="178">
        <v>-0.8</v>
      </c>
      <c r="H41" s="260">
        <v>0.4</v>
      </c>
      <c r="I41" s="266">
        <v>0.4</v>
      </c>
      <c r="J41" s="178">
        <v>0.1</v>
      </c>
      <c r="K41" s="260">
        <v>0.6</v>
      </c>
      <c r="L41" s="266">
        <v>0</v>
      </c>
      <c r="M41" s="178">
        <v>-0.4</v>
      </c>
      <c r="N41" s="260">
        <v>0.4</v>
      </c>
      <c r="O41" s="266">
        <v>0.4</v>
      </c>
      <c r="P41" s="178">
        <v>0.1</v>
      </c>
      <c r="Q41" s="179">
        <v>0.7</v>
      </c>
    </row>
    <row r="42" spans="1:17" x14ac:dyDescent="0.2">
      <c r="A42" s="140" t="s">
        <v>52</v>
      </c>
      <c r="B42" s="141" t="s">
        <v>53</v>
      </c>
      <c r="C42" s="178">
        <v>-1.3</v>
      </c>
      <c r="D42" s="178">
        <v>-1.6</v>
      </c>
      <c r="E42" s="260">
        <v>-1.1000000000000001</v>
      </c>
      <c r="F42" s="266">
        <v>-3.5</v>
      </c>
      <c r="G42" s="178">
        <v>-4.4000000000000004</v>
      </c>
      <c r="H42" s="260">
        <v>-2.7</v>
      </c>
      <c r="I42" s="266">
        <v>-1.1000000000000001</v>
      </c>
      <c r="J42" s="178">
        <v>-1.4</v>
      </c>
      <c r="K42" s="260">
        <v>-0.8</v>
      </c>
      <c r="L42" s="266">
        <v>-3.3</v>
      </c>
      <c r="M42" s="178">
        <v>-3.8</v>
      </c>
      <c r="N42" s="260">
        <v>-2.7</v>
      </c>
      <c r="O42" s="266">
        <v>-0.8</v>
      </c>
      <c r="P42" s="178">
        <v>-1.1000000000000001</v>
      </c>
      <c r="Q42" s="179">
        <v>-0.5</v>
      </c>
    </row>
    <row r="43" spans="1:17" x14ac:dyDescent="0.2">
      <c r="A43" s="140" t="s">
        <v>54</v>
      </c>
      <c r="B43" s="141" t="s">
        <v>55</v>
      </c>
      <c r="C43" s="178">
        <v>0</v>
      </c>
      <c r="D43" s="178">
        <v>-0.1</v>
      </c>
      <c r="E43" s="260">
        <v>0.2</v>
      </c>
      <c r="F43" s="266">
        <v>-1</v>
      </c>
      <c r="G43" s="178">
        <v>-1.4</v>
      </c>
      <c r="H43" s="260">
        <v>-0.7</v>
      </c>
      <c r="I43" s="266">
        <v>0.3</v>
      </c>
      <c r="J43" s="178">
        <v>0.1</v>
      </c>
      <c r="K43" s="260">
        <v>0.5</v>
      </c>
      <c r="L43" s="266">
        <v>-0.7</v>
      </c>
      <c r="M43" s="178">
        <v>-0.9</v>
      </c>
      <c r="N43" s="260">
        <v>-0.4</v>
      </c>
      <c r="O43" s="266">
        <v>0.5</v>
      </c>
      <c r="P43" s="178">
        <v>0.3</v>
      </c>
      <c r="Q43" s="179">
        <v>0.7</v>
      </c>
    </row>
    <row r="44" spans="1:17" x14ac:dyDescent="0.2">
      <c r="A44" s="140" t="s">
        <v>56</v>
      </c>
      <c r="B44" s="141" t="s">
        <v>57</v>
      </c>
      <c r="C44" s="178">
        <v>-0.4</v>
      </c>
      <c r="D44" s="178">
        <v>-0.6</v>
      </c>
      <c r="E44" s="260">
        <v>-0.2</v>
      </c>
      <c r="F44" s="266">
        <v>0.2</v>
      </c>
      <c r="G44" s="178">
        <v>-0.5</v>
      </c>
      <c r="H44" s="260">
        <v>1</v>
      </c>
      <c r="I44" s="266">
        <v>-0.5</v>
      </c>
      <c r="J44" s="178">
        <v>-0.7</v>
      </c>
      <c r="K44" s="260">
        <v>-0.2</v>
      </c>
      <c r="L44" s="266">
        <v>-0.3</v>
      </c>
      <c r="M44" s="178">
        <v>-0.8</v>
      </c>
      <c r="N44" s="260">
        <v>0.2</v>
      </c>
      <c r="O44" s="266">
        <v>-0.4</v>
      </c>
      <c r="P44" s="178">
        <v>-0.7</v>
      </c>
      <c r="Q44" s="179">
        <v>-0.2</v>
      </c>
    </row>
    <row r="45" spans="1:17" x14ac:dyDescent="0.2">
      <c r="A45" s="140" t="s">
        <v>58</v>
      </c>
      <c r="B45" s="141" t="s">
        <v>59</v>
      </c>
      <c r="C45" s="178">
        <v>-0.4</v>
      </c>
      <c r="D45" s="178">
        <v>-0.6</v>
      </c>
      <c r="E45" s="260">
        <v>-0.2</v>
      </c>
      <c r="F45" s="266">
        <v>-1.3</v>
      </c>
      <c r="G45" s="178">
        <v>-1.9</v>
      </c>
      <c r="H45" s="260">
        <v>-0.6</v>
      </c>
      <c r="I45" s="266">
        <v>-0.3</v>
      </c>
      <c r="J45" s="178">
        <v>-0.5</v>
      </c>
      <c r="K45" s="260">
        <v>-0.1</v>
      </c>
      <c r="L45" s="266">
        <v>-1.2</v>
      </c>
      <c r="M45" s="178">
        <v>-1.7</v>
      </c>
      <c r="N45" s="260">
        <v>-0.8</v>
      </c>
      <c r="O45" s="266">
        <v>-0.1</v>
      </c>
      <c r="P45" s="178">
        <v>-0.4</v>
      </c>
      <c r="Q45" s="179">
        <v>0.1</v>
      </c>
    </row>
    <row r="46" spans="1:17" x14ac:dyDescent="0.2">
      <c r="A46" s="140" t="s">
        <v>60</v>
      </c>
      <c r="B46" s="141" t="s">
        <v>61</v>
      </c>
      <c r="C46" s="178">
        <v>0.4</v>
      </c>
      <c r="D46" s="178">
        <v>0.2</v>
      </c>
      <c r="E46" s="260">
        <v>0.6</v>
      </c>
      <c r="F46" s="266">
        <v>0.3</v>
      </c>
      <c r="G46" s="178">
        <v>-0.2</v>
      </c>
      <c r="H46" s="260">
        <v>0.7</v>
      </c>
      <c r="I46" s="266">
        <v>0.4</v>
      </c>
      <c r="J46" s="178">
        <v>0.2</v>
      </c>
      <c r="K46" s="260">
        <v>0.6</v>
      </c>
      <c r="L46" s="266">
        <v>0.2</v>
      </c>
      <c r="M46" s="178">
        <v>-0.1</v>
      </c>
      <c r="N46" s="260">
        <v>0.6</v>
      </c>
      <c r="O46" s="266">
        <v>0.5</v>
      </c>
      <c r="P46" s="178">
        <v>0.2</v>
      </c>
      <c r="Q46" s="179">
        <v>0.7</v>
      </c>
    </row>
    <row r="47" spans="1:17" x14ac:dyDescent="0.2">
      <c r="A47" s="140" t="s">
        <v>62</v>
      </c>
      <c r="B47" s="141" t="s">
        <v>63</v>
      </c>
      <c r="C47" s="178">
        <v>-0.1</v>
      </c>
      <c r="D47" s="178">
        <v>-0.3</v>
      </c>
      <c r="E47" s="260">
        <v>0.2</v>
      </c>
      <c r="F47" s="266">
        <v>-0.5</v>
      </c>
      <c r="G47" s="178">
        <v>-1.2</v>
      </c>
      <c r="H47" s="260">
        <v>0.2</v>
      </c>
      <c r="I47" s="266">
        <v>0</v>
      </c>
      <c r="J47" s="178">
        <v>-0.3</v>
      </c>
      <c r="K47" s="260">
        <v>0.4</v>
      </c>
      <c r="L47" s="266">
        <v>-0.4</v>
      </c>
      <c r="M47" s="178">
        <v>-0.9</v>
      </c>
      <c r="N47" s="260">
        <v>0.1</v>
      </c>
      <c r="O47" s="266">
        <v>0.2</v>
      </c>
      <c r="P47" s="178">
        <v>-0.2</v>
      </c>
      <c r="Q47" s="179">
        <v>0.5</v>
      </c>
    </row>
    <row r="48" spans="1:17" x14ac:dyDescent="0.2">
      <c r="A48" s="140" t="s">
        <v>64</v>
      </c>
      <c r="B48" s="141" t="s">
        <v>65</v>
      </c>
      <c r="C48" s="178">
        <v>-0.6</v>
      </c>
      <c r="D48" s="178">
        <v>-0.9</v>
      </c>
      <c r="E48" s="260">
        <v>-0.3</v>
      </c>
      <c r="F48" s="266">
        <v>-1.4</v>
      </c>
      <c r="G48" s="178">
        <v>-2.1</v>
      </c>
      <c r="H48" s="260">
        <v>-0.6</v>
      </c>
      <c r="I48" s="266">
        <v>-0.5</v>
      </c>
      <c r="J48" s="178">
        <v>-0.8</v>
      </c>
      <c r="K48" s="260">
        <v>-0.2</v>
      </c>
      <c r="L48" s="266">
        <v>-0.8</v>
      </c>
      <c r="M48" s="178">
        <v>-1.3</v>
      </c>
      <c r="N48" s="260">
        <v>-0.2</v>
      </c>
      <c r="O48" s="266">
        <v>-0.5</v>
      </c>
      <c r="P48" s="178">
        <v>-0.9</v>
      </c>
      <c r="Q48" s="179">
        <v>-0.2</v>
      </c>
    </row>
    <row r="49" spans="1:17" x14ac:dyDescent="0.2">
      <c r="A49" s="140" t="s">
        <v>66</v>
      </c>
      <c r="B49" s="141" t="s">
        <v>67</v>
      </c>
      <c r="C49" s="178">
        <v>-1.4</v>
      </c>
      <c r="D49" s="178">
        <v>-1.7</v>
      </c>
      <c r="E49" s="260">
        <v>-1.1000000000000001</v>
      </c>
      <c r="F49" s="266">
        <v>-2.7</v>
      </c>
      <c r="G49" s="178">
        <v>-3.6</v>
      </c>
      <c r="H49" s="260">
        <v>-1.8</v>
      </c>
      <c r="I49" s="266">
        <v>-1.2</v>
      </c>
      <c r="J49" s="178">
        <v>-1.5</v>
      </c>
      <c r="K49" s="260">
        <v>-0.9</v>
      </c>
      <c r="L49" s="266">
        <v>-2.1</v>
      </c>
      <c r="M49" s="178">
        <v>-2.7</v>
      </c>
      <c r="N49" s="260">
        <v>-1.5</v>
      </c>
      <c r="O49" s="266">
        <v>-1.1000000000000001</v>
      </c>
      <c r="P49" s="178">
        <v>-1.5</v>
      </c>
      <c r="Q49" s="179">
        <v>-0.8</v>
      </c>
    </row>
    <row r="50" spans="1:17" x14ac:dyDescent="0.2">
      <c r="A50" s="140" t="s">
        <v>68</v>
      </c>
      <c r="B50" s="141" t="s">
        <v>69</v>
      </c>
      <c r="C50" s="178">
        <v>-0.4</v>
      </c>
      <c r="D50" s="178">
        <v>-0.7</v>
      </c>
      <c r="E50" s="260">
        <v>-0.2</v>
      </c>
      <c r="F50" s="266">
        <v>-1.2</v>
      </c>
      <c r="G50" s="178">
        <v>-1.8</v>
      </c>
      <c r="H50" s="260">
        <v>-0.6</v>
      </c>
      <c r="I50" s="266">
        <v>-0.3</v>
      </c>
      <c r="J50" s="178">
        <v>-0.6</v>
      </c>
      <c r="K50" s="260">
        <v>-0.1</v>
      </c>
      <c r="L50" s="266">
        <v>-1.4</v>
      </c>
      <c r="M50" s="178">
        <v>-1.8</v>
      </c>
      <c r="N50" s="260">
        <v>-1</v>
      </c>
      <c r="O50" s="266">
        <v>0</v>
      </c>
      <c r="P50" s="178">
        <v>-0.3</v>
      </c>
      <c r="Q50" s="179">
        <v>0.2</v>
      </c>
    </row>
    <row r="51" spans="1:17" x14ac:dyDescent="0.2">
      <c r="A51" s="140" t="s">
        <v>70</v>
      </c>
      <c r="B51" s="141" t="s">
        <v>71</v>
      </c>
      <c r="C51" s="178">
        <v>-0.5</v>
      </c>
      <c r="D51" s="178">
        <v>-0.7</v>
      </c>
      <c r="E51" s="260">
        <v>-0.3</v>
      </c>
      <c r="F51" s="266">
        <v>-2.1</v>
      </c>
      <c r="G51" s="178">
        <v>-2.6</v>
      </c>
      <c r="H51" s="260">
        <v>-1.5</v>
      </c>
      <c r="I51" s="266">
        <v>-0.2</v>
      </c>
      <c r="J51" s="178">
        <v>-0.4</v>
      </c>
      <c r="K51" s="260">
        <v>0</v>
      </c>
      <c r="L51" s="266">
        <v>-1.5</v>
      </c>
      <c r="M51" s="178">
        <v>-1.9</v>
      </c>
      <c r="N51" s="260">
        <v>-1.2</v>
      </c>
      <c r="O51" s="266">
        <v>0</v>
      </c>
      <c r="P51" s="178">
        <v>-0.2</v>
      </c>
      <c r="Q51" s="179">
        <v>0.3</v>
      </c>
    </row>
    <row r="52" spans="1:17" x14ac:dyDescent="0.2">
      <c r="A52" s="140" t="s">
        <v>72</v>
      </c>
      <c r="B52" s="141" t="s">
        <v>73</v>
      </c>
      <c r="C52" s="178">
        <v>-0.8</v>
      </c>
      <c r="D52" s="178">
        <v>-1</v>
      </c>
      <c r="E52" s="260">
        <v>-0.6</v>
      </c>
      <c r="F52" s="266">
        <v>-1.6</v>
      </c>
      <c r="G52" s="178">
        <v>-2.1</v>
      </c>
      <c r="H52" s="260">
        <v>-1.1000000000000001</v>
      </c>
      <c r="I52" s="266">
        <v>-0.6</v>
      </c>
      <c r="J52" s="178">
        <v>-0.9</v>
      </c>
      <c r="K52" s="260">
        <v>-0.4</v>
      </c>
      <c r="L52" s="266">
        <v>-1.5</v>
      </c>
      <c r="M52" s="178">
        <v>-1.8</v>
      </c>
      <c r="N52" s="260">
        <v>-1.2</v>
      </c>
      <c r="O52" s="266">
        <v>-0.4</v>
      </c>
      <c r="P52" s="178">
        <v>-0.6</v>
      </c>
      <c r="Q52" s="179">
        <v>-0.1</v>
      </c>
    </row>
    <row r="53" spans="1:17" x14ac:dyDescent="0.2">
      <c r="A53" s="140" t="s">
        <v>74</v>
      </c>
      <c r="B53" s="141" t="s">
        <v>75</v>
      </c>
      <c r="C53" s="178">
        <v>-0.1</v>
      </c>
      <c r="D53" s="178">
        <v>-0.3</v>
      </c>
      <c r="E53" s="260">
        <v>0.2</v>
      </c>
      <c r="F53" s="266">
        <v>-1.2</v>
      </c>
      <c r="G53" s="178">
        <v>-1.9</v>
      </c>
      <c r="H53" s="260">
        <v>-0.6</v>
      </c>
      <c r="I53" s="266">
        <v>0.1</v>
      </c>
      <c r="J53" s="178">
        <v>-0.1</v>
      </c>
      <c r="K53" s="260">
        <v>0.4</v>
      </c>
      <c r="L53" s="266">
        <v>-0.8</v>
      </c>
      <c r="M53" s="178">
        <v>-1.2</v>
      </c>
      <c r="N53" s="260">
        <v>-0.4</v>
      </c>
      <c r="O53" s="266">
        <v>0.3</v>
      </c>
      <c r="P53" s="178">
        <v>0</v>
      </c>
      <c r="Q53" s="179">
        <v>0.6</v>
      </c>
    </row>
    <row r="54" spans="1:17" x14ac:dyDescent="0.2">
      <c r="A54" s="140" t="s">
        <v>76</v>
      </c>
      <c r="B54" s="141" t="s">
        <v>77</v>
      </c>
      <c r="C54" s="178">
        <v>-0.5</v>
      </c>
      <c r="D54" s="178">
        <v>-0.7</v>
      </c>
      <c r="E54" s="260">
        <v>-0.3</v>
      </c>
      <c r="F54" s="266">
        <v>-2.7</v>
      </c>
      <c r="G54" s="178">
        <v>-3.3</v>
      </c>
      <c r="H54" s="260">
        <v>-2.1</v>
      </c>
      <c r="I54" s="266">
        <v>-0.1</v>
      </c>
      <c r="J54" s="178">
        <v>-0.4</v>
      </c>
      <c r="K54" s="260">
        <v>0.1</v>
      </c>
      <c r="L54" s="266">
        <v>-2</v>
      </c>
      <c r="M54" s="178">
        <v>-2.4</v>
      </c>
      <c r="N54" s="260">
        <v>-1.5</v>
      </c>
      <c r="O54" s="266">
        <v>0.2</v>
      </c>
      <c r="P54" s="178">
        <v>-0.1</v>
      </c>
      <c r="Q54" s="179">
        <v>0.4</v>
      </c>
    </row>
    <row r="55" spans="1:17" x14ac:dyDescent="0.2">
      <c r="A55" s="140" t="s">
        <v>78</v>
      </c>
      <c r="B55" s="141" t="s">
        <v>79</v>
      </c>
      <c r="C55" s="178">
        <v>-0.8</v>
      </c>
      <c r="D55" s="178">
        <v>-1</v>
      </c>
      <c r="E55" s="260">
        <v>-0.6</v>
      </c>
      <c r="F55" s="266">
        <v>-1.9</v>
      </c>
      <c r="G55" s="178">
        <v>-2.2999999999999998</v>
      </c>
      <c r="H55" s="260">
        <v>-1.4</v>
      </c>
      <c r="I55" s="266">
        <v>-0.6</v>
      </c>
      <c r="J55" s="178">
        <v>-0.8</v>
      </c>
      <c r="K55" s="260">
        <v>-0.4</v>
      </c>
      <c r="L55" s="266">
        <v>-1.6</v>
      </c>
      <c r="M55" s="178">
        <v>-1.9</v>
      </c>
      <c r="N55" s="260">
        <v>-1.2</v>
      </c>
      <c r="O55" s="266">
        <v>-0.4</v>
      </c>
      <c r="P55" s="178">
        <v>-0.7</v>
      </c>
      <c r="Q55" s="179">
        <v>-0.2</v>
      </c>
    </row>
    <row r="56" spans="1:17" x14ac:dyDescent="0.2">
      <c r="A56" s="140" t="s">
        <v>80</v>
      </c>
      <c r="B56" s="141" t="s">
        <v>81</v>
      </c>
      <c r="C56" s="178">
        <v>-1.1000000000000001</v>
      </c>
      <c r="D56" s="178">
        <v>-1.4</v>
      </c>
      <c r="E56" s="260">
        <v>-0.9</v>
      </c>
      <c r="F56" s="266">
        <v>-2.9</v>
      </c>
      <c r="G56" s="178">
        <v>-3.9</v>
      </c>
      <c r="H56" s="260">
        <v>-1.9</v>
      </c>
      <c r="I56" s="266">
        <v>-1</v>
      </c>
      <c r="J56" s="178">
        <v>-1.3</v>
      </c>
      <c r="K56" s="260">
        <v>-0.7</v>
      </c>
      <c r="L56" s="266">
        <v>-2.6</v>
      </c>
      <c r="M56" s="178">
        <v>-3.3</v>
      </c>
      <c r="N56" s="260">
        <v>-2</v>
      </c>
      <c r="O56" s="266">
        <v>-0.8</v>
      </c>
      <c r="P56" s="178">
        <v>-1.1000000000000001</v>
      </c>
      <c r="Q56" s="179">
        <v>-0.4</v>
      </c>
    </row>
    <row r="57" spans="1:17" x14ac:dyDescent="0.2">
      <c r="A57" s="140" t="s">
        <v>82</v>
      </c>
      <c r="B57" s="141" t="s">
        <v>83</v>
      </c>
      <c r="C57" s="178">
        <v>-1</v>
      </c>
      <c r="D57" s="178">
        <v>-1.2</v>
      </c>
      <c r="E57" s="260">
        <v>-0.7</v>
      </c>
      <c r="F57" s="266">
        <v>-3.4</v>
      </c>
      <c r="G57" s="178">
        <v>-4.4000000000000004</v>
      </c>
      <c r="H57" s="260">
        <v>-2.4</v>
      </c>
      <c r="I57" s="266">
        <v>-0.8</v>
      </c>
      <c r="J57" s="178">
        <v>-1</v>
      </c>
      <c r="K57" s="260">
        <v>-0.5</v>
      </c>
      <c r="L57" s="266">
        <v>-2.9</v>
      </c>
      <c r="M57" s="178">
        <v>-3.5</v>
      </c>
      <c r="N57" s="260">
        <v>-2.2000000000000002</v>
      </c>
      <c r="O57" s="266">
        <v>-0.5</v>
      </c>
      <c r="P57" s="178">
        <v>-0.8</v>
      </c>
      <c r="Q57" s="179">
        <v>-0.2</v>
      </c>
    </row>
    <row r="58" spans="1:17" x14ac:dyDescent="0.2">
      <c r="A58" s="140" t="s">
        <v>84</v>
      </c>
      <c r="B58" s="141" t="s">
        <v>85</v>
      </c>
      <c r="C58" s="178">
        <v>-0.2</v>
      </c>
      <c r="D58" s="178">
        <v>-0.4</v>
      </c>
      <c r="E58" s="260">
        <v>0.1</v>
      </c>
      <c r="F58" s="266">
        <v>-1.2</v>
      </c>
      <c r="G58" s="178">
        <v>-1.9</v>
      </c>
      <c r="H58" s="260">
        <v>-0.5</v>
      </c>
      <c r="I58" s="266">
        <v>0</v>
      </c>
      <c r="J58" s="178">
        <v>-0.3</v>
      </c>
      <c r="K58" s="260">
        <v>0.4</v>
      </c>
      <c r="L58" s="266">
        <v>-0.9</v>
      </c>
      <c r="M58" s="178">
        <v>-1.3</v>
      </c>
      <c r="N58" s="260">
        <v>-0.4</v>
      </c>
      <c r="O58" s="266">
        <v>0.2</v>
      </c>
      <c r="P58" s="178">
        <v>-0.2</v>
      </c>
      <c r="Q58" s="179">
        <v>0.5</v>
      </c>
    </row>
    <row r="59" spans="1:17" x14ac:dyDescent="0.2">
      <c r="A59" s="140" t="s">
        <v>86</v>
      </c>
      <c r="B59" s="141" t="s">
        <v>87</v>
      </c>
      <c r="C59" s="178">
        <v>0.9</v>
      </c>
      <c r="D59" s="178">
        <v>0.6</v>
      </c>
      <c r="E59" s="260">
        <v>1.1000000000000001</v>
      </c>
      <c r="F59" s="266">
        <v>-0.8</v>
      </c>
      <c r="G59" s="178">
        <v>-1.5</v>
      </c>
      <c r="H59" s="260">
        <v>-0.1</v>
      </c>
      <c r="I59" s="266">
        <v>1.1000000000000001</v>
      </c>
      <c r="J59" s="178">
        <v>0.8</v>
      </c>
      <c r="K59" s="260">
        <v>1.4</v>
      </c>
      <c r="L59" s="266">
        <v>-0.1</v>
      </c>
      <c r="M59" s="178">
        <v>-0.6</v>
      </c>
      <c r="N59" s="260">
        <v>0.3</v>
      </c>
      <c r="O59" s="266">
        <v>1.3</v>
      </c>
      <c r="P59" s="178">
        <v>1</v>
      </c>
      <c r="Q59" s="179">
        <v>1.6</v>
      </c>
    </row>
    <row r="60" spans="1:17" x14ac:dyDescent="0.2">
      <c r="A60" s="140" t="s">
        <v>88</v>
      </c>
      <c r="B60" s="141" t="s">
        <v>89</v>
      </c>
      <c r="C60" s="178">
        <v>-0.1</v>
      </c>
      <c r="D60" s="178">
        <v>-0.4</v>
      </c>
      <c r="E60" s="260">
        <v>0.2</v>
      </c>
      <c r="F60" s="266">
        <v>-2.1</v>
      </c>
      <c r="G60" s="178">
        <v>-3.2</v>
      </c>
      <c r="H60" s="260">
        <v>-1</v>
      </c>
      <c r="I60" s="266">
        <v>0.1</v>
      </c>
      <c r="J60" s="178">
        <v>-0.2</v>
      </c>
      <c r="K60" s="260">
        <v>0.4</v>
      </c>
      <c r="L60" s="266">
        <v>-1.8</v>
      </c>
      <c r="M60" s="178">
        <v>-2.4</v>
      </c>
      <c r="N60" s="260">
        <v>-1.1000000000000001</v>
      </c>
      <c r="O60" s="266">
        <v>0.3</v>
      </c>
      <c r="P60" s="178">
        <v>0</v>
      </c>
      <c r="Q60" s="179">
        <v>0.7</v>
      </c>
    </row>
    <row r="61" spans="1:17" x14ac:dyDescent="0.2">
      <c r="A61" s="140" t="s">
        <v>90</v>
      </c>
      <c r="B61" s="141" t="s">
        <v>91</v>
      </c>
      <c r="C61" s="178">
        <v>0.5</v>
      </c>
      <c r="D61" s="178">
        <v>0.3</v>
      </c>
      <c r="E61" s="260">
        <v>0.8</v>
      </c>
      <c r="F61" s="266">
        <v>-1.7</v>
      </c>
      <c r="G61" s="178">
        <v>-2.8</v>
      </c>
      <c r="H61" s="260">
        <v>-0.5</v>
      </c>
      <c r="I61" s="266">
        <v>0.6</v>
      </c>
      <c r="J61" s="178">
        <v>0.4</v>
      </c>
      <c r="K61" s="260">
        <v>0.9</v>
      </c>
      <c r="L61" s="266">
        <v>-1.8</v>
      </c>
      <c r="M61" s="178">
        <v>-2.5</v>
      </c>
      <c r="N61" s="260">
        <v>-1</v>
      </c>
      <c r="O61" s="266">
        <v>0.9</v>
      </c>
      <c r="P61" s="178">
        <v>0.6</v>
      </c>
      <c r="Q61" s="179">
        <v>1.1000000000000001</v>
      </c>
    </row>
    <row r="62" spans="1:17" x14ac:dyDescent="0.2">
      <c r="A62" s="140" t="s">
        <v>92</v>
      </c>
      <c r="B62" s="141" t="s">
        <v>93</v>
      </c>
      <c r="C62" s="178">
        <v>0.2</v>
      </c>
      <c r="D62" s="178">
        <v>0</v>
      </c>
      <c r="E62" s="260">
        <v>0.3</v>
      </c>
      <c r="F62" s="266">
        <v>-0.5</v>
      </c>
      <c r="G62" s="178">
        <v>-1.1000000000000001</v>
      </c>
      <c r="H62" s="260">
        <v>0.1</v>
      </c>
      <c r="I62" s="266">
        <v>0.2</v>
      </c>
      <c r="J62" s="178">
        <v>0</v>
      </c>
      <c r="K62" s="260">
        <v>0.4</v>
      </c>
      <c r="L62" s="266">
        <v>-0.1</v>
      </c>
      <c r="M62" s="178">
        <v>-0.5</v>
      </c>
      <c r="N62" s="260">
        <v>0.2</v>
      </c>
      <c r="O62" s="266">
        <v>0.3</v>
      </c>
      <c r="P62" s="178">
        <v>0.1</v>
      </c>
      <c r="Q62" s="179">
        <v>0.5</v>
      </c>
    </row>
    <row r="63" spans="1:17" x14ac:dyDescent="0.2">
      <c r="A63" s="140" t="s">
        <v>94</v>
      </c>
      <c r="B63" s="141" t="s">
        <v>95</v>
      </c>
      <c r="C63" s="178">
        <v>-0.5</v>
      </c>
      <c r="D63" s="178">
        <v>-0.7</v>
      </c>
      <c r="E63" s="260">
        <v>-0.3</v>
      </c>
      <c r="F63" s="266">
        <v>-1.8</v>
      </c>
      <c r="G63" s="178">
        <v>-2.4</v>
      </c>
      <c r="H63" s="260">
        <v>-1.2</v>
      </c>
      <c r="I63" s="266">
        <v>-0.3</v>
      </c>
      <c r="J63" s="178">
        <v>-0.5</v>
      </c>
      <c r="K63" s="260">
        <v>0</v>
      </c>
      <c r="L63" s="266">
        <v>-1.6</v>
      </c>
      <c r="M63" s="178">
        <v>-2</v>
      </c>
      <c r="N63" s="260">
        <v>-1.2</v>
      </c>
      <c r="O63" s="266">
        <v>0</v>
      </c>
      <c r="P63" s="178">
        <v>-0.3</v>
      </c>
      <c r="Q63" s="179">
        <v>0.2</v>
      </c>
    </row>
    <row r="64" spans="1:17" x14ac:dyDescent="0.2">
      <c r="A64" s="140" t="s">
        <v>96</v>
      </c>
      <c r="B64" s="141" t="s">
        <v>97</v>
      </c>
      <c r="C64" s="178">
        <v>-1.7</v>
      </c>
      <c r="D64" s="178">
        <v>-1.9</v>
      </c>
      <c r="E64" s="260">
        <v>-1.4</v>
      </c>
      <c r="F64" s="266">
        <v>-2.7</v>
      </c>
      <c r="G64" s="178">
        <v>-3.3</v>
      </c>
      <c r="H64" s="260">
        <v>-2.2000000000000002</v>
      </c>
      <c r="I64" s="266">
        <v>-1.4</v>
      </c>
      <c r="J64" s="178">
        <v>-1.7</v>
      </c>
      <c r="K64" s="260">
        <v>-1.1000000000000001</v>
      </c>
      <c r="L64" s="266">
        <v>-2.2999999999999998</v>
      </c>
      <c r="M64" s="178">
        <v>-2.6</v>
      </c>
      <c r="N64" s="260">
        <v>-1.9</v>
      </c>
      <c r="O64" s="266">
        <v>-1.2</v>
      </c>
      <c r="P64" s="178">
        <v>-1.5</v>
      </c>
      <c r="Q64" s="179">
        <v>-0.9</v>
      </c>
    </row>
    <row r="65" spans="1:17" x14ac:dyDescent="0.2">
      <c r="A65" s="140" t="s">
        <v>98</v>
      </c>
      <c r="B65" s="141" t="s">
        <v>99</v>
      </c>
      <c r="C65" s="178">
        <v>-0.2</v>
      </c>
      <c r="D65" s="178">
        <v>-0.4</v>
      </c>
      <c r="E65" s="260">
        <v>0</v>
      </c>
      <c r="F65" s="266">
        <v>-1.6</v>
      </c>
      <c r="G65" s="178">
        <v>-2.1</v>
      </c>
      <c r="H65" s="260">
        <v>-1</v>
      </c>
      <c r="I65" s="266">
        <v>0.1</v>
      </c>
      <c r="J65" s="178">
        <v>-0.2</v>
      </c>
      <c r="K65" s="260">
        <v>0.3</v>
      </c>
      <c r="L65" s="266">
        <v>-1.1000000000000001</v>
      </c>
      <c r="M65" s="178">
        <v>-1.5</v>
      </c>
      <c r="N65" s="260">
        <v>-0.8</v>
      </c>
      <c r="O65" s="266">
        <v>0.3</v>
      </c>
      <c r="P65" s="178">
        <v>0.1</v>
      </c>
      <c r="Q65" s="179">
        <v>0.6</v>
      </c>
    </row>
    <row r="66" spans="1:17" x14ac:dyDescent="0.2">
      <c r="A66" s="140" t="s">
        <v>100</v>
      </c>
      <c r="B66" s="141" t="s">
        <v>101</v>
      </c>
      <c r="C66" s="178">
        <v>-1.4</v>
      </c>
      <c r="D66" s="178">
        <v>-1.7</v>
      </c>
      <c r="E66" s="260">
        <v>-1.2</v>
      </c>
      <c r="F66" s="266">
        <v>-1.5</v>
      </c>
      <c r="G66" s="178">
        <v>-2.2999999999999998</v>
      </c>
      <c r="H66" s="260">
        <v>-0.7</v>
      </c>
      <c r="I66" s="266">
        <v>-1.4</v>
      </c>
      <c r="J66" s="178">
        <v>-1.8</v>
      </c>
      <c r="K66" s="260">
        <v>-1.1000000000000001</v>
      </c>
      <c r="L66" s="266">
        <v>-1.7</v>
      </c>
      <c r="M66" s="178">
        <v>-2.2999999999999998</v>
      </c>
      <c r="N66" s="260">
        <v>-1.2</v>
      </c>
      <c r="O66" s="266">
        <v>-1.3</v>
      </c>
      <c r="P66" s="178">
        <v>-1.7</v>
      </c>
      <c r="Q66" s="179">
        <v>-0.9</v>
      </c>
    </row>
    <row r="67" spans="1:17" x14ac:dyDescent="0.2">
      <c r="A67" s="140" t="s">
        <v>102</v>
      </c>
      <c r="B67" s="141" t="s">
        <v>103</v>
      </c>
      <c r="C67" s="178">
        <v>1</v>
      </c>
      <c r="D67" s="178">
        <v>0.8</v>
      </c>
      <c r="E67" s="260">
        <v>1.1000000000000001</v>
      </c>
      <c r="F67" s="266">
        <v>0.5</v>
      </c>
      <c r="G67" s="178">
        <v>0.2</v>
      </c>
      <c r="H67" s="260">
        <v>0.9</v>
      </c>
      <c r="I67" s="266">
        <v>1.1000000000000001</v>
      </c>
      <c r="J67" s="178">
        <v>0.9</v>
      </c>
      <c r="K67" s="260">
        <v>1.2</v>
      </c>
      <c r="L67" s="266">
        <v>0.7</v>
      </c>
      <c r="M67" s="178">
        <v>0.4</v>
      </c>
      <c r="N67" s="260">
        <v>0.9</v>
      </c>
      <c r="O67" s="266">
        <v>1.1000000000000001</v>
      </c>
      <c r="P67" s="178">
        <v>1</v>
      </c>
      <c r="Q67" s="179">
        <v>1.3</v>
      </c>
    </row>
    <row r="68" spans="1:17" x14ac:dyDescent="0.2">
      <c r="A68" s="140" t="s">
        <v>104</v>
      </c>
      <c r="B68" s="141" t="s">
        <v>105</v>
      </c>
      <c r="C68" s="178">
        <v>-0.3</v>
      </c>
      <c r="D68" s="178">
        <v>-0.5</v>
      </c>
      <c r="E68" s="260">
        <v>-0.2</v>
      </c>
      <c r="F68" s="266">
        <v>-1.7</v>
      </c>
      <c r="G68" s="178">
        <v>-2.2000000000000002</v>
      </c>
      <c r="H68" s="260">
        <v>-1.1000000000000001</v>
      </c>
      <c r="I68" s="266">
        <v>-0.2</v>
      </c>
      <c r="J68" s="178">
        <v>-0.4</v>
      </c>
      <c r="K68" s="260">
        <v>0</v>
      </c>
      <c r="L68" s="266">
        <v>-1.5</v>
      </c>
      <c r="M68" s="178">
        <v>-1.9</v>
      </c>
      <c r="N68" s="260">
        <v>-1.1000000000000001</v>
      </c>
      <c r="O68" s="266">
        <v>0</v>
      </c>
      <c r="P68" s="178">
        <v>-0.2</v>
      </c>
      <c r="Q68" s="179">
        <v>0.2</v>
      </c>
    </row>
    <row r="69" spans="1:17" x14ac:dyDescent="0.2">
      <c r="A69" s="140" t="s">
        <v>106</v>
      </c>
      <c r="B69" s="141" t="s">
        <v>107</v>
      </c>
      <c r="C69" s="178">
        <v>0</v>
      </c>
      <c r="D69" s="178">
        <v>-0.2</v>
      </c>
      <c r="E69" s="260">
        <v>0.1</v>
      </c>
      <c r="F69" s="266">
        <v>-1.3</v>
      </c>
      <c r="G69" s="178">
        <v>-1.8</v>
      </c>
      <c r="H69" s="260">
        <v>-0.7</v>
      </c>
      <c r="I69" s="266">
        <v>0.1</v>
      </c>
      <c r="J69" s="178">
        <v>-0.1</v>
      </c>
      <c r="K69" s="260">
        <v>0.3</v>
      </c>
      <c r="L69" s="266">
        <v>-0.8</v>
      </c>
      <c r="M69" s="178">
        <v>-1.2</v>
      </c>
      <c r="N69" s="260">
        <v>-0.5</v>
      </c>
      <c r="O69" s="266">
        <v>0.2</v>
      </c>
      <c r="P69" s="178">
        <v>0</v>
      </c>
      <c r="Q69" s="179">
        <v>0.4</v>
      </c>
    </row>
    <row r="70" spans="1:17" x14ac:dyDescent="0.2">
      <c r="A70" s="140" t="s">
        <v>108</v>
      </c>
      <c r="B70" s="141" t="s">
        <v>109</v>
      </c>
      <c r="C70" s="178">
        <v>-0.4</v>
      </c>
      <c r="D70" s="178">
        <v>-0.6</v>
      </c>
      <c r="E70" s="260">
        <v>-0.2</v>
      </c>
      <c r="F70" s="266">
        <v>-1.6</v>
      </c>
      <c r="G70" s="178">
        <v>-2.2999999999999998</v>
      </c>
      <c r="H70" s="260">
        <v>-1</v>
      </c>
      <c r="I70" s="266">
        <v>-0.3</v>
      </c>
      <c r="J70" s="178">
        <v>-0.5</v>
      </c>
      <c r="K70" s="260">
        <v>-0.1</v>
      </c>
      <c r="L70" s="266">
        <v>-1.4</v>
      </c>
      <c r="M70" s="178">
        <v>-1.8</v>
      </c>
      <c r="N70" s="260">
        <v>-1</v>
      </c>
      <c r="O70" s="266">
        <v>-0.1</v>
      </c>
      <c r="P70" s="178">
        <v>-0.4</v>
      </c>
      <c r="Q70" s="179">
        <v>0.1</v>
      </c>
    </row>
    <row r="71" spans="1:17" x14ac:dyDescent="0.2">
      <c r="A71" s="140" t="s">
        <v>110</v>
      </c>
      <c r="B71" s="141" t="s">
        <v>111</v>
      </c>
      <c r="C71" s="178">
        <v>-1</v>
      </c>
      <c r="D71" s="178">
        <v>-1.1000000000000001</v>
      </c>
      <c r="E71" s="260">
        <v>-0.8</v>
      </c>
      <c r="F71" s="266">
        <v>-1.8</v>
      </c>
      <c r="G71" s="178">
        <v>-2.2000000000000002</v>
      </c>
      <c r="H71" s="260">
        <v>-1.4</v>
      </c>
      <c r="I71" s="266">
        <v>-0.9</v>
      </c>
      <c r="J71" s="178">
        <v>-1</v>
      </c>
      <c r="K71" s="260">
        <v>-0.7</v>
      </c>
      <c r="L71" s="266">
        <v>-1.6</v>
      </c>
      <c r="M71" s="178">
        <v>-1.9</v>
      </c>
      <c r="N71" s="260">
        <v>-1.3</v>
      </c>
      <c r="O71" s="266">
        <v>-0.7</v>
      </c>
      <c r="P71" s="178">
        <v>-0.9</v>
      </c>
      <c r="Q71" s="179">
        <v>-0.6</v>
      </c>
    </row>
    <row r="72" spans="1:17" x14ac:dyDescent="0.2">
      <c r="A72" s="140" t="s">
        <v>112</v>
      </c>
      <c r="B72" s="141" t="s">
        <v>113</v>
      </c>
      <c r="C72" s="178" t="s">
        <v>1192</v>
      </c>
      <c r="D72" s="178" t="s">
        <v>1192</v>
      </c>
      <c r="E72" s="260" t="s">
        <v>1192</v>
      </c>
      <c r="F72" s="266" t="s">
        <v>1192</v>
      </c>
      <c r="G72" s="178" t="s">
        <v>1192</v>
      </c>
      <c r="H72" s="260" t="s">
        <v>1192</v>
      </c>
      <c r="I72" s="266" t="s">
        <v>1192</v>
      </c>
      <c r="J72" s="178" t="s">
        <v>1192</v>
      </c>
      <c r="K72" s="260" t="s">
        <v>1192</v>
      </c>
      <c r="L72" s="266" t="s">
        <v>1192</v>
      </c>
      <c r="M72" s="178" t="s">
        <v>1192</v>
      </c>
      <c r="N72" s="260" t="s">
        <v>1192</v>
      </c>
      <c r="O72" s="266" t="s">
        <v>1192</v>
      </c>
      <c r="P72" s="178" t="s">
        <v>1192</v>
      </c>
      <c r="Q72" s="179" t="s">
        <v>1192</v>
      </c>
    </row>
    <row r="73" spans="1:17" x14ac:dyDescent="0.2">
      <c r="A73" s="140" t="s">
        <v>114</v>
      </c>
      <c r="B73" s="141" t="s">
        <v>115</v>
      </c>
      <c r="C73" s="178">
        <v>-0.8</v>
      </c>
      <c r="D73" s="178">
        <v>-0.9</v>
      </c>
      <c r="E73" s="260">
        <v>-0.6</v>
      </c>
      <c r="F73" s="266">
        <v>-2.7</v>
      </c>
      <c r="G73" s="178">
        <v>-3.2</v>
      </c>
      <c r="H73" s="260">
        <v>-2.1</v>
      </c>
      <c r="I73" s="266">
        <v>-0.6</v>
      </c>
      <c r="J73" s="178">
        <v>-0.8</v>
      </c>
      <c r="K73" s="260">
        <v>-0.4</v>
      </c>
      <c r="L73" s="266">
        <v>-2</v>
      </c>
      <c r="M73" s="178">
        <v>-2.2999999999999998</v>
      </c>
      <c r="N73" s="260">
        <v>-1.7</v>
      </c>
      <c r="O73" s="266">
        <v>-0.4</v>
      </c>
      <c r="P73" s="178">
        <v>-0.6</v>
      </c>
      <c r="Q73" s="179">
        <v>-0.3</v>
      </c>
    </row>
    <row r="74" spans="1:17" x14ac:dyDescent="0.2">
      <c r="A74" s="140" t="s">
        <v>116</v>
      </c>
      <c r="B74" s="141" t="s">
        <v>117</v>
      </c>
      <c r="C74" s="178">
        <v>-2.2999999999999998</v>
      </c>
      <c r="D74" s="178">
        <v>-2.6</v>
      </c>
      <c r="E74" s="260">
        <v>-2.1</v>
      </c>
      <c r="F74" s="266">
        <v>-2.9</v>
      </c>
      <c r="G74" s="178">
        <v>-3.7</v>
      </c>
      <c r="H74" s="260">
        <v>-2.2000000000000002</v>
      </c>
      <c r="I74" s="266">
        <v>-2.2999999999999998</v>
      </c>
      <c r="J74" s="178">
        <v>-2.5</v>
      </c>
      <c r="K74" s="260">
        <v>-2</v>
      </c>
      <c r="L74" s="266">
        <v>-2.9</v>
      </c>
      <c r="M74" s="178">
        <v>-3.4</v>
      </c>
      <c r="N74" s="260">
        <v>-2.4</v>
      </c>
      <c r="O74" s="266">
        <v>-2.1</v>
      </c>
      <c r="P74" s="178">
        <v>-2.4</v>
      </c>
      <c r="Q74" s="179">
        <v>-1.8</v>
      </c>
    </row>
    <row r="75" spans="1:17" x14ac:dyDescent="0.2">
      <c r="A75" s="140" t="s">
        <v>118</v>
      </c>
      <c r="B75" s="141" t="s">
        <v>119</v>
      </c>
      <c r="C75" s="178">
        <v>-2.1</v>
      </c>
      <c r="D75" s="178">
        <v>-2.2999999999999998</v>
      </c>
      <c r="E75" s="260">
        <v>-2</v>
      </c>
      <c r="F75" s="266">
        <v>-3.3</v>
      </c>
      <c r="G75" s="178">
        <v>-3.9</v>
      </c>
      <c r="H75" s="260">
        <v>-2.7</v>
      </c>
      <c r="I75" s="266">
        <v>-2</v>
      </c>
      <c r="J75" s="178">
        <v>-2.2000000000000002</v>
      </c>
      <c r="K75" s="260">
        <v>-1.8</v>
      </c>
      <c r="L75" s="266">
        <v>-3.2</v>
      </c>
      <c r="M75" s="178">
        <v>-3.7</v>
      </c>
      <c r="N75" s="260">
        <v>-2.8</v>
      </c>
      <c r="O75" s="266">
        <v>-1.9</v>
      </c>
      <c r="P75" s="178">
        <v>-2.1</v>
      </c>
      <c r="Q75" s="179">
        <v>-1.7</v>
      </c>
    </row>
    <row r="76" spans="1:17" x14ac:dyDescent="0.2">
      <c r="A76" s="140" t="s">
        <v>120</v>
      </c>
      <c r="B76" s="141" t="s">
        <v>121</v>
      </c>
      <c r="C76" s="178">
        <v>-0.7</v>
      </c>
      <c r="D76" s="178">
        <v>-0.8</v>
      </c>
      <c r="E76" s="260">
        <v>-0.5</v>
      </c>
      <c r="F76" s="266">
        <v>-2.4</v>
      </c>
      <c r="G76" s="178">
        <v>-2.9</v>
      </c>
      <c r="H76" s="260">
        <v>-1.9</v>
      </c>
      <c r="I76" s="266">
        <v>-0.4</v>
      </c>
      <c r="J76" s="178">
        <v>-0.6</v>
      </c>
      <c r="K76" s="260">
        <v>-0.2</v>
      </c>
      <c r="L76" s="266">
        <v>-1.8</v>
      </c>
      <c r="M76" s="178">
        <v>-2.1</v>
      </c>
      <c r="N76" s="260">
        <v>-1.5</v>
      </c>
      <c r="O76" s="266">
        <v>-0.2</v>
      </c>
      <c r="P76" s="178">
        <v>-0.4</v>
      </c>
      <c r="Q76" s="179">
        <v>0</v>
      </c>
    </row>
    <row r="77" spans="1:17" x14ac:dyDescent="0.2">
      <c r="A77" s="140" t="s">
        <v>122</v>
      </c>
      <c r="B77" s="141" t="s">
        <v>123</v>
      </c>
      <c r="C77" s="178">
        <v>-0.5</v>
      </c>
      <c r="D77" s="178">
        <v>-0.8</v>
      </c>
      <c r="E77" s="260">
        <v>-0.3</v>
      </c>
      <c r="F77" s="266">
        <v>-1.4</v>
      </c>
      <c r="G77" s="178">
        <v>-2.2999999999999998</v>
      </c>
      <c r="H77" s="260">
        <v>-0.5</v>
      </c>
      <c r="I77" s="266">
        <v>-0.5</v>
      </c>
      <c r="J77" s="178">
        <v>-0.7</v>
      </c>
      <c r="K77" s="260">
        <v>-0.2</v>
      </c>
      <c r="L77" s="266">
        <v>-1.1000000000000001</v>
      </c>
      <c r="M77" s="178">
        <v>-1.7</v>
      </c>
      <c r="N77" s="260">
        <v>-0.5</v>
      </c>
      <c r="O77" s="266">
        <v>-0.4</v>
      </c>
      <c r="P77" s="178">
        <v>-0.7</v>
      </c>
      <c r="Q77" s="179">
        <v>-0.1</v>
      </c>
    </row>
    <row r="78" spans="1:17" x14ac:dyDescent="0.2">
      <c r="A78" s="140" t="s">
        <v>126</v>
      </c>
      <c r="B78" s="141" t="s">
        <v>127</v>
      </c>
      <c r="C78" s="178">
        <v>-0.1</v>
      </c>
      <c r="D78" s="178">
        <v>-0.5</v>
      </c>
      <c r="E78" s="260">
        <v>0.2</v>
      </c>
      <c r="F78" s="266">
        <v>-1.3</v>
      </c>
      <c r="G78" s="178">
        <v>-2.8</v>
      </c>
      <c r="H78" s="260">
        <v>0.3</v>
      </c>
      <c r="I78" s="266">
        <v>-0.1</v>
      </c>
      <c r="J78" s="178">
        <v>-0.4</v>
      </c>
      <c r="K78" s="260">
        <v>0.3</v>
      </c>
      <c r="L78" s="266">
        <v>-1.4</v>
      </c>
      <c r="M78" s="178">
        <v>-2.4</v>
      </c>
      <c r="N78" s="260">
        <v>-0.4</v>
      </c>
      <c r="O78" s="266">
        <v>0</v>
      </c>
      <c r="P78" s="178">
        <v>-0.3</v>
      </c>
      <c r="Q78" s="179">
        <v>0.4</v>
      </c>
    </row>
    <row r="79" spans="1:17" x14ac:dyDescent="0.2">
      <c r="A79" s="140" t="s">
        <v>128</v>
      </c>
      <c r="B79" s="141" t="s">
        <v>129</v>
      </c>
      <c r="C79" s="178">
        <v>-0.2</v>
      </c>
      <c r="D79" s="178">
        <v>-0.6</v>
      </c>
      <c r="E79" s="260">
        <v>0.2</v>
      </c>
      <c r="F79" s="266">
        <v>-1.8</v>
      </c>
      <c r="G79" s="178">
        <v>-3.6</v>
      </c>
      <c r="H79" s="260">
        <v>0</v>
      </c>
      <c r="I79" s="266">
        <v>-0.1</v>
      </c>
      <c r="J79" s="178">
        <v>-0.6</v>
      </c>
      <c r="K79" s="260">
        <v>0.3</v>
      </c>
      <c r="L79" s="266">
        <v>-2</v>
      </c>
      <c r="M79" s="178">
        <v>-3.2</v>
      </c>
      <c r="N79" s="260">
        <v>-0.8</v>
      </c>
      <c r="O79" s="266">
        <v>0.1</v>
      </c>
      <c r="P79" s="178">
        <v>-0.4</v>
      </c>
      <c r="Q79" s="179">
        <v>0.6</v>
      </c>
    </row>
    <row r="80" spans="1:17" x14ac:dyDescent="0.2">
      <c r="A80" s="140" t="s">
        <v>130</v>
      </c>
      <c r="B80" s="141" t="s">
        <v>131</v>
      </c>
      <c r="C80" s="178">
        <v>0.3</v>
      </c>
      <c r="D80" s="178">
        <v>0.1</v>
      </c>
      <c r="E80" s="260">
        <v>0.5</v>
      </c>
      <c r="F80" s="266">
        <v>-0.8</v>
      </c>
      <c r="G80" s="178">
        <v>-1.7</v>
      </c>
      <c r="H80" s="260">
        <v>0.1</v>
      </c>
      <c r="I80" s="266">
        <v>0.4</v>
      </c>
      <c r="J80" s="178">
        <v>0.1</v>
      </c>
      <c r="K80" s="260">
        <v>0.6</v>
      </c>
      <c r="L80" s="266">
        <v>-0.9</v>
      </c>
      <c r="M80" s="178">
        <v>-1.5</v>
      </c>
      <c r="N80" s="260">
        <v>-0.3</v>
      </c>
      <c r="O80" s="266">
        <v>0.5</v>
      </c>
      <c r="P80" s="178">
        <v>0.3</v>
      </c>
      <c r="Q80" s="179">
        <v>0.8</v>
      </c>
    </row>
    <row r="81" spans="1:17" x14ac:dyDescent="0.2">
      <c r="A81" s="140" t="s">
        <v>132</v>
      </c>
      <c r="B81" s="141" t="s">
        <v>133</v>
      </c>
      <c r="C81" s="178">
        <v>0.3</v>
      </c>
      <c r="D81" s="178">
        <v>0</v>
      </c>
      <c r="E81" s="260">
        <v>0.7</v>
      </c>
      <c r="F81" s="266">
        <v>-1.1000000000000001</v>
      </c>
      <c r="G81" s="178">
        <v>-2.1</v>
      </c>
      <c r="H81" s="260">
        <v>-0.1</v>
      </c>
      <c r="I81" s="266">
        <v>0.6</v>
      </c>
      <c r="J81" s="178">
        <v>0.2</v>
      </c>
      <c r="K81" s="260">
        <v>1</v>
      </c>
      <c r="L81" s="266">
        <v>-0.9</v>
      </c>
      <c r="M81" s="178">
        <v>-1.6</v>
      </c>
      <c r="N81" s="260">
        <v>-0.2</v>
      </c>
      <c r="O81" s="266">
        <v>0.8</v>
      </c>
      <c r="P81" s="178">
        <v>0.4</v>
      </c>
      <c r="Q81" s="179">
        <v>1.2</v>
      </c>
    </row>
    <row r="82" spans="1:17" x14ac:dyDescent="0.2">
      <c r="A82" s="140" t="s">
        <v>140</v>
      </c>
      <c r="B82" s="141" t="s">
        <v>141</v>
      </c>
      <c r="C82" s="178">
        <v>-1.6</v>
      </c>
      <c r="D82" s="178">
        <v>-1.8</v>
      </c>
      <c r="E82" s="260">
        <v>-1.3</v>
      </c>
      <c r="F82" s="266">
        <v>-3.2</v>
      </c>
      <c r="G82" s="178">
        <v>-4</v>
      </c>
      <c r="H82" s="260">
        <v>-2.4</v>
      </c>
      <c r="I82" s="266">
        <v>-1.4</v>
      </c>
      <c r="J82" s="178">
        <v>-1.7</v>
      </c>
      <c r="K82" s="260">
        <v>-1.2</v>
      </c>
      <c r="L82" s="266">
        <v>-3</v>
      </c>
      <c r="M82" s="178">
        <v>-3.5</v>
      </c>
      <c r="N82" s="260">
        <v>-2.4</v>
      </c>
      <c r="O82" s="266">
        <v>-1.2</v>
      </c>
      <c r="P82" s="178">
        <v>-1.5</v>
      </c>
      <c r="Q82" s="179">
        <v>-0.9</v>
      </c>
    </row>
    <row r="83" spans="1:17" x14ac:dyDescent="0.2">
      <c r="A83" s="140" t="s">
        <v>142</v>
      </c>
      <c r="B83" s="141" t="s">
        <v>143</v>
      </c>
      <c r="C83" s="178">
        <v>-0.3</v>
      </c>
      <c r="D83" s="178">
        <v>-0.6</v>
      </c>
      <c r="E83" s="260">
        <v>0</v>
      </c>
      <c r="F83" s="266">
        <v>-3.7</v>
      </c>
      <c r="G83" s="178">
        <v>-4.8</v>
      </c>
      <c r="H83" s="260">
        <v>-2.6</v>
      </c>
      <c r="I83" s="266">
        <v>-0.1</v>
      </c>
      <c r="J83" s="178">
        <v>-0.4</v>
      </c>
      <c r="K83" s="260">
        <v>0.2</v>
      </c>
      <c r="L83" s="266">
        <v>-2.8</v>
      </c>
      <c r="M83" s="178">
        <v>-3.6</v>
      </c>
      <c r="N83" s="260">
        <v>-2.1</v>
      </c>
      <c r="O83" s="266">
        <v>0.1</v>
      </c>
      <c r="P83" s="178">
        <v>-0.2</v>
      </c>
      <c r="Q83" s="179">
        <v>0.4</v>
      </c>
    </row>
    <row r="84" spans="1:17" x14ac:dyDescent="0.2">
      <c r="A84" s="140" t="s">
        <v>144</v>
      </c>
      <c r="B84" s="141" t="s">
        <v>145</v>
      </c>
      <c r="C84" s="178">
        <v>-1.4</v>
      </c>
      <c r="D84" s="178">
        <v>-1.7</v>
      </c>
      <c r="E84" s="260">
        <v>-1</v>
      </c>
      <c r="F84" s="266">
        <v>-3.3</v>
      </c>
      <c r="G84" s="178">
        <v>-4.3</v>
      </c>
      <c r="H84" s="260">
        <v>-2.2999999999999998</v>
      </c>
      <c r="I84" s="266">
        <v>-1.1000000000000001</v>
      </c>
      <c r="J84" s="178">
        <v>-1.5</v>
      </c>
      <c r="K84" s="260">
        <v>-0.7</v>
      </c>
      <c r="L84" s="266">
        <v>-2.5</v>
      </c>
      <c r="M84" s="178">
        <v>-3.1</v>
      </c>
      <c r="N84" s="260">
        <v>-1.8</v>
      </c>
      <c r="O84" s="266">
        <v>-1</v>
      </c>
      <c r="P84" s="178">
        <v>-1.4</v>
      </c>
      <c r="Q84" s="179">
        <v>-0.6</v>
      </c>
    </row>
    <row r="85" spans="1:17" x14ac:dyDescent="0.2">
      <c r="A85" s="140" t="s">
        <v>148</v>
      </c>
      <c r="B85" s="141" t="s">
        <v>149</v>
      </c>
      <c r="C85" s="178">
        <v>-0.6</v>
      </c>
      <c r="D85" s="178">
        <v>-1</v>
      </c>
      <c r="E85" s="260">
        <v>-0.2</v>
      </c>
      <c r="F85" s="266">
        <v>-1.3</v>
      </c>
      <c r="G85" s="178">
        <v>-2.2999999999999998</v>
      </c>
      <c r="H85" s="260">
        <v>-0.3</v>
      </c>
      <c r="I85" s="266">
        <v>-0.5</v>
      </c>
      <c r="J85" s="178">
        <v>-0.9</v>
      </c>
      <c r="K85" s="260">
        <v>-0.1</v>
      </c>
      <c r="L85" s="266">
        <v>-1.2</v>
      </c>
      <c r="M85" s="178">
        <v>-1.9</v>
      </c>
      <c r="N85" s="260">
        <v>-0.6</v>
      </c>
      <c r="O85" s="266">
        <v>-0.3</v>
      </c>
      <c r="P85" s="178">
        <v>-0.8</v>
      </c>
      <c r="Q85" s="179">
        <v>0.2</v>
      </c>
    </row>
    <row r="86" spans="1:17" x14ac:dyDescent="0.2">
      <c r="A86" s="140" t="s">
        <v>150</v>
      </c>
      <c r="B86" s="141" t="s">
        <v>151</v>
      </c>
      <c r="C86" s="178">
        <v>-1.1000000000000001</v>
      </c>
      <c r="D86" s="178">
        <v>-1.4</v>
      </c>
      <c r="E86" s="260">
        <v>-0.8</v>
      </c>
      <c r="F86" s="266">
        <v>-2.7</v>
      </c>
      <c r="G86" s="178">
        <v>-3.6</v>
      </c>
      <c r="H86" s="260">
        <v>-1.8</v>
      </c>
      <c r="I86" s="266">
        <v>-0.8</v>
      </c>
      <c r="J86" s="178">
        <v>-1.2</v>
      </c>
      <c r="K86" s="260">
        <v>-0.5</v>
      </c>
      <c r="L86" s="266">
        <v>-1.7</v>
      </c>
      <c r="M86" s="178">
        <v>-2.2999999999999998</v>
      </c>
      <c r="N86" s="260">
        <v>-1.1000000000000001</v>
      </c>
      <c r="O86" s="266">
        <v>-0.8</v>
      </c>
      <c r="P86" s="178">
        <v>-1.2</v>
      </c>
      <c r="Q86" s="179">
        <v>-0.4</v>
      </c>
    </row>
    <row r="87" spans="1:17" x14ac:dyDescent="0.2">
      <c r="A87" s="140" t="s">
        <v>152</v>
      </c>
      <c r="B87" s="141" t="s">
        <v>153</v>
      </c>
      <c r="C87" s="178">
        <v>-0.9</v>
      </c>
      <c r="D87" s="178">
        <v>-1.3</v>
      </c>
      <c r="E87" s="260">
        <v>-0.5</v>
      </c>
      <c r="F87" s="266">
        <v>-1.6</v>
      </c>
      <c r="G87" s="178">
        <v>-2.8</v>
      </c>
      <c r="H87" s="260">
        <v>-0.4</v>
      </c>
      <c r="I87" s="266">
        <v>-0.8</v>
      </c>
      <c r="J87" s="178">
        <v>-1.3</v>
      </c>
      <c r="K87" s="260">
        <v>-0.4</v>
      </c>
      <c r="L87" s="266">
        <v>-1.6</v>
      </c>
      <c r="M87" s="178">
        <v>-2.5</v>
      </c>
      <c r="N87" s="260">
        <v>-0.8</v>
      </c>
      <c r="O87" s="266">
        <v>-0.7</v>
      </c>
      <c r="P87" s="178">
        <v>-1.2</v>
      </c>
      <c r="Q87" s="179">
        <v>-0.2</v>
      </c>
    </row>
    <row r="88" spans="1:17" x14ac:dyDescent="0.2">
      <c r="A88" s="140" t="s">
        <v>154</v>
      </c>
      <c r="B88" s="141" t="s">
        <v>155</v>
      </c>
      <c r="C88" s="178">
        <v>-0.5</v>
      </c>
      <c r="D88" s="178">
        <v>-1</v>
      </c>
      <c r="E88" s="260">
        <v>0</v>
      </c>
      <c r="F88" s="266">
        <v>-1.3</v>
      </c>
      <c r="G88" s="178">
        <v>-3.1</v>
      </c>
      <c r="H88" s="260">
        <v>0.4</v>
      </c>
      <c r="I88" s="266">
        <v>-0.4</v>
      </c>
      <c r="J88" s="178">
        <v>-0.9</v>
      </c>
      <c r="K88" s="260">
        <v>0.1</v>
      </c>
      <c r="L88" s="266">
        <v>-1.2</v>
      </c>
      <c r="M88" s="178">
        <v>-2.5</v>
      </c>
      <c r="N88" s="260">
        <v>0</v>
      </c>
      <c r="O88" s="266">
        <v>-0.4</v>
      </c>
      <c r="P88" s="178">
        <v>-0.9</v>
      </c>
      <c r="Q88" s="179">
        <v>0.1</v>
      </c>
    </row>
    <row r="89" spans="1:17" x14ac:dyDescent="0.2">
      <c r="A89" s="140" t="s">
        <v>156</v>
      </c>
      <c r="B89" s="141" t="s">
        <v>157</v>
      </c>
      <c r="C89" s="178">
        <v>-0.3</v>
      </c>
      <c r="D89" s="178">
        <v>-0.7</v>
      </c>
      <c r="E89" s="260">
        <v>0</v>
      </c>
      <c r="F89" s="266">
        <v>-1.2</v>
      </c>
      <c r="G89" s="178">
        <v>-2.6</v>
      </c>
      <c r="H89" s="260">
        <v>0.3</v>
      </c>
      <c r="I89" s="266">
        <v>-0.3</v>
      </c>
      <c r="J89" s="178">
        <v>-0.6</v>
      </c>
      <c r="K89" s="260">
        <v>0.1</v>
      </c>
      <c r="L89" s="266">
        <v>-1.3</v>
      </c>
      <c r="M89" s="178">
        <v>-2.2000000000000002</v>
      </c>
      <c r="N89" s="260">
        <v>-0.5</v>
      </c>
      <c r="O89" s="266">
        <v>-0.2</v>
      </c>
      <c r="P89" s="178">
        <v>-0.5</v>
      </c>
      <c r="Q89" s="179">
        <v>0.2</v>
      </c>
    </row>
    <row r="90" spans="1:17" x14ac:dyDescent="0.2">
      <c r="A90" s="140" t="s">
        <v>158</v>
      </c>
      <c r="B90" s="141" t="s">
        <v>159</v>
      </c>
      <c r="C90" s="178">
        <v>-0.2</v>
      </c>
      <c r="D90" s="178">
        <v>-0.5</v>
      </c>
      <c r="E90" s="260">
        <v>0.1</v>
      </c>
      <c r="F90" s="266">
        <v>-1.9</v>
      </c>
      <c r="G90" s="178">
        <v>-2.7</v>
      </c>
      <c r="H90" s="260">
        <v>-1</v>
      </c>
      <c r="I90" s="266">
        <v>0</v>
      </c>
      <c r="J90" s="178">
        <v>-0.3</v>
      </c>
      <c r="K90" s="260">
        <v>0.4</v>
      </c>
      <c r="L90" s="266">
        <v>-1.4</v>
      </c>
      <c r="M90" s="178">
        <v>-2</v>
      </c>
      <c r="N90" s="260">
        <v>-0.9</v>
      </c>
      <c r="O90" s="266">
        <v>0.2</v>
      </c>
      <c r="P90" s="178">
        <v>-0.1</v>
      </c>
      <c r="Q90" s="179">
        <v>0.6</v>
      </c>
    </row>
    <row r="91" spans="1:17" x14ac:dyDescent="0.2">
      <c r="A91" s="140" t="s">
        <v>162</v>
      </c>
      <c r="B91" s="141" t="s">
        <v>163</v>
      </c>
      <c r="C91" s="178">
        <v>-1.5</v>
      </c>
      <c r="D91" s="178">
        <v>-1.8</v>
      </c>
      <c r="E91" s="260">
        <v>-1.1000000000000001</v>
      </c>
      <c r="F91" s="266">
        <v>-1</v>
      </c>
      <c r="G91" s="178">
        <v>-1.9</v>
      </c>
      <c r="H91" s="260">
        <v>-0.1</v>
      </c>
      <c r="I91" s="266">
        <v>-1.6</v>
      </c>
      <c r="J91" s="178">
        <v>-2</v>
      </c>
      <c r="K91" s="260">
        <v>-1.1000000000000001</v>
      </c>
      <c r="L91" s="266">
        <v>-1.5</v>
      </c>
      <c r="M91" s="178">
        <v>-2.1</v>
      </c>
      <c r="N91" s="260">
        <v>-0.9</v>
      </c>
      <c r="O91" s="266">
        <v>-1.4</v>
      </c>
      <c r="P91" s="178">
        <v>-1.9</v>
      </c>
      <c r="Q91" s="179">
        <v>-1</v>
      </c>
    </row>
    <row r="92" spans="1:17" x14ac:dyDescent="0.2">
      <c r="A92" s="140" t="s">
        <v>164</v>
      </c>
      <c r="B92" s="141" t="s">
        <v>165</v>
      </c>
      <c r="C92" s="178">
        <v>-0.5</v>
      </c>
      <c r="D92" s="178">
        <v>-0.8</v>
      </c>
      <c r="E92" s="260">
        <v>-0.1</v>
      </c>
      <c r="F92" s="266">
        <v>-0.2</v>
      </c>
      <c r="G92" s="178">
        <v>-1</v>
      </c>
      <c r="H92" s="260">
        <v>0.7</v>
      </c>
      <c r="I92" s="266">
        <v>-0.5</v>
      </c>
      <c r="J92" s="178">
        <v>-0.9</v>
      </c>
      <c r="K92" s="260">
        <v>-0.1</v>
      </c>
      <c r="L92" s="266">
        <v>-0.1</v>
      </c>
      <c r="M92" s="178">
        <v>-0.7</v>
      </c>
      <c r="N92" s="260">
        <v>0.5</v>
      </c>
      <c r="O92" s="266">
        <v>-0.6</v>
      </c>
      <c r="P92" s="178">
        <v>-1</v>
      </c>
      <c r="Q92" s="179">
        <v>-0.2</v>
      </c>
    </row>
    <row r="93" spans="1:17" x14ac:dyDescent="0.2">
      <c r="A93" s="140" t="s">
        <v>166</v>
      </c>
      <c r="B93" s="141" t="s">
        <v>167</v>
      </c>
      <c r="C93" s="178">
        <v>-1.7</v>
      </c>
      <c r="D93" s="178">
        <v>-2.1</v>
      </c>
      <c r="E93" s="260">
        <v>-1.3</v>
      </c>
      <c r="F93" s="266">
        <v>-4.4000000000000004</v>
      </c>
      <c r="G93" s="178">
        <v>-5.8</v>
      </c>
      <c r="H93" s="260">
        <v>-3</v>
      </c>
      <c r="I93" s="266">
        <v>-1.5</v>
      </c>
      <c r="J93" s="178">
        <v>-1.9</v>
      </c>
      <c r="K93" s="260">
        <v>-1.1000000000000001</v>
      </c>
      <c r="L93" s="266">
        <v>-3.8</v>
      </c>
      <c r="M93" s="178">
        <v>-4.7</v>
      </c>
      <c r="N93" s="260">
        <v>-2.8</v>
      </c>
      <c r="O93" s="266">
        <v>-1.2</v>
      </c>
      <c r="P93" s="178">
        <v>-1.7</v>
      </c>
      <c r="Q93" s="179">
        <v>-0.8</v>
      </c>
    </row>
    <row r="94" spans="1:17" x14ac:dyDescent="0.2">
      <c r="A94" s="140" t="s">
        <v>168</v>
      </c>
      <c r="B94" s="141" t="s">
        <v>169</v>
      </c>
      <c r="C94" s="178">
        <v>-0.7</v>
      </c>
      <c r="D94" s="178">
        <v>-1</v>
      </c>
      <c r="E94" s="260">
        <v>-0.4</v>
      </c>
      <c r="F94" s="266">
        <v>-2.2000000000000002</v>
      </c>
      <c r="G94" s="178">
        <v>-3</v>
      </c>
      <c r="H94" s="260">
        <v>-1.4</v>
      </c>
      <c r="I94" s="266">
        <v>-0.4</v>
      </c>
      <c r="J94" s="178">
        <v>-0.8</v>
      </c>
      <c r="K94" s="260">
        <v>-0.1</v>
      </c>
      <c r="L94" s="266">
        <v>-1.8</v>
      </c>
      <c r="M94" s="178">
        <v>-2.4</v>
      </c>
      <c r="N94" s="260">
        <v>-1.3</v>
      </c>
      <c r="O94" s="266">
        <v>-0.2</v>
      </c>
      <c r="P94" s="178">
        <v>-0.6</v>
      </c>
      <c r="Q94" s="179">
        <v>0.2</v>
      </c>
    </row>
    <row r="95" spans="1:17" x14ac:dyDescent="0.2">
      <c r="A95" s="140" t="s">
        <v>170</v>
      </c>
      <c r="B95" s="141" t="s">
        <v>171</v>
      </c>
      <c r="C95" s="178">
        <v>-2</v>
      </c>
      <c r="D95" s="178">
        <v>-2.2999999999999998</v>
      </c>
      <c r="E95" s="260">
        <v>-1.6</v>
      </c>
      <c r="F95" s="266">
        <v>-3.1</v>
      </c>
      <c r="G95" s="178">
        <v>-4.0999999999999996</v>
      </c>
      <c r="H95" s="260">
        <v>-2</v>
      </c>
      <c r="I95" s="266">
        <v>-1.8</v>
      </c>
      <c r="J95" s="178">
        <v>-2.2000000000000002</v>
      </c>
      <c r="K95" s="260">
        <v>-1.5</v>
      </c>
      <c r="L95" s="266">
        <v>-3</v>
      </c>
      <c r="M95" s="178">
        <v>-3.7</v>
      </c>
      <c r="N95" s="260">
        <v>-2.2999999999999998</v>
      </c>
      <c r="O95" s="266">
        <v>-1.6</v>
      </c>
      <c r="P95" s="178">
        <v>-2</v>
      </c>
      <c r="Q95" s="179">
        <v>-1.2</v>
      </c>
    </row>
    <row r="96" spans="1:17" x14ac:dyDescent="0.2">
      <c r="A96" s="140" t="s">
        <v>172</v>
      </c>
      <c r="B96" s="141" t="s">
        <v>173</v>
      </c>
      <c r="C96" s="178">
        <v>-1.1000000000000001</v>
      </c>
      <c r="D96" s="178">
        <v>-1.4</v>
      </c>
      <c r="E96" s="260">
        <v>-0.7</v>
      </c>
      <c r="F96" s="266">
        <v>-2.6</v>
      </c>
      <c r="G96" s="178">
        <v>-3.6</v>
      </c>
      <c r="H96" s="260">
        <v>-1.7</v>
      </c>
      <c r="I96" s="266">
        <v>-0.9</v>
      </c>
      <c r="J96" s="178">
        <v>-1.2</v>
      </c>
      <c r="K96" s="260">
        <v>-0.5</v>
      </c>
      <c r="L96" s="266">
        <v>-1.9</v>
      </c>
      <c r="M96" s="178">
        <v>-2.6</v>
      </c>
      <c r="N96" s="260">
        <v>-1.3</v>
      </c>
      <c r="O96" s="266">
        <v>-0.7</v>
      </c>
      <c r="P96" s="178">
        <v>-1.1000000000000001</v>
      </c>
      <c r="Q96" s="179">
        <v>-0.4</v>
      </c>
    </row>
    <row r="97" spans="1:17" x14ac:dyDescent="0.2">
      <c r="A97" s="140" t="s">
        <v>174</v>
      </c>
      <c r="B97" s="141" t="s">
        <v>175</v>
      </c>
      <c r="C97" s="178">
        <v>-0.8</v>
      </c>
      <c r="D97" s="178">
        <v>-1.1000000000000001</v>
      </c>
      <c r="E97" s="260">
        <v>-0.5</v>
      </c>
      <c r="F97" s="266">
        <v>-3.2</v>
      </c>
      <c r="G97" s="178">
        <v>-4.3</v>
      </c>
      <c r="H97" s="260">
        <v>-2.1</v>
      </c>
      <c r="I97" s="266">
        <v>-0.6</v>
      </c>
      <c r="J97" s="178">
        <v>-0.9</v>
      </c>
      <c r="K97" s="260">
        <v>-0.2</v>
      </c>
      <c r="L97" s="266">
        <v>-1.9</v>
      </c>
      <c r="M97" s="178">
        <v>-2.6</v>
      </c>
      <c r="N97" s="260">
        <v>-1.2</v>
      </c>
      <c r="O97" s="266">
        <v>-0.5</v>
      </c>
      <c r="P97" s="178">
        <v>-0.8</v>
      </c>
      <c r="Q97" s="179">
        <v>-0.1</v>
      </c>
    </row>
    <row r="98" spans="1:17" x14ac:dyDescent="0.2">
      <c r="A98" s="140" t="s">
        <v>176</v>
      </c>
      <c r="B98" s="141" t="s">
        <v>177</v>
      </c>
      <c r="C98" s="178">
        <v>-1.1000000000000001</v>
      </c>
      <c r="D98" s="178">
        <v>-1.4</v>
      </c>
      <c r="E98" s="260">
        <v>-0.8</v>
      </c>
      <c r="F98" s="266">
        <v>-3.3</v>
      </c>
      <c r="G98" s="178">
        <v>-4.2</v>
      </c>
      <c r="H98" s="260">
        <v>-2.4</v>
      </c>
      <c r="I98" s="266">
        <v>-0.8</v>
      </c>
      <c r="J98" s="178">
        <v>-1.1000000000000001</v>
      </c>
      <c r="K98" s="260">
        <v>-0.5</v>
      </c>
      <c r="L98" s="266">
        <v>-2.2999999999999998</v>
      </c>
      <c r="M98" s="178">
        <v>-2.9</v>
      </c>
      <c r="N98" s="260">
        <v>-1.6</v>
      </c>
      <c r="O98" s="266">
        <v>-0.8</v>
      </c>
      <c r="P98" s="178">
        <v>-1.1000000000000001</v>
      </c>
      <c r="Q98" s="179">
        <v>-0.5</v>
      </c>
    </row>
    <row r="99" spans="1:17" x14ac:dyDescent="0.2">
      <c r="A99" s="140" t="s">
        <v>180</v>
      </c>
      <c r="B99" s="141" t="s">
        <v>181</v>
      </c>
      <c r="C99" s="178">
        <v>-0.7</v>
      </c>
      <c r="D99" s="178">
        <v>-1</v>
      </c>
      <c r="E99" s="260">
        <v>-0.4</v>
      </c>
      <c r="F99" s="266">
        <v>-1.9</v>
      </c>
      <c r="G99" s="178">
        <v>-2.8</v>
      </c>
      <c r="H99" s="260">
        <v>-1</v>
      </c>
      <c r="I99" s="266">
        <v>-0.5</v>
      </c>
      <c r="J99" s="178">
        <v>-0.8</v>
      </c>
      <c r="K99" s="260">
        <v>-0.1</v>
      </c>
      <c r="L99" s="266">
        <v>-1.8</v>
      </c>
      <c r="M99" s="178">
        <v>-2.4</v>
      </c>
      <c r="N99" s="260">
        <v>-1.1000000000000001</v>
      </c>
      <c r="O99" s="266">
        <v>-0.3</v>
      </c>
      <c r="P99" s="178">
        <v>-0.7</v>
      </c>
      <c r="Q99" s="179">
        <v>0.1</v>
      </c>
    </row>
    <row r="100" spans="1:17" x14ac:dyDescent="0.2">
      <c r="A100" s="140" t="s">
        <v>182</v>
      </c>
      <c r="B100" s="141" t="s">
        <v>183</v>
      </c>
      <c r="C100" s="178">
        <v>-0.7</v>
      </c>
      <c r="D100" s="178">
        <v>-1.1000000000000001</v>
      </c>
      <c r="E100" s="260">
        <v>-0.3</v>
      </c>
      <c r="F100" s="266">
        <v>-2.8</v>
      </c>
      <c r="G100" s="178">
        <v>-3.8</v>
      </c>
      <c r="H100" s="260">
        <v>-1.7</v>
      </c>
      <c r="I100" s="266">
        <v>-0.4</v>
      </c>
      <c r="J100" s="178">
        <v>-0.8</v>
      </c>
      <c r="K100" s="260">
        <v>0</v>
      </c>
      <c r="L100" s="266">
        <v>-2.2000000000000002</v>
      </c>
      <c r="M100" s="178">
        <v>-3</v>
      </c>
      <c r="N100" s="260">
        <v>-1.4</v>
      </c>
      <c r="O100" s="266">
        <v>-0.3</v>
      </c>
      <c r="P100" s="178">
        <v>-0.7</v>
      </c>
      <c r="Q100" s="179">
        <v>0.1</v>
      </c>
    </row>
    <row r="101" spans="1:17" x14ac:dyDescent="0.2">
      <c r="A101" s="140" t="s">
        <v>184</v>
      </c>
      <c r="B101" s="141" t="s">
        <v>185</v>
      </c>
      <c r="C101" s="178">
        <v>-0.8</v>
      </c>
      <c r="D101" s="178">
        <v>-1.2</v>
      </c>
      <c r="E101" s="260">
        <v>-0.5</v>
      </c>
      <c r="F101" s="266">
        <v>-1.1000000000000001</v>
      </c>
      <c r="G101" s="178">
        <v>-2</v>
      </c>
      <c r="H101" s="260">
        <v>-0.2</v>
      </c>
      <c r="I101" s="266">
        <v>-0.8</v>
      </c>
      <c r="J101" s="178">
        <v>-1.1000000000000001</v>
      </c>
      <c r="K101" s="260">
        <v>-0.4</v>
      </c>
      <c r="L101" s="266">
        <v>-1.8</v>
      </c>
      <c r="M101" s="178">
        <v>-2.5</v>
      </c>
      <c r="N101" s="260">
        <v>-1.2</v>
      </c>
      <c r="O101" s="266">
        <v>-0.5</v>
      </c>
      <c r="P101" s="178">
        <v>-0.9</v>
      </c>
      <c r="Q101" s="179">
        <v>-0.1</v>
      </c>
    </row>
    <row r="102" spans="1:17" x14ac:dyDescent="0.2">
      <c r="A102" s="140" t="s">
        <v>186</v>
      </c>
      <c r="B102" s="141" t="s">
        <v>187</v>
      </c>
      <c r="C102" s="178">
        <v>0.6</v>
      </c>
      <c r="D102" s="178">
        <v>0.3</v>
      </c>
      <c r="E102" s="260">
        <v>1</v>
      </c>
      <c r="F102" s="266">
        <v>-0.5</v>
      </c>
      <c r="G102" s="178">
        <v>-1.6</v>
      </c>
      <c r="H102" s="260">
        <v>0.7</v>
      </c>
      <c r="I102" s="266">
        <v>0.7</v>
      </c>
      <c r="J102" s="178">
        <v>0.4</v>
      </c>
      <c r="K102" s="260">
        <v>1.1000000000000001</v>
      </c>
      <c r="L102" s="266">
        <v>-0.9</v>
      </c>
      <c r="M102" s="178">
        <v>-1.7</v>
      </c>
      <c r="N102" s="260">
        <v>-0.1</v>
      </c>
      <c r="O102" s="266">
        <v>1</v>
      </c>
      <c r="P102" s="178">
        <v>0.6</v>
      </c>
      <c r="Q102" s="179">
        <v>1.4</v>
      </c>
    </row>
    <row r="103" spans="1:17" x14ac:dyDescent="0.2">
      <c r="A103" s="140" t="s">
        <v>188</v>
      </c>
      <c r="B103" s="141" t="s">
        <v>189</v>
      </c>
      <c r="C103" s="178">
        <v>-0.5</v>
      </c>
      <c r="D103" s="178">
        <v>-0.8</v>
      </c>
      <c r="E103" s="260">
        <v>-0.2</v>
      </c>
      <c r="F103" s="266">
        <v>-2.6</v>
      </c>
      <c r="G103" s="178">
        <v>-3.4</v>
      </c>
      <c r="H103" s="260">
        <v>-1.8</v>
      </c>
      <c r="I103" s="266">
        <v>-0.2</v>
      </c>
      <c r="J103" s="178">
        <v>-0.5</v>
      </c>
      <c r="K103" s="260">
        <v>0.1</v>
      </c>
      <c r="L103" s="266">
        <v>-2.4</v>
      </c>
      <c r="M103" s="178">
        <v>-3</v>
      </c>
      <c r="N103" s="260">
        <v>-1.9</v>
      </c>
      <c r="O103" s="266">
        <v>0.1</v>
      </c>
      <c r="P103" s="178">
        <v>-0.2</v>
      </c>
      <c r="Q103" s="179">
        <v>0.5</v>
      </c>
    </row>
    <row r="104" spans="1:17" x14ac:dyDescent="0.2">
      <c r="A104" s="140" t="s">
        <v>190</v>
      </c>
      <c r="B104" s="141" t="s">
        <v>191</v>
      </c>
      <c r="C104" s="178">
        <v>-1.1000000000000001</v>
      </c>
      <c r="D104" s="178">
        <v>-1.5</v>
      </c>
      <c r="E104" s="260">
        <v>-0.6</v>
      </c>
      <c r="F104" s="266">
        <v>-1.5</v>
      </c>
      <c r="G104" s="178">
        <v>-2.7</v>
      </c>
      <c r="H104" s="260">
        <v>-0.4</v>
      </c>
      <c r="I104" s="266">
        <v>-1</v>
      </c>
      <c r="J104" s="178">
        <v>-1.5</v>
      </c>
      <c r="K104" s="260">
        <v>-0.5</v>
      </c>
      <c r="L104" s="266">
        <v>-1.5</v>
      </c>
      <c r="M104" s="178">
        <v>-2.2999999999999998</v>
      </c>
      <c r="N104" s="260">
        <v>-0.6</v>
      </c>
      <c r="O104" s="266">
        <v>-0.9</v>
      </c>
      <c r="P104" s="178">
        <v>-1.4</v>
      </c>
      <c r="Q104" s="179">
        <v>-0.4</v>
      </c>
    </row>
    <row r="105" spans="1:17" x14ac:dyDescent="0.2">
      <c r="A105" s="140" t="s">
        <v>192</v>
      </c>
      <c r="B105" s="141" t="s">
        <v>193</v>
      </c>
      <c r="C105" s="178">
        <v>-0.3</v>
      </c>
      <c r="D105" s="178">
        <v>-0.8</v>
      </c>
      <c r="E105" s="260">
        <v>0.1</v>
      </c>
      <c r="F105" s="266">
        <v>-1.4</v>
      </c>
      <c r="G105" s="178">
        <v>-2.7</v>
      </c>
      <c r="H105" s="260">
        <v>-0.1</v>
      </c>
      <c r="I105" s="266">
        <v>-0.2</v>
      </c>
      <c r="J105" s="178">
        <v>-0.7</v>
      </c>
      <c r="K105" s="260">
        <v>0.3</v>
      </c>
      <c r="L105" s="266">
        <v>-1</v>
      </c>
      <c r="M105" s="178">
        <v>-1.9</v>
      </c>
      <c r="N105" s="260">
        <v>-0.1</v>
      </c>
      <c r="O105" s="266">
        <v>-0.1</v>
      </c>
      <c r="P105" s="178">
        <v>-0.6</v>
      </c>
      <c r="Q105" s="179">
        <v>0.4</v>
      </c>
    </row>
    <row r="106" spans="1:17" x14ac:dyDescent="0.2">
      <c r="A106" s="140" t="s">
        <v>194</v>
      </c>
      <c r="B106" s="141" t="s">
        <v>195</v>
      </c>
      <c r="C106" s="178">
        <v>-1.2</v>
      </c>
      <c r="D106" s="178">
        <v>-1.7</v>
      </c>
      <c r="E106" s="260">
        <v>-0.7</v>
      </c>
      <c r="F106" s="266">
        <v>-3.2</v>
      </c>
      <c r="G106" s="178">
        <v>-4.4000000000000004</v>
      </c>
      <c r="H106" s="260">
        <v>-2</v>
      </c>
      <c r="I106" s="266">
        <v>-0.8</v>
      </c>
      <c r="J106" s="178">
        <v>-1.3</v>
      </c>
      <c r="K106" s="260">
        <v>-0.2</v>
      </c>
      <c r="L106" s="266">
        <v>-2.8</v>
      </c>
      <c r="M106" s="178">
        <v>-3.8</v>
      </c>
      <c r="N106" s="260">
        <v>-1.8</v>
      </c>
      <c r="O106" s="266">
        <v>-0.6</v>
      </c>
      <c r="P106" s="178">
        <v>-1.2</v>
      </c>
      <c r="Q106" s="179">
        <v>-0.1</v>
      </c>
    </row>
    <row r="107" spans="1:17" x14ac:dyDescent="0.2">
      <c r="A107" s="140" t="s">
        <v>198</v>
      </c>
      <c r="B107" s="141" t="s">
        <v>199</v>
      </c>
      <c r="C107" s="178">
        <v>-3.4</v>
      </c>
      <c r="D107" s="178">
        <v>-3.8</v>
      </c>
      <c r="E107" s="260">
        <v>-3</v>
      </c>
      <c r="F107" s="266">
        <v>-5.9</v>
      </c>
      <c r="G107" s="178">
        <v>-7.1</v>
      </c>
      <c r="H107" s="260">
        <v>-4.5999999999999996</v>
      </c>
      <c r="I107" s="266">
        <v>-3.2</v>
      </c>
      <c r="J107" s="178">
        <v>-3.5</v>
      </c>
      <c r="K107" s="260">
        <v>-2.8</v>
      </c>
      <c r="L107" s="266">
        <v>-4.5</v>
      </c>
      <c r="M107" s="178">
        <v>-5.5</v>
      </c>
      <c r="N107" s="260">
        <v>-3.6</v>
      </c>
      <c r="O107" s="266">
        <v>-3.2</v>
      </c>
      <c r="P107" s="178">
        <v>-3.6</v>
      </c>
      <c r="Q107" s="179">
        <v>-2.8</v>
      </c>
    </row>
    <row r="108" spans="1:17" x14ac:dyDescent="0.2">
      <c r="A108" s="140" t="s">
        <v>200</v>
      </c>
      <c r="B108" s="141" t="s">
        <v>201</v>
      </c>
      <c r="C108" s="178">
        <v>-1.1000000000000001</v>
      </c>
      <c r="D108" s="178">
        <v>-1.5</v>
      </c>
      <c r="E108" s="260">
        <v>-0.6</v>
      </c>
      <c r="F108" s="266">
        <v>-0.9</v>
      </c>
      <c r="G108" s="178">
        <v>-2</v>
      </c>
      <c r="H108" s="260">
        <v>0.2</v>
      </c>
      <c r="I108" s="266">
        <v>-1.1000000000000001</v>
      </c>
      <c r="J108" s="178">
        <v>-1.5</v>
      </c>
      <c r="K108" s="260">
        <v>-0.6</v>
      </c>
      <c r="L108" s="266">
        <v>-1.5</v>
      </c>
      <c r="M108" s="178">
        <v>-2.2999999999999998</v>
      </c>
      <c r="N108" s="260">
        <v>-0.6</v>
      </c>
      <c r="O108" s="266">
        <v>-0.9</v>
      </c>
      <c r="P108" s="178">
        <v>-1.4</v>
      </c>
      <c r="Q108" s="179">
        <v>-0.5</v>
      </c>
    </row>
    <row r="109" spans="1:17" x14ac:dyDescent="0.2">
      <c r="A109" s="140" t="s">
        <v>202</v>
      </c>
      <c r="B109" s="141" t="s">
        <v>203</v>
      </c>
      <c r="C109" s="178">
        <v>-1.5</v>
      </c>
      <c r="D109" s="178">
        <v>-2</v>
      </c>
      <c r="E109" s="260">
        <v>-1</v>
      </c>
      <c r="F109" s="266">
        <v>-2.2999999999999998</v>
      </c>
      <c r="G109" s="178">
        <v>-4</v>
      </c>
      <c r="H109" s="260">
        <v>-0.6</v>
      </c>
      <c r="I109" s="266">
        <v>-1.5</v>
      </c>
      <c r="J109" s="178">
        <v>-2</v>
      </c>
      <c r="K109" s="260">
        <v>-0.9</v>
      </c>
      <c r="L109" s="266">
        <v>-2.9</v>
      </c>
      <c r="M109" s="178">
        <v>-4</v>
      </c>
      <c r="N109" s="260">
        <v>-1.8</v>
      </c>
      <c r="O109" s="266">
        <v>-1.2</v>
      </c>
      <c r="P109" s="178">
        <v>-1.8</v>
      </c>
      <c r="Q109" s="179">
        <v>-0.6</v>
      </c>
    </row>
    <row r="110" spans="1:17" x14ac:dyDescent="0.2">
      <c r="A110" s="140" t="s">
        <v>204</v>
      </c>
      <c r="B110" s="141" t="s">
        <v>205</v>
      </c>
      <c r="C110" s="178">
        <v>-1.6</v>
      </c>
      <c r="D110" s="178">
        <v>-1.9</v>
      </c>
      <c r="E110" s="260">
        <v>-1.3</v>
      </c>
      <c r="F110" s="266">
        <v>-2.7</v>
      </c>
      <c r="G110" s="178">
        <v>-3.6</v>
      </c>
      <c r="H110" s="260">
        <v>-1.7</v>
      </c>
      <c r="I110" s="266">
        <v>-1.5</v>
      </c>
      <c r="J110" s="178">
        <v>-1.8</v>
      </c>
      <c r="K110" s="260">
        <v>-1.1000000000000001</v>
      </c>
      <c r="L110" s="266">
        <v>-2.2999999999999998</v>
      </c>
      <c r="M110" s="178">
        <v>-3</v>
      </c>
      <c r="N110" s="260">
        <v>-1.6</v>
      </c>
      <c r="O110" s="266">
        <v>-1.4</v>
      </c>
      <c r="P110" s="178">
        <v>-1.8</v>
      </c>
      <c r="Q110" s="179">
        <v>-1.1000000000000001</v>
      </c>
    </row>
    <row r="111" spans="1:17" x14ac:dyDescent="0.2">
      <c r="A111" s="140" t="s">
        <v>206</v>
      </c>
      <c r="B111" s="141" t="s">
        <v>207</v>
      </c>
      <c r="C111" s="178">
        <v>-1.7</v>
      </c>
      <c r="D111" s="178">
        <v>-2.1</v>
      </c>
      <c r="E111" s="260">
        <v>-1.3</v>
      </c>
      <c r="F111" s="266">
        <v>-2.2999999999999998</v>
      </c>
      <c r="G111" s="178">
        <v>-3.2</v>
      </c>
      <c r="H111" s="260">
        <v>-1.4</v>
      </c>
      <c r="I111" s="266">
        <v>-1.5</v>
      </c>
      <c r="J111" s="178">
        <v>-2</v>
      </c>
      <c r="K111" s="260">
        <v>-1</v>
      </c>
      <c r="L111" s="266">
        <v>-1.9</v>
      </c>
      <c r="M111" s="178">
        <v>-2.6</v>
      </c>
      <c r="N111" s="260">
        <v>-1.2</v>
      </c>
      <c r="O111" s="266">
        <v>-1.6</v>
      </c>
      <c r="P111" s="178">
        <v>-2.1</v>
      </c>
      <c r="Q111" s="179">
        <v>-1.1000000000000001</v>
      </c>
    </row>
    <row r="112" spans="1:17" x14ac:dyDescent="0.2">
      <c r="A112" s="140" t="s">
        <v>208</v>
      </c>
      <c r="B112" s="141" t="s">
        <v>209</v>
      </c>
      <c r="C112" s="178">
        <v>-0.4</v>
      </c>
      <c r="D112" s="178">
        <v>-0.7</v>
      </c>
      <c r="E112" s="260">
        <v>0</v>
      </c>
      <c r="F112" s="266">
        <v>-0.5</v>
      </c>
      <c r="G112" s="178">
        <v>-1.5</v>
      </c>
      <c r="H112" s="260">
        <v>0.4</v>
      </c>
      <c r="I112" s="266">
        <v>-0.3</v>
      </c>
      <c r="J112" s="178">
        <v>-0.7</v>
      </c>
      <c r="K112" s="260">
        <v>0.1</v>
      </c>
      <c r="L112" s="266">
        <v>-0.6</v>
      </c>
      <c r="M112" s="178">
        <v>-1.2</v>
      </c>
      <c r="N112" s="260">
        <v>0.1</v>
      </c>
      <c r="O112" s="266">
        <v>-0.3</v>
      </c>
      <c r="P112" s="178">
        <v>-0.7</v>
      </c>
      <c r="Q112" s="179">
        <v>0.2</v>
      </c>
    </row>
    <row r="113" spans="1:17" x14ac:dyDescent="0.2">
      <c r="A113" s="140" t="s">
        <v>214</v>
      </c>
      <c r="B113" s="141" t="s">
        <v>215</v>
      </c>
      <c r="C113" s="178">
        <v>-1.1000000000000001</v>
      </c>
      <c r="D113" s="178">
        <v>-1.5</v>
      </c>
      <c r="E113" s="260">
        <v>-0.8</v>
      </c>
      <c r="F113" s="266">
        <v>-2.2999999999999998</v>
      </c>
      <c r="G113" s="178">
        <v>-3.2</v>
      </c>
      <c r="H113" s="260">
        <v>-1.3</v>
      </c>
      <c r="I113" s="266">
        <v>-0.9</v>
      </c>
      <c r="J113" s="178">
        <v>-1.3</v>
      </c>
      <c r="K113" s="260">
        <v>-0.6</v>
      </c>
      <c r="L113" s="266">
        <v>-2.5</v>
      </c>
      <c r="M113" s="178">
        <v>-3.2</v>
      </c>
      <c r="N113" s="260">
        <v>-1.8</v>
      </c>
      <c r="O113" s="266">
        <v>-0.6</v>
      </c>
      <c r="P113" s="178">
        <v>-1</v>
      </c>
      <c r="Q113" s="179">
        <v>-0.2</v>
      </c>
    </row>
    <row r="114" spans="1:17" x14ac:dyDescent="0.2">
      <c r="A114" s="140" t="s">
        <v>216</v>
      </c>
      <c r="B114" s="141" t="s">
        <v>217</v>
      </c>
      <c r="C114" s="178">
        <v>0.2</v>
      </c>
      <c r="D114" s="178">
        <v>-0.2</v>
      </c>
      <c r="E114" s="260">
        <v>0.6</v>
      </c>
      <c r="F114" s="266">
        <v>0</v>
      </c>
      <c r="G114" s="178">
        <v>-1.1000000000000001</v>
      </c>
      <c r="H114" s="260">
        <v>1.1000000000000001</v>
      </c>
      <c r="I114" s="266">
        <v>0.2</v>
      </c>
      <c r="J114" s="178">
        <v>-0.2</v>
      </c>
      <c r="K114" s="260">
        <v>0.6</v>
      </c>
      <c r="L114" s="266">
        <v>-0.3</v>
      </c>
      <c r="M114" s="178">
        <v>-1</v>
      </c>
      <c r="N114" s="260">
        <v>0.4</v>
      </c>
      <c r="O114" s="266">
        <v>0.4</v>
      </c>
      <c r="P114" s="178">
        <v>0</v>
      </c>
      <c r="Q114" s="179">
        <v>0.8</v>
      </c>
    </row>
    <row r="115" spans="1:17" x14ac:dyDescent="0.2">
      <c r="A115" s="140" t="s">
        <v>218</v>
      </c>
      <c r="B115" s="141" t="s">
        <v>219</v>
      </c>
      <c r="C115" s="178">
        <v>0</v>
      </c>
      <c r="D115" s="178">
        <v>-0.3</v>
      </c>
      <c r="E115" s="260">
        <v>0.3</v>
      </c>
      <c r="F115" s="266">
        <v>-1.1000000000000001</v>
      </c>
      <c r="G115" s="178">
        <v>-2.1</v>
      </c>
      <c r="H115" s="260">
        <v>-0.1</v>
      </c>
      <c r="I115" s="266">
        <v>0.1</v>
      </c>
      <c r="J115" s="178">
        <v>-0.2</v>
      </c>
      <c r="K115" s="260">
        <v>0.4</v>
      </c>
      <c r="L115" s="266">
        <v>-1</v>
      </c>
      <c r="M115" s="178">
        <v>-1.6</v>
      </c>
      <c r="N115" s="260">
        <v>-0.3</v>
      </c>
      <c r="O115" s="266">
        <v>0.3</v>
      </c>
      <c r="P115" s="178">
        <v>-0.1</v>
      </c>
      <c r="Q115" s="179">
        <v>0.6</v>
      </c>
    </row>
    <row r="116" spans="1:17" x14ac:dyDescent="0.2">
      <c r="A116" s="140" t="s">
        <v>220</v>
      </c>
      <c r="B116" s="141" t="s">
        <v>221</v>
      </c>
      <c r="C116" s="178">
        <v>-0.1</v>
      </c>
      <c r="D116" s="178">
        <v>-0.3</v>
      </c>
      <c r="E116" s="260">
        <v>0.1</v>
      </c>
      <c r="F116" s="266">
        <v>-1</v>
      </c>
      <c r="G116" s="178">
        <v>-1.6</v>
      </c>
      <c r="H116" s="260">
        <v>-0.4</v>
      </c>
      <c r="I116" s="266">
        <v>0.1</v>
      </c>
      <c r="J116" s="178">
        <v>-0.2</v>
      </c>
      <c r="K116" s="260">
        <v>0.3</v>
      </c>
      <c r="L116" s="266">
        <v>-0.8</v>
      </c>
      <c r="M116" s="178">
        <v>-1.2</v>
      </c>
      <c r="N116" s="260">
        <v>-0.3</v>
      </c>
      <c r="O116" s="266">
        <v>0.2</v>
      </c>
      <c r="P116" s="178">
        <v>-0.1</v>
      </c>
      <c r="Q116" s="179">
        <v>0.5</v>
      </c>
    </row>
    <row r="117" spans="1:17" x14ac:dyDescent="0.2">
      <c r="A117" s="140" t="s">
        <v>224</v>
      </c>
      <c r="B117" s="141" t="s">
        <v>225</v>
      </c>
      <c r="C117" s="178">
        <v>0.1</v>
      </c>
      <c r="D117" s="178">
        <v>-0.1</v>
      </c>
      <c r="E117" s="260">
        <v>0.4</v>
      </c>
      <c r="F117" s="266">
        <v>-0.5</v>
      </c>
      <c r="G117" s="178">
        <v>-1.3</v>
      </c>
      <c r="H117" s="260">
        <v>0.3</v>
      </c>
      <c r="I117" s="266">
        <v>0.2</v>
      </c>
      <c r="J117" s="178">
        <v>-0.1</v>
      </c>
      <c r="K117" s="260">
        <v>0.5</v>
      </c>
      <c r="L117" s="266">
        <v>-0.3</v>
      </c>
      <c r="M117" s="178">
        <v>-0.9</v>
      </c>
      <c r="N117" s="260">
        <v>0.2</v>
      </c>
      <c r="O117" s="266">
        <v>0.2</v>
      </c>
      <c r="P117" s="178">
        <v>0</v>
      </c>
      <c r="Q117" s="179">
        <v>0.5</v>
      </c>
    </row>
    <row r="118" spans="1:17" x14ac:dyDescent="0.2">
      <c r="A118" s="140" t="s">
        <v>226</v>
      </c>
      <c r="B118" s="141" t="s">
        <v>227</v>
      </c>
      <c r="C118" s="178">
        <v>0.4</v>
      </c>
      <c r="D118" s="178">
        <v>0.1</v>
      </c>
      <c r="E118" s="260">
        <v>0.8</v>
      </c>
      <c r="F118" s="266">
        <v>-0.7</v>
      </c>
      <c r="G118" s="178">
        <v>-2.1</v>
      </c>
      <c r="H118" s="260">
        <v>0.8</v>
      </c>
      <c r="I118" s="266">
        <v>0.5</v>
      </c>
      <c r="J118" s="178">
        <v>0.1</v>
      </c>
      <c r="K118" s="260">
        <v>0.9</v>
      </c>
      <c r="L118" s="266">
        <v>-0.4</v>
      </c>
      <c r="M118" s="178">
        <v>-1.3</v>
      </c>
      <c r="N118" s="260">
        <v>0.5</v>
      </c>
      <c r="O118" s="266">
        <v>0.6</v>
      </c>
      <c r="P118" s="178">
        <v>0.2</v>
      </c>
      <c r="Q118" s="179">
        <v>1</v>
      </c>
    </row>
    <row r="119" spans="1:17" x14ac:dyDescent="0.2">
      <c r="A119" s="140" t="s">
        <v>228</v>
      </c>
      <c r="B119" s="141" t="s">
        <v>229</v>
      </c>
      <c r="C119" s="178">
        <v>-0.1</v>
      </c>
      <c r="D119" s="178">
        <v>-0.4</v>
      </c>
      <c r="E119" s="260">
        <v>0.3</v>
      </c>
      <c r="F119" s="266">
        <v>-0.2</v>
      </c>
      <c r="G119" s="178">
        <v>-1.3</v>
      </c>
      <c r="H119" s="260">
        <v>0.8</v>
      </c>
      <c r="I119" s="266">
        <v>0</v>
      </c>
      <c r="J119" s="178">
        <v>-0.4</v>
      </c>
      <c r="K119" s="260">
        <v>0.3</v>
      </c>
      <c r="L119" s="266">
        <v>-0.9</v>
      </c>
      <c r="M119" s="178">
        <v>-1.6</v>
      </c>
      <c r="N119" s="260">
        <v>-0.3</v>
      </c>
      <c r="O119" s="266">
        <v>0.3</v>
      </c>
      <c r="P119" s="178">
        <v>-0.2</v>
      </c>
      <c r="Q119" s="179">
        <v>0.7</v>
      </c>
    </row>
    <row r="120" spans="1:17" x14ac:dyDescent="0.2">
      <c r="A120" s="140" t="s">
        <v>230</v>
      </c>
      <c r="B120" s="141" t="s">
        <v>231</v>
      </c>
      <c r="C120" s="178">
        <v>0.5</v>
      </c>
      <c r="D120" s="178">
        <v>0.2</v>
      </c>
      <c r="E120" s="260">
        <v>0.7</v>
      </c>
      <c r="F120" s="266">
        <v>-0.9</v>
      </c>
      <c r="G120" s="178">
        <v>-1.7</v>
      </c>
      <c r="H120" s="260">
        <v>0</v>
      </c>
      <c r="I120" s="266">
        <v>0.6</v>
      </c>
      <c r="J120" s="178">
        <v>0.3</v>
      </c>
      <c r="K120" s="260">
        <v>0.8</v>
      </c>
      <c r="L120" s="266">
        <v>-0.5</v>
      </c>
      <c r="M120" s="178">
        <v>-1</v>
      </c>
      <c r="N120" s="260">
        <v>0.1</v>
      </c>
      <c r="O120" s="266">
        <v>0.7</v>
      </c>
      <c r="P120" s="178">
        <v>0.4</v>
      </c>
      <c r="Q120" s="179">
        <v>1</v>
      </c>
    </row>
    <row r="121" spans="1:17" x14ac:dyDescent="0.2">
      <c r="A121" s="140" t="s">
        <v>232</v>
      </c>
      <c r="B121" s="141" t="s">
        <v>233</v>
      </c>
      <c r="C121" s="178">
        <v>0.1</v>
      </c>
      <c r="D121" s="178">
        <v>-0.1</v>
      </c>
      <c r="E121" s="260">
        <v>0.4</v>
      </c>
      <c r="F121" s="266">
        <v>-1.4</v>
      </c>
      <c r="G121" s="178">
        <v>-2.1</v>
      </c>
      <c r="H121" s="260">
        <v>-0.6</v>
      </c>
      <c r="I121" s="266">
        <v>0.3</v>
      </c>
      <c r="J121" s="178">
        <v>0.1</v>
      </c>
      <c r="K121" s="260">
        <v>0.6</v>
      </c>
      <c r="L121" s="266">
        <v>-1.1000000000000001</v>
      </c>
      <c r="M121" s="178">
        <v>-1.5</v>
      </c>
      <c r="N121" s="260">
        <v>-0.6</v>
      </c>
      <c r="O121" s="266">
        <v>0.5</v>
      </c>
      <c r="P121" s="178">
        <v>0.3</v>
      </c>
      <c r="Q121" s="179">
        <v>0.8</v>
      </c>
    </row>
    <row r="122" spans="1:17" x14ac:dyDescent="0.2">
      <c r="A122" s="140" t="s">
        <v>234</v>
      </c>
      <c r="B122" s="141" t="s">
        <v>235</v>
      </c>
      <c r="C122" s="178">
        <v>-0.3</v>
      </c>
      <c r="D122" s="178">
        <v>-0.7</v>
      </c>
      <c r="E122" s="260">
        <v>0</v>
      </c>
      <c r="F122" s="266">
        <v>-2.2000000000000002</v>
      </c>
      <c r="G122" s="178">
        <v>-3.2</v>
      </c>
      <c r="H122" s="260">
        <v>-1.2</v>
      </c>
      <c r="I122" s="266">
        <v>-0.1</v>
      </c>
      <c r="J122" s="178">
        <v>-0.5</v>
      </c>
      <c r="K122" s="260">
        <v>0.2</v>
      </c>
      <c r="L122" s="266">
        <v>-1.2</v>
      </c>
      <c r="M122" s="178">
        <v>-1.8</v>
      </c>
      <c r="N122" s="260">
        <v>-0.5</v>
      </c>
      <c r="O122" s="266">
        <v>-0.1</v>
      </c>
      <c r="P122" s="178">
        <v>-0.4</v>
      </c>
      <c r="Q122" s="179">
        <v>0.3</v>
      </c>
    </row>
    <row r="123" spans="1:17" x14ac:dyDescent="0.2">
      <c r="A123" s="140" t="s">
        <v>236</v>
      </c>
      <c r="B123" s="141" t="s">
        <v>237</v>
      </c>
      <c r="C123" s="178">
        <v>1</v>
      </c>
      <c r="D123" s="178">
        <v>0.6</v>
      </c>
      <c r="E123" s="260">
        <v>1.3</v>
      </c>
      <c r="F123" s="266">
        <v>0.6</v>
      </c>
      <c r="G123" s="178">
        <v>-0.3</v>
      </c>
      <c r="H123" s="260">
        <v>1.5</v>
      </c>
      <c r="I123" s="266">
        <v>1</v>
      </c>
      <c r="J123" s="178">
        <v>0.7</v>
      </c>
      <c r="K123" s="260">
        <v>1.4</v>
      </c>
      <c r="L123" s="266">
        <v>0.6</v>
      </c>
      <c r="M123" s="178">
        <v>0</v>
      </c>
      <c r="N123" s="260">
        <v>1.1000000000000001</v>
      </c>
      <c r="O123" s="266">
        <v>1.2</v>
      </c>
      <c r="P123" s="178">
        <v>0.8</v>
      </c>
      <c r="Q123" s="179">
        <v>1.6</v>
      </c>
    </row>
    <row r="124" spans="1:17" x14ac:dyDescent="0.2">
      <c r="A124" s="140" t="s">
        <v>238</v>
      </c>
      <c r="B124" s="141" t="s">
        <v>239</v>
      </c>
      <c r="C124" s="178">
        <v>-0.3</v>
      </c>
      <c r="D124" s="178">
        <v>-0.7</v>
      </c>
      <c r="E124" s="260">
        <v>0.2</v>
      </c>
      <c r="F124" s="266">
        <v>-4.0999999999999996</v>
      </c>
      <c r="G124" s="178">
        <v>-5.5</v>
      </c>
      <c r="H124" s="260">
        <v>-2.7</v>
      </c>
      <c r="I124" s="266">
        <v>0.1</v>
      </c>
      <c r="J124" s="178">
        <v>-0.3</v>
      </c>
      <c r="K124" s="260">
        <v>0.5</v>
      </c>
      <c r="L124" s="266">
        <v>-1.9</v>
      </c>
      <c r="M124" s="178">
        <v>-2.8</v>
      </c>
      <c r="N124" s="260">
        <v>-1</v>
      </c>
      <c r="O124" s="266">
        <v>0.2</v>
      </c>
      <c r="P124" s="178">
        <v>-0.3</v>
      </c>
      <c r="Q124" s="179">
        <v>0.7</v>
      </c>
    </row>
    <row r="125" spans="1:17" x14ac:dyDescent="0.2">
      <c r="A125" s="140" t="s">
        <v>240</v>
      </c>
      <c r="B125" s="141" t="s">
        <v>241</v>
      </c>
      <c r="C125" s="178">
        <v>0.6</v>
      </c>
      <c r="D125" s="178">
        <v>0.2</v>
      </c>
      <c r="E125" s="260">
        <v>0.9</v>
      </c>
      <c r="F125" s="266">
        <v>-0.2</v>
      </c>
      <c r="G125" s="178">
        <v>-1.6</v>
      </c>
      <c r="H125" s="260">
        <v>1.2</v>
      </c>
      <c r="I125" s="266">
        <v>0.6</v>
      </c>
      <c r="J125" s="178">
        <v>0.3</v>
      </c>
      <c r="K125" s="260">
        <v>1</v>
      </c>
      <c r="L125" s="266">
        <v>-0.3</v>
      </c>
      <c r="M125" s="178">
        <v>-1.1000000000000001</v>
      </c>
      <c r="N125" s="260">
        <v>0.6</v>
      </c>
      <c r="O125" s="266">
        <v>0.8</v>
      </c>
      <c r="P125" s="178">
        <v>0.4</v>
      </c>
      <c r="Q125" s="179">
        <v>1.1000000000000001</v>
      </c>
    </row>
    <row r="126" spans="1:17" x14ac:dyDescent="0.2">
      <c r="A126" s="140" t="s">
        <v>242</v>
      </c>
      <c r="B126" s="141" t="s">
        <v>243</v>
      </c>
      <c r="C126" s="178">
        <v>-0.4</v>
      </c>
      <c r="D126" s="178">
        <v>-0.6</v>
      </c>
      <c r="E126" s="260">
        <v>-0.1</v>
      </c>
      <c r="F126" s="266">
        <v>-0.6</v>
      </c>
      <c r="G126" s="178">
        <v>-1.3</v>
      </c>
      <c r="H126" s="260">
        <v>0</v>
      </c>
      <c r="I126" s="266">
        <v>-0.3</v>
      </c>
      <c r="J126" s="178">
        <v>-0.6</v>
      </c>
      <c r="K126" s="260">
        <v>0</v>
      </c>
      <c r="L126" s="266">
        <v>-1</v>
      </c>
      <c r="M126" s="178">
        <v>-1.5</v>
      </c>
      <c r="N126" s="260">
        <v>-0.5</v>
      </c>
      <c r="O126" s="266">
        <v>0.1</v>
      </c>
      <c r="P126" s="178">
        <v>-0.3</v>
      </c>
      <c r="Q126" s="179">
        <v>0.4</v>
      </c>
    </row>
    <row r="127" spans="1:17" x14ac:dyDescent="0.2">
      <c r="A127" s="140" t="s">
        <v>244</v>
      </c>
      <c r="B127" s="141" t="s">
        <v>245</v>
      </c>
      <c r="C127" s="178">
        <v>-0.1</v>
      </c>
      <c r="D127" s="178">
        <v>-0.5</v>
      </c>
      <c r="E127" s="260">
        <v>0.2</v>
      </c>
      <c r="F127" s="266">
        <v>-3.9</v>
      </c>
      <c r="G127" s="178">
        <v>-5.6</v>
      </c>
      <c r="H127" s="260">
        <v>-2.2000000000000002</v>
      </c>
      <c r="I127" s="266">
        <v>0.1</v>
      </c>
      <c r="J127" s="178">
        <v>-0.3</v>
      </c>
      <c r="K127" s="260">
        <v>0.4</v>
      </c>
      <c r="L127" s="266">
        <v>-1.8</v>
      </c>
      <c r="M127" s="178">
        <v>-2.8</v>
      </c>
      <c r="N127" s="260">
        <v>-0.8</v>
      </c>
      <c r="O127" s="266">
        <v>0.1</v>
      </c>
      <c r="P127" s="178">
        <v>-0.2</v>
      </c>
      <c r="Q127" s="179">
        <v>0.5</v>
      </c>
    </row>
    <row r="128" spans="1:17" x14ac:dyDescent="0.2">
      <c r="A128" s="140" t="s">
        <v>246</v>
      </c>
      <c r="B128" s="141" t="s">
        <v>247</v>
      </c>
      <c r="C128" s="178">
        <v>0</v>
      </c>
      <c r="D128" s="178">
        <v>-0.3</v>
      </c>
      <c r="E128" s="260">
        <v>0.3</v>
      </c>
      <c r="F128" s="266">
        <v>-0.6</v>
      </c>
      <c r="G128" s="178">
        <v>-1.6</v>
      </c>
      <c r="H128" s="260">
        <v>0.4</v>
      </c>
      <c r="I128" s="266">
        <v>0.1</v>
      </c>
      <c r="J128" s="178">
        <v>-0.3</v>
      </c>
      <c r="K128" s="260">
        <v>0.4</v>
      </c>
      <c r="L128" s="266">
        <v>-0.6</v>
      </c>
      <c r="M128" s="178">
        <v>-1.3</v>
      </c>
      <c r="N128" s="260">
        <v>0</v>
      </c>
      <c r="O128" s="266">
        <v>0.2</v>
      </c>
      <c r="P128" s="178">
        <v>-0.2</v>
      </c>
      <c r="Q128" s="179">
        <v>0.6</v>
      </c>
    </row>
    <row r="129" spans="1:17" x14ac:dyDescent="0.2">
      <c r="A129" s="140" t="s">
        <v>250</v>
      </c>
      <c r="B129" s="141" t="s">
        <v>251</v>
      </c>
      <c r="C129" s="178">
        <v>0</v>
      </c>
      <c r="D129" s="178">
        <v>-0.4</v>
      </c>
      <c r="E129" s="260">
        <v>0.3</v>
      </c>
      <c r="F129" s="266">
        <v>-2.8</v>
      </c>
      <c r="G129" s="178">
        <v>-4.2</v>
      </c>
      <c r="H129" s="260">
        <v>-1.4</v>
      </c>
      <c r="I129" s="266">
        <v>0.2</v>
      </c>
      <c r="J129" s="178">
        <v>-0.2</v>
      </c>
      <c r="K129" s="260">
        <v>0.6</v>
      </c>
      <c r="L129" s="266">
        <v>-1.9</v>
      </c>
      <c r="M129" s="178">
        <v>-2.8</v>
      </c>
      <c r="N129" s="260">
        <v>-1</v>
      </c>
      <c r="O129" s="266">
        <v>0.4</v>
      </c>
      <c r="P129" s="178">
        <v>-0.1</v>
      </c>
      <c r="Q129" s="179">
        <v>0.8</v>
      </c>
    </row>
    <row r="130" spans="1:17" x14ac:dyDescent="0.2">
      <c r="A130" s="140" t="s">
        <v>252</v>
      </c>
      <c r="B130" s="141" t="s">
        <v>253</v>
      </c>
      <c r="C130" s="178">
        <v>-0.9</v>
      </c>
      <c r="D130" s="178">
        <v>-1.3</v>
      </c>
      <c r="E130" s="260">
        <v>-0.6</v>
      </c>
      <c r="F130" s="266">
        <v>-2</v>
      </c>
      <c r="G130" s="178">
        <v>-3.1</v>
      </c>
      <c r="H130" s="260">
        <v>-0.8</v>
      </c>
      <c r="I130" s="266">
        <v>-0.8</v>
      </c>
      <c r="J130" s="178">
        <v>-1.2</v>
      </c>
      <c r="K130" s="260">
        <v>-0.4</v>
      </c>
      <c r="L130" s="266">
        <v>-1.9</v>
      </c>
      <c r="M130" s="178">
        <v>-2.7</v>
      </c>
      <c r="N130" s="260">
        <v>-1.1000000000000001</v>
      </c>
      <c r="O130" s="266">
        <v>-0.6</v>
      </c>
      <c r="P130" s="178">
        <v>-1</v>
      </c>
      <c r="Q130" s="179">
        <v>-0.2</v>
      </c>
    </row>
    <row r="131" spans="1:17" x14ac:dyDescent="0.2">
      <c r="A131" s="140" t="s">
        <v>254</v>
      </c>
      <c r="B131" s="141" t="s">
        <v>255</v>
      </c>
      <c r="C131" s="178">
        <v>-0.2</v>
      </c>
      <c r="D131" s="178">
        <v>-0.5</v>
      </c>
      <c r="E131" s="260">
        <v>0.1</v>
      </c>
      <c r="F131" s="266">
        <v>-1.1000000000000001</v>
      </c>
      <c r="G131" s="178">
        <v>-1.8</v>
      </c>
      <c r="H131" s="260">
        <v>-0.4</v>
      </c>
      <c r="I131" s="266">
        <v>-0.1</v>
      </c>
      <c r="J131" s="178">
        <v>-0.4</v>
      </c>
      <c r="K131" s="260">
        <v>0.3</v>
      </c>
      <c r="L131" s="266">
        <v>-1.3</v>
      </c>
      <c r="M131" s="178">
        <v>-1.9</v>
      </c>
      <c r="N131" s="260">
        <v>-0.8</v>
      </c>
      <c r="O131" s="266">
        <v>0.3</v>
      </c>
      <c r="P131" s="178">
        <v>0</v>
      </c>
      <c r="Q131" s="179">
        <v>0.7</v>
      </c>
    </row>
    <row r="132" spans="1:17" x14ac:dyDescent="0.2">
      <c r="A132" s="140" t="s">
        <v>256</v>
      </c>
      <c r="B132" s="141" t="s">
        <v>257</v>
      </c>
      <c r="C132" s="178">
        <v>0.2</v>
      </c>
      <c r="D132" s="178">
        <v>-0.1</v>
      </c>
      <c r="E132" s="260">
        <v>0.5</v>
      </c>
      <c r="F132" s="266">
        <v>-1.1000000000000001</v>
      </c>
      <c r="G132" s="178">
        <v>-2.1</v>
      </c>
      <c r="H132" s="260">
        <v>-0.1</v>
      </c>
      <c r="I132" s="266">
        <v>0.3</v>
      </c>
      <c r="J132" s="178">
        <v>0</v>
      </c>
      <c r="K132" s="260">
        <v>0.6</v>
      </c>
      <c r="L132" s="266">
        <v>-0.4</v>
      </c>
      <c r="M132" s="178">
        <v>-1.1000000000000001</v>
      </c>
      <c r="N132" s="260">
        <v>0.3</v>
      </c>
      <c r="O132" s="266">
        <v>0.3</v>
      </c>
      <c r="P132" s="178">
        <v>-0.1</v>
      </c>
      <c r="Q132" s="179">
        <v>0.6</v>
      </c>
    </row>
    <row r="133" spans="1:17" x14ac:dyDescent="0.2">
      <c r="A133" s="140" t="s">
        <v>258</v>
      </c>
      <c r="B133" s="141" t="s">
        <v>259</v>
      </c>
      <c r="C133" s="178">
        <v>-0.9</v>
      </c>
      <c r="D133" s="178">
        <v>-1.3</v>
      </c>
      <c r="E133" s="260">
        <v>-0.6</v>
      </c>
      <c r="F133" s="266">
        <v>-2.7</v>
      </c>
      <c r="G133" s="178">
        <v>-4</v>
      </c>
      <c r="H133" s="260">
        <v>-1.3</v>
      </c>
      <c r="I133" s="266">
        <v>-0.8</v>
      </c>
      <c r="J133" s="178">
        <v>-1.2</v>
      </c>
      <c r="K133" s="260">
        <v>-0.4</v>
      </c>
      <c r="L133" s="266">
        <v>-1.8</v>
      </c>
      <c r="M133" s="178">
        <v>-2.7</v>
      </c>
      <c r="N133" s="260">
        <v>-0.9</v>
      </c>
      <c r="O133" s="266">
        <v>-0.7</v>
      </c>
      <c r="P133" s="178">
        <v>-1.2</v>
      </c>
      <c r="Q133" s="179">
        <v>-0.3</v>
      </c>
    </row>
    <row r="134" spans="1:17" x14ac:dyDescent="0.2">
      <c r="A134" s="140" t="s">
        <v>260</v>
      </c>
      <c r="B134" s="141" t="s">
        <v>261</v>
      </c>
      <c r="C134" s="178">
        <v>-0.6</v>
      </c>
      <c r="D134" s="178">
        <v>-0.8</v>
      </c>
      <c r="E134" s="260">
        <v>-0.3</v>
      </c>
      <c r="F134" s="266">
        <v>-2.4</v>
      </c>
      <c r="G134" s="178">
        <v>-3.3</v>
      </c>
      <c r="H134" s="260">
        <v>-1.6</v>
      </c>
      <c r="I134" s="266">
        <v>-0.4</v>
      </c>
      <c r="J134" s="178">
        <v>-0.7</v>
      </c>
      <c r="K134" s="260">
        <v>-0.1</v>
      </c>
      <c r="L134" s="266">
        <v>-1.5</v>
      </c>
      <c r="M134" s="178">
        <v>-2</v>
      </c>
      <c r="N134" s="260">
        <v>-1</v>
      </c>
      <c r="O134" s="266">
        <v>-0.3</v>
      </c>
      <c r="P134" s="178">
        <v>-0.6</v>
      </c>
      <c r="Q134" s="179">
        <v>0</v>
      </c>
    </row>
    <row r="135" spans="1:17" x14ac:dyDescent="0.2">
      <c r="A135" s="140" t="s">
        <v>264</v>
      </c>
      <c r="B135" s="141" t="s">
        <v>265</v>
      </c>
      <c r="C135" s="178">
        <v>-1.4</v>
      </c>
      <c r="D135" s="178">
        <v>-1.7</v>
      </c>
      <c r="E135" s="260">
        <v>-1.1000000000000001</v>
      </c>
      <c r="F135" s="266">
        <v>-2.7</v>
      </c>
      <c r="G135" s="178">
        <v>-3.9</v>
      </c>
      <c r="H135" s="260">
        <v>-1.6</v>
      </c>
      <c r="I135" s="266">
        <v>-1.3</v>
      </c>
      <c r="J135" s="178">
        <v>-1.6</v>
      </c>
      <c r="K135" s="260">
        <v>-0.9</v>
      </c>
      <c r="L135" s="266">
        <v>-2.2999999999999998</v>
      </c>
      <c r="M135" s="178">
        <v>-3</v>
      </c>
      <c r="N135" s="260">
        <v>-1.7</v>
      </c>
      <c r="O135" s="266">
        <v>-1.1000000000000001</v>
      </c>
      <c r="P135" s="178">
        <v>-1.5</v>
      </c>
      <c r="Q135" s="179">
        <v>-0.8</v>
      </c>
    </row>
    <row r="136" spans="1:17" x14ac:dyDescent="0.2">
      <c r="A136" s="140" t="s">
        <v>266</v>
      </c>
      <c r="B136" s="141" t="s">
        <v>267</v>
      </c>
      <c r="C136" s="178">
        <v>-0.7</v>
      </c>
      <c r="D136" s="178">
        <v>-1</v>
      </c>
      <c r="E136" s="260">
        <v>-0.4</v>
      </c>
      <c r="F136" s="266">
        <v>-2.1</v>
      </c>
      <c r="G136" s="178">
        <v>-3.1</v>
      </c>
      <c r="H136" s="260">
        <v>-1.1000000000000001</v>
      </c>
      <c r="I136" s="266">
        <v>-0.6</v>
      </c>
      <c r="J136" s="178">
        <v>-0.9</v>
      </c>
      <c r="K136" s="260">
        <v>-0.3</v>
      </c>
      <c r="L136" s="266">
        <v>-1.9</v>
      </c>
      <c r="M136" s="178">
        <v>-2.6</v>
      </c>
      <c r="N136" s="260">
        <v>-1.3</v>
      </c>
      <c r="O136" s="266">
        <v>-0.3</v>
      </c>
      <c r="P136" s="178">
        <v>-0.6</v>
      </c>
      <c r="Q136" s="179">
        <v>0</v>
      </c>
    </row>
    <row r="137" spans="1:17" x14ac:dyDescent="0.2">
      <c r="A137" s="140" t="s">
        <v>268</v>
      </c>
      <c r="B137" s="141" t="s">
        <v>269</v>
      </c>
      <c r="C137" s="178">
        <v>-0.6</v>
      </c>
      <c r="D137" s="178">
        <v>-0.9</v>
      </c>
      <c r="E137" s="260">
        <v>-0.3</v>
      </c>
      <c r="F137" s="266">
        <v>-3.2</v>
      </c>
      <c r="G137" s="178">
        <v>-4.5999999999999996</v>
      </c>
      <c r="H137" s="260">
        <v>-1.8</v>
      </c>
      <c r="I137" s="266">
        <v>-0.5</v>
      </c>
      <c r="J137" s="178">
        <v>-0.8</v>
      </c>
      <c r="K137" s="260">
        <v>-0.2</v>
      </c>
      <c r="L137" s="266">
        <v>-2.2000000000000002</v>
      </c>
      <c r="M137" s="178">
        <v>-3</v>
      </c>
      <c r="N137" s="260">
        <v>-1.5</v>
      </c>
      <c r="O137" s="266">
        <v>-0.3</v>
      </c>
      <c r="P137" s="178">
        <v>-0.7</v>
      </c>
      <c r="Q137" s="179">
        <v>0</v>
      </c>
    </row>
    <row r="138" spans="1:17" x14ac:dyDescent="0.2">
      <c r="A138" s="140" t="s">
        <v>270</v>
      </c>
      <c r="B138" s="141" t="s">
        <v>271</v>
      </c>
      <c r="C138" s="178">
        <v>-1.3</v>
      </c>
      <c r="D138" s="178">
        <v>-1.7</v>
      </c>
      <c r="E138" s="260">
        <v>-1</v>
      </c>
      <c r="F138" s="266">
        <v>-2.1</v>
      </c>
      <c r="G138" s="178">
        <v>-3.2</v>
      </c>
      <c r="H138" s="260">
        <v>-1.1000000000000001</v>
      </c>
      <c r="I138" s="266">
        <v>-1.2</v>
      </c>
      <c r="J138" s="178">
        <v>-1.6</v>
      </c>
      <c r="K138" s="260">
        <v>-0.8</v>
      </c>
      <c r="L138" s="266">
        <v>-2</v>
      </c>
      <c r="M138" s="178">
        <v>-2.7</v>
      </c>
      <c r="N138" s="260">
        <v>-1.4</v>
      </c>
      <c r="O138" s="266">
        <v>-1</v>
      </c>
      <c r="P138" s="178">
        <v>-1.4</v>
      </c>
      <c r="Q138" s="179">
        <v>-0.5</v>
      </c>
    </row>
    <row r="139" spans="1:17" x14ac:dyDescent="0.2">
      <c r="A139" s="140" t="s">
        <v>272</v>
      </c>
      <c r="B139" s="141" t="s">
        <v>273</v>
      </c>
      <c r="C139" s="178">
        <v>-0.4</v>
      </c>
      <c r="D139" s="178">
        <v>-0.7</v>
      </c>
      <c r="E139" s="260">
        <v>-0.1</v>
      </c>
      <c r="F139" s="266">
        <v>-2.5</v>
      </c>
      <c r="G139" s="178">
        <v>-4.2</v>
      </c>
      <c r="H139" s="260">
        <v>-0.8</v>
      </c>
      <c r="I139" s="266">
        <v>-0.3</v>
      </c>
      <c r="J139" s="178">
        <v>-0.6</v>
      </c>
      <c r="K139" s="260">
        <v>0</v>
      </c>
      <c r="L139" s="266">
        <v>-1.8</v>
      </c>
      <c r="M139" s="178">
        <v>-2.7</v>
      </c>
      <c r="N139" s="260">
        <v>-0.9</v>
      </c>
      <c r="O139" s="266">
        <v>-0.2</v>
      </c>
      <c r="P139" s="178">
        <v>-0.5</v>
      </c>
      <c r="Q139" s="179">
        <v>0.2</v>
      </c>
    </row>
    <row r="140" spans="1:17" x14ac:dyDescent="0.2">
      <c r="A140" s="140" t="s">
        <v>274</v>
      </c>
      <c r="B140" s="141" t="s">
        <v>275</v>
      </c>
      <c r="C140" s="178">
        <v>-1.4</v>
      </c>
      <c r="D140" s="178">
        <v>-1.7</v>
      </c>
      <c r="E140" s="260">
        <v>-1.1000000000000001</v>
      </c>
      <c r="F140" s="266">
        <v>-2.2000000000000002</v>
      </c>
      <c r="G140" s="178">
        <v>-2.9</v>
      </c>
      <c r="H140" s="260">
        <v>-1.4</v>
      </c>
      <c r="I140" s="266">
        <v>-1.2</v>
      </c>
      <c r="J140" s="178">
        <v>-1.6</v>
      </c>
      <c r="K140" s="260">
        <v>-0.9</v>
      </c>
      <c r="L140" s="266">
        <v>-1.6</v>
      </c>
      <c r="M140" s="178">
        <v>-2.1</v>
      </c>
      <c r="N140" s="260">
        <v>-1.1000000000000001</v>
      </c>
      <c r="O140" s="266">
        <v>-1.3</v>
      </c>
      <c r="P140" s="178">
        <v>-1.7</v>
      </c>
      <c r="Q140" s="179">
        <v>-0.9</v>
      </c>
    </row>
    <row r="141" spans="1:17" x14ac:dyDescent="0.2">
      <c r="A141" s="140" t="s">
        <v>276</v>
      </c>
      <c r="B141" s="141" t="s">
        <v>277</v>
      </c>
      <c r="C141" s="178">
        <v>-0.4</v>
      </c>
      <c r="D141" s="178">
        <v>-0.7</v>
      </c>
      <c r="E141" s="260">
        <v>-0.2</v>
      </c>
      <c r="F141" s="266">
        <v>-2</v>
      </c>
      <c r="G141" s="178">
        <v>-2.8</v>
      </c>
      <c r="H141" s="260">
        <v>-1.1000000000000001</v>
      </c>
      <c r="I141" s="266">
        <v>-0.3</v>
      </c>
      <c r="J141" s="178">
        <v>-0.6</v>
      </c>
      <c r="K141" s="260">
        <v>0</v>
      </c>
      <c r="L141" s="266">
        <v>-1.5</v>
      </c>
      <c r="M141" s="178">
        <v>-2</v>
      </c>
      <c r="N141" s="260">
        <v>-1</v>
      </c>
      <c r="O141" s="266">
        <v>-0.1</v>
      </c>
      <c r="P141" s="178">
        <v>-0.4</v>
      </c>
      <c r="Q141" s="179">
        <v>0.2</v>
      </c>
    </row>
    <row r="142" spans="1:17" x14ac:dyDescent="0.2">
      <c r="A142" s="140" t="s">
        <v>278</v>
      </c>
      <c r="B142" s="141" t="s">
        <v>279</v>
      </c>
      <c r="C142" s="178">
        <v>-0.2</v>
      </c>
      <c r="D142" s="178">
        <v>-0.5</v>
      </c>
      <c r="E142" s="260">
        <v>0.2</v>
      </c>
      <c r="F142" s="266">
        <v>0.1</v>
      </c>
      <c r="G142" s="178">
        <v>-1</v>
      </c>
      <c r="H142" s="260">
        <v>1.2</v>
      </c>
      <c r="I142" s="266">
        <v>-0.2</v>
      </c>
      <c r="J142" s="178">
        <v>-0.6</v>
      </c>
      <c r="K142" s="260">
        <v>0.2</v>
      </c>
      <c r="L142" s="266">
        <v>-0.5</v>
      </c>
      <c r="M142" s="178">
        <v>-1.2</v>
      </c>
      <c r="N142" s="260">
        <v>0.2</v>
      </c>
      <c r="O142" s="266">
        <v>-0.1</v>
      </c>
      <c r="P142" s="178">
        <v>-0.5</v>
      </c>
      <c r="Q142" s="179">
        <v>0.3</v>
      </c>
    </row>
    <row r="143" spans="1:17" x14ac:dyDescent="0.2">
      <c r="A143" s="140" t="s">
        <v>280</v>
      </c>
      <c r="B143" s="141" t="s">
        <v>281</v>
      </c>
      <c r="C143" s="178">
        <v>-0.4</v>
      </c>
      <c r="D143" s="178">
        <v>-0.7</v>
      </c>
      <c r="E143" s="260">
        <v>-0.1</v>
      </c>
      <c r="F143" s="266">
        <v>-1.9</v>
      </c>
      <c r="G143" s="178">
        <v>-2.9</v>
      </c>
      <c r="H143" s="260">
        <v>-0.9</v>
      </c>
      <c r="I143" s="266">
        <v>-0.3</v>
      </c>
      <c r="J143" s="178">
        <v>-0.6</v>
      </c>
      <c r="K143" s="260">
        <v>0</v>
      </c>
      <c r="L143" s="266">
        <v>-1.9</v>
      </c>
      <c r="M143" s="178">
        <v>-2.6</v>
      </c>
      <c r="N143" s="260">
        <v>-1.3</v>
      </c>
      <c r="O143" s="266">
        <v>0</v>
      </c>
      <c r="P143" s="178">
        <v>-0.4</v>
      </c>
      <c r="Q143" s="179">
        <v>0.3</v>
      </c>
    </row>
    <row r="144" spans="1:17" x14ac:dyDescent="0.2">
      <c r="A144" s="140" t="s">
        <v>282</v>
      </c>
      <c r="B144" s="141" t="s">
        <v>283</v>
      </c>
      <c r="C144" s="178">
        <v>-0.2</v>
      </c>
      <c r="D144" s="178">
        <v>-0.6</v>
      </c>
      <c r="E144" s="260">
        <v>0.1</v>
      </c>
      <c r="F144" s="266">
        <v>-1.8</v>
      </c>
      <c r="G144" s="178">
        <v>-3.1</v>
      </c>
      <c r="H144" s="260">
        <v>-0.5</v>
      </c>
      <c r="I144" s="266">
        <v>-0.1</v>
      </c>
      <c r="J144" s="178">
        <v>-0.5</v>
      </c>
      <c r="K144" s="260">
        <v>0.2</v>
      </c>
      <c r="L144" s="266">
        <v>-2.1</v>
      </c>
      <c r="M144" s="178">
        <v>-2.8</v>
      </c>
      <c r="N144" s="260">
        <v>-1.4</v>
      </c>
      <c r="O144" s="266">
        <v>0.2</v>
      </c>
      <c r="P144" s="178">
        <v>-0.2</v>
      </c>
      <c r="Q144" s="179">
        <v>0.5</v>
      </c>
    </row>
    <row r="145" spans="1:17" x14ac:dyDescent="0.2">
      <c r="A145" s="140" t="s">
        <v>284</v>
      </c>
      <c r="B145" s="141" t="s">
        <v>285</v>
      </c>
      <c r="C145" s="178">
        <v>-0.1</v>
      </c>
      <c r="D145" s="178">
        <v>-0.4</v>
      </c>
      <c r="E145" s="260">
        <v>0.2</v>
      </c>
      <c r="F145" s="266">
        <v>-0.2</v>
      </c>
      <c r="G145" s="178">
        <v>-1.1000000000000001</v>
      </c>
      <c r="H145" s="260">
        <v>0.7</v>
      </c>
      <c r="I145" s="266">
        <v>-0.1</v>
      </c>
      <c r="J145" s="178">
        <v>-0.4</v>
      </c>
      <c r="K145" s="260">
        <v>0.3</v>
      </c>
      <c r="L145" s="266">
        <v>-0.4</v>
      </c>
      <c r="M145" s="178">
        <v>-1</v>
      </c>
      <c r="N145" s="260">
        <v>0.2</v>
      </c>
      <c r="O145" s="266">
        <v>0</v>
      </c>
      <c r="P145" s="178">
        <v>-0.3</v>
      </c>
      <c r="Q145" s="179">
        <v>0.4</v>
      </c>
    </row>
    <row r="146" spans="1:17" x14ac:dyDescent="0.2">
      <c r="A146" s="140" t="s">
        <v>288</v>
      </c>
      <c r="B146" s="141" t="s">
        <v>289</v>
      </c>
      <c r="C146" s="178">
        <v>-0.9</v>
      </c>
      <c r="D146" s="178">
        <v>-1.1000000000000001</v>
      </c>
      <c r="E146" s="260">
        <v>-0.6</v>
      </c>
      <c r="F146" s="266">
        <v>-1.4</v>
      </c>
      <c r="G146" s="178">
        <v>-2.2000000000000002</v>
      </c>
      <c r="H146" s="260">
        <v>-0.6</v>
      </c>
      <c r="I146" s="266">
        <v>-0.8</v>
      </c>
      <c r="J146" s="178">
        <v>-1.1000000000000001</v>
      </c>
      <c r="K146" s="260">
        <v>-0.5</v>
      </c>
      <c r="L146" s="266">
        <v>-1.6</v>
      </c>
      <c r="M146" s="178">
        <v>-2.1</v>
      </c>
      <c r="N146" s="260">
        <v>-1.1000000000000001</v>
      </c>
      <c r="O146" s="266">
        <v>-0.6</v>
      </c>
      <c r="P146" s="178">
        <v>-0.9</v>
      </c>
      <c r="Q146" s="179">
        <v>-0.3</v>
      </c>
    </row>
    <row r="147" spans="1:17" x14ac:dyDescent="0.2">
      <c r="A147" s="140" t="s">
        <v>290</v>
      </c>
      <c r="B147" s="141" t="s">
        <v>291</v>
      </c>
      <c r="C147" s="178">
        <v>-1.1000000000000001</v>
      </c>
      <c r="D147" s="178">
        <v>-1.4</v>
      </c>
      <c r="E147" s="260">
        <v>-0.8</v>
      </c>
      <c r="F147" s="266">
        <v>-2</v>
      </c>
      <c r="G147" s="178">
        <v>-3</v>
      </c>
      <c r="H147" s="260">
        <v>-0.9</v>
      </c>
      <c r="I147" s="266">
        <v>-1</v>
      </c>
      <c r="J147" s="178">
        <v>-1.3</v>
      </c>
      <c r="K147" s="260">
        <v>-0.6</v>
      </c>
      <c r="L147" s="266">
        <v>-2.2000000000000002</v>
      </c>
      <c r="M147" s="178">
        <v>-2.9</v>
      </c>
      <c r="N147" s="260">
        <v>-1.6</v>
      </c>
      <c r="O147" s="266">
        <v>-0.7</v>
      </c>
      <c r="P147" s="178">
        <v>-1.1000000000000001</v>
      </c>
      <c r="Q147" s="179">
        <v>-0.3</v>
      </c>
    </row>
    <row r="148" spans="1:17" x14ac:dyDescent="0.2">
      <c r="A148" s="140" t="s">
        <v>292</v>
      </c>
      <c r="B148" s="141" t="s">
        <v>293</v>
      </c>
      <c r="C148" s="178">
        <v>-1.2</v>
      </c>
      <c r="D148" s="178">
        <v>-1.5</v>
      </c>
      <c r="E148" s="260">
        <v>-1</v>
      </c>
      <c r="F148" s="266">
        <v>-2.2000000000000002</v>
      </c>
      <c r="G148" s="178">
        <v>-3.2</v>
      </c>
      <c r="H148" s="260">
        <v>-1.3</v>
      </c>
      <c r="I148" s="266">
        <v>-1.2</v>
      </c>
      <c r="J148" s="178">
        <v>-1.5</v>
      </c>
      <c r="K148" s="260">
        <v>-0.9</v>
      </c>
      <c r="L148" s="266">
        <v>-2.1</v>
      </c>
      <c r="M148" s="178">
        <v>-2.7</v>
      </c>
      <c r="N148" s="260">
        <v>-1.5</v>
      </c>
      <c r="O148" s="266">
        <v>-1</v>
      </c>
      <c r="P148" s="178">
        <v>-1.3</v>
      </c>
      <c r="Q148" s="179">
        <v>-0.7</v>
      </c>
    </row>
    <row r="149" spans="1:17" x14ac:dyDescent="0.2">
      <c r="A149" s="140" t="s">
        <v>294</v>
      </c>
      <c r="B149" s="141" t="s">
        <v>295</v>
      </c>
      <c r="C149" s="178">
        <v>0.7</v>
      </c>
      <c r="D149" s="178">
        <v>0.3</v>
      </c>
      <c r="E149" s="260">
        <v>1</v>
      </c>
      <c r="F149" s="266">
        <v>0.1</v>
      </c>
      <c r="G149" s="178">
        <v>-1</v>
      </c>
      <c r="H149" s="260">
        <v>1.3</v>
      </c>
      <c r="I149" s="266">
        <v>0.7</v>
      </c>
      <c r="J149" s="178">
        <v>0.3</v>
      </c>
      <c r="K149" s="260">
        <v>1.1000000000000001</v>
      </c>
      <c r="L149" s="266">
        <v>-0.2</v>
      </c>
      <c r="M149" s="178">
        <v>-0.9</v>
      </c>
      <c r="N149" s="260">
        <v>0.6</v>
      </c>
      <c r="O149" s="266">
        <v>0.9</v>
      </c>
      <c r="P149" s="178">
        <v>0.5</v>
      </c>
      <c r="Q149" s="179">
        <v>1.3</v>
      </c>
    </row>
    <row r="150" spans="1:17" x14ac:dyDescent="0.2">
      <c r="A150" s="140" t="s">
        <v>296</v>
      </c>
      <c r="B150" s="141" t="s">
        <v>297</v>
      </c>
      <c r="C150" s="178">
        <v>0.4</v>
      </c>
      <c r="D150" s="178">
        <v>0</v>
      </c>
      <c r="E150" s="260">
        <v>0.7</v>
      </c>
      <c r="F150" s="266">
        <v>-0.9</v>
      </c>
      <c r="G150" s="178">
        <v>-2.1</v>
      </c>
      <c r="H150" s="260">
        <v>0.4</v>
      </c>
      <c r="I150" s="266">
        <v>0.5</v>
      </c>
      <c r="J150" s="178">
        <v>0.1</v>
      </c>
      <c r="K150" s="260">
        <v>0.8</v>
      </c>
      <c r="L150" s="266">
        <v>-1</v>
      </c>
      <c r="M150" s="178">
        <v>-1.7</v>
      </c>
      <c r="N150" s="260">
        <v>-0.3</v>
      </c>
      <c r="O150" s="266">
        <v>0.8</v>
      </c>
      <c r="P150" s="178">
        <v>0.4</v>
      </c>
      <c r="Q150" s="179">
        <v>1.2</v>
      </c>
    </row>
    <row r="151" spans="1:17" x14ac:dyDescent="0.2">
      <c r="A151" s="140" t="s">
        <v>298</v>
      </c>
      <c r="B151" s="141" t="s">
        <v>299</v>
      </c>
      <c r="C151" s="178">
        <v>-0.4</v>
      </c>
      <c r="D151" s="178">
        <v>-0.6</v>
      </c>
      <c r="E151" s="260">
        <v>-0.1</v>
      </c>
      <c r="F151" s="266">
        <v>-2.2000000000000002</v>
      </c>
      <c r="G151" s="178">
        <v>-3</v>
      </c>
      <c r="H151" s="260">
        <v>-1.4</v>
      </c>
      <c r="I151" s="266">
        <v>-0.1</v>
      </c>
      <c r="J151" s="178">
        <v>-0.4</v>
      </c>
      <c r="K151" s="260">
        <v>0.2</v>
      </c>
      <c r="L151" s="266">
        <v>-1.6</v>
      </c>
      <c r="M151" s="178">
        <v>-2.1</v>
      </c>
      <c r="N151" s="260">
        <v>-1</v>
      </c>
      <c r="O151" s="266">
        <v>0.1</v>
      </c>
      <c r="P151" s="178">
        <v>-0.2</v>
      </c>
      <c r="Q151" s="179">
        <v>0.4</v>
      </c>
    </row>
    <row r="152" spans="1:17" x14ac:dyDescent="0.2">
      <c r="A152" s="140" t="s">
        <v>302</v>
      </c>
      <c r="B152" s="141" t="s">
        <v>303</v>
      </c>
      <c r="C152" s="178">
        <v>0.9</v>
      </c>
      <c r="D152" s="178">
        <v>0.6</v>
      </c>
      <c r="E152" s="260">
        <v>1.2</v>
      </c>
      <c r="F152" s="266">
        <v>-0.7</v>
      </c>
      <c r="G152" s="178">
        <v>-1.5</v>
      </c>
      <c r="H152" s="260">
        <v>0.1</v>
      </c>
      <c r="I152" s="266">
        <v>1.1000000000000001</v>
      </c>
      <c r="J152" s="178">
        <v>0.8</v>
      </c>
      <c r="K152" s="260">
        <v>1.4</v>
      </c>
      <c r="L152" s="266">
        <v>0.3</v>
      </c>
      <c r="M152" s="178">
        <v>-0.2</v>
      </c>
      <c r="N152" s="260">
        <v>0.9</v>
      </c>
      <c r="O152" s="266">
        <v>1.1000000000000001</v>
      </c>
      <c r="P152" s="178">
        <v>0.8</v>
      </c>
      <c r="Q152" s="179">
        <v>1.4</v>
      </c>
    </row>
    <row r="153" spans="1:17" x14ac:dyDescent="0.2">
      <c r="A153" s="140" t="s">
        <v>304</v>
      </c>
      <c r="B153" s="141" t="s">
        <v>305</v>
      </c>
      <c r="C153" s="178">
        <v>1.1000000000000001</v>
      </c>
      <c r="D153" s="178">
        <v>0.8</v>
      </c>
      <c r="E153" s="260">
        <v>1.4</v>
      </c>
      <c r="F153" s="266">
        <v>0.5</v>
      </c>
      <c r="G153" s="178">
        <v>-0.5</v>
      </c>
      <c r="H153" s="260">
        <v>1.4</v>
      </c>
      <c r="I153" s="266">
        <v>1.2</v>
      </c>
      <c r="J153" s="178">
        <v>0.9</v>
      </c>
      <c r="K153" s="260">
        <v>1.5</v>
      </c>
      <c r="L153" s="266">
        <v>1</v>
      </c>
      <c r="M153" s="178">
        <v>0.3</v>
      </c>
      <c r="N153" s="260">
        <v>1.6</v>
      </c>
      <c r="O153" s="266">
        <v>1.2</v>
      </c>
      <c r="P153" s="178">
        <v>0.8</v>
      </c>
      <c r="Q153" s="179">
        <v>1.5</v>
      </c>
    </row>
    <row r="154" spans="1:17" x14ac:dyDescent="0.2">
      <c r="A154" s="140" t="s">
        <v>306</v>
      </c>
      <c r="B154" s="141" t="s">
        <v>307</v>
      </c>
      <c r="C154" s="178">
        <v>0.2</v>
      </c>
      <c r="D154" s="178">
        <v>-0.1</v>
      </c>
      <c r="E154" s="260">
        <v>0.6</v>
      </c>
      <c r="F154" s="266">
        <v>0.2</v>
      </c>
      <c r="G154" s="178">
        <v>-0.7</v>
      </c>
      <c r="H154" s="260">
        <v>1</v>
      </c>
      <c r="I154" s="266">
        <v>0.3</v>
      </c>
      <c r="J154" s="178">
        <v>-0.1</v>
      </c>
      <c r="K154" s="260">
        <v>0.6</v>
      </c>
      <c r="L154" s="266">
        <v>0.5</v>
      </c>
      <c r="M154" s="178">
        <v>0</v>
      </c>
      <c r="N154" s="260">
        <v>1.1000000000000001</v>
      </c>
      <c r="O154" s="266">
        <v>0.1</v>
      </c>
      <c r="P154" s="178">
        <v>-0.3</v>
      </c>
      <c r="Q154" s="179">
        <v>0.5</v>
      </c>
    </row>
    <row r="155" spans="1:17" x14ac:dyDescent="0.2">
      <c r="A155" s="140" t="s">
        <v>308</v>
      </c>
      <c r="B155" s="141" t="s">
        <v>309</v>
      </c>
      <c r="C155" s="178">
        <v>-0.3</v>
      </c>
      <c r="D155" s="178">
        <v>-0.6</v>
      </c>
      <c r="E155" s="260">
        <v>0</v>
      </c>
      <c r="F155" s="266">
        <v>-1.2</v>
      </c>
      <c r="G155" s="178">
        <v>-2</v>
      </c>
      <c r="H155" s="260">
        <v>-0.4</v>
      </c>
      <c r="I155" s="266">
        <v>-0.1</v>
      </c>
      <c r="J155" s="178">
        <v>-0.5</v>
      </c>
      <c r="K155" s="260">
        <v>0.2</v>
      </c>
      <c r="L155" s="266">
        <v>-0.9</v>
      </c>
      <c r="M155" s="178">
        <v>-1.4</v>
      </c>
      <c r="N155" s="260">
        <v>-0.3</v>
      </c>
      <c r="O155" s="266">
        <v>0</v>
      </c>
      <c r="P155" s="178">
        <v>-0.4</v>
      </c>
      <c r="Q155" s="179">
        <v>0.3</v>
      </c>
    </row>
    <row r="156" spans="1:17" x14ac:dyDescent="0.2">
      <c r="A156" s="140" t="s">
        <v>310</v>
      </c>
      <c r="B156" s="141" t="s">
        <v>311</v>
      </c>
      <c r="C156" s="178">
        <v>0.2</v>
      </c>
      <c r="D156" s="178">
        <v>-0.1</v>
      </c>
      <c r="E156" s="260">
        <v>0.4</v>
      </c>
      <c r="F156" s="266">
        <v>-1.6</v>
      </c>
      <c r="G156" s="178">
        <v>-2.5</v>
      </c>
      <c r="H156" s="260">
        <v>-0.7</v>
      </c>
      <c r="I156" s="266">
        <v>0.3</v>
      </c>
      <c r="J156" s="178">
        <v>0.1</v>
      </c>
      <c r="K156" s="260">
        <v>0.6</v>
      </c>
      <c r="L156" s="266">
        <v>-1</v>
      </c>
      <c r="M156" s="178">
        <v>-1.6</v>
      </c>
      <c r="N156" s="260">
        <v>-0.5</v>
      </c>
      <c r="O156" s="266">
        <v>0.5</v>
      </c>
      <c r="P156" s="178">
        <v>0.2</v>
      </c>
      <c r="Q156" s="179">
        <v>0.8</v>
      </c>
    </row>
    <row r="157" spans="1:17" x14ac:dyDescent="0.2">
      <c r="A157" s="140" t="s">
        <v>312</v>
      </c>
      <c r="B157" s="141" t="s">
        <v>313</v>
      </c>
      <c r="C157" s="178">
        <v>0.4</v>
      </c>
      <c r="D157" s="178">
        <v>0.1</v>
      </c>
      <c r="E157" s="260">
        <v>0.7</v>
      </c>
      <c r="F157" s="266">
        <v>-1.5</v>
      </c>
      <c r="G157" s="178">
        <v>-2.6</v>
      </c>
      <c r="H157" s="260">
        <v>-0.4</v>
      </c>
      <c r="I157" s="266">
        <v>0.5</v>
      </c>
      <c r="J157" s="178">
        <v>0.2</v>
      </c>
      <c r="K157" s="260">
        <v>0.9</v>
      </c>
      <c r="L157" s="266">
        <v>-0.8</v>
      </c>
      <c r="M157" s="178">
        <v>-1.5</v>
      </c>
      <c r="N157" s="260">
        <v>-0.1</v>
      </c>
      <c r="O157" s="266">
        <v>0.6</v>
      </c>
      <c r="P157" s="178">
        <v>0.3</v>
      </c>
      <c r="Q157" s="179">
        <v>1</v>
      </c>
    </row>
    <row r="158" spans="1:17" x14ac:dyDescent="0.2">
      <c r="A158" s="140" t="s">
        <v>314</v>
      </c>
      <c r="B158" s="141" t="s">
        <v>315</v>
      </c>
      <c r="C158" s="178">
        <v>-0.1</v>
      </c>
      <c r="D158" s="178">
        <v>-0.4</v>
      </c>
      <c r="E158" s="260">
        <v>0.2</v>
      </c>
      <c r="F158" s="266">
        <v>-0.1</v>
      </c>
      <c r="G158" s="178">
        <v>-0.8</v>
      </c>
      <c r="H158" s="260">
        <v>0.7</v>
      </c>
      <c r="I158" s="266">
        <v>-0.1</v>
      </c>
      <c r="J158" s="178">
        <v>-0.5</v>
      </c>
      <c r="K158" s="260">
        <v>0.2</v>
      </c>
      <c r="L158" s="266">
        <v>-0.5</v>
      </c>
      <c r="M158" s="178">
        <v>-1</v>
      </c>
      <c r="N158" s="260">
        <v>0.1</v>
      </c>
      <c r="O158" s="266">
        <v>0.1</v>
      </c>
      <c r="P158" s="178">
        <v>-0.3</v>
      </c>
      <c r="Q158" s="179">
        <v>0.5</v>
      </c>
    </row>
    <row r="159" spans="1:17" x14ac:dyDescent="0.2">
      <c r="A159" s="140" t="s">
        <v>316</v>
      </c>
      <c r="B159" s="141" t="s">
        <v>317</v>
      </c>
      <c r="C159" s="178">
        <v>0.3</v>
      </c>
      <c r="D159" s="178">
        <v>0</v>
      </c>
      <c r="E159" s="260">
        <v>0.5</v>
      </c>
      <c r="F159" s="266">
        <v>0.2</v>
      </c>
      <c r="G159" s="178">
        <v>-0.4</v>
      </c>
      <c r="H159" s="260">
        <v>0.8</v>
      </c>
      <c r="I159" s="266">
        <v>0.3</v>
      </c>
      <c r="J159" s="178">
        <v>0</v>
      </c>
      <c r="K159" s="260">
        <v>0.6</v>
      </c>
      <c r="L159" s="266">
        <v>0.1</v>
      </c>
      <c r="M159" s="178">
        <v>-0.4</v>
      </c>
      <c r="N159" s="260">
        <v>0.5</v>
      </c>
      <c r="O159" s="266">
        <v>0.4</v>
      </c>
      <c r="P159" s="178">
        <v>0.1</v>
      </c>
      <c r="Q159" s="179">
        <v>0.7</v>
      </c>
    </row>
    <row r="160" spans="1:17" x14ac:dyDescent="0.2">
      <c r="A160" s="140" t="s">
        <v>318</v>
      </c>
      <c r="B160" s="141" t="s">
        <v>319</v>
      </c>
      <c r="C160" s="178">
        <v>0.1</v>
      </c>
      <c r="D160" s="178">
        <v>-0.2</v>
      </c>
      <c r="E160" s="260">
        <v>0.4</v>
      </c>
      <c r="F160" s="266">
        <v>-0.8</v>
      </c>
      <c r="G160" s="178">
        <v>-1.4</v>
      </c>
      <c r="H160" s="260">
        <v>-0.1</v>
      </c>
      <c r="I160" s="266">
        <v>0.3</v>
      </c>
      <c r="J160" s="178">
        <v>0</v>
      </c>
      <c r="K160" s="260">
        <v>0.6</v>
      </c>
      <c r="L160" s="266">
        <v>-0.2</v>
      </c>
      <c r="M160" s="178">
        <v>-0.7</v>
      </c>
      <c r="N160" s="260">
        <v>0.2</v>
      </c>
      <c r="O160" s="266">
        <v>0.3</v>
      </c>
      <c r="P160" s="178">
        <v>0</v>
      </c>
      <c r="Q160" s="179">
        <v>0.7</v>
      </c>
    </row>
    <row r="161" spans="1:17" x14ac:dyDescent="0.2">
      <c r="A161" s="140" t="s">
        <v>320</v>
      </c>
      <c r="B161" s="141" t="s">
        <v>321</v>
      </c>
      <c r="C161" s="178">
        <v>-0.1</v>
      </c>
      <c r="D161" s="178">
        <v>-0.4</v>
      </c>
      <c r="E161" s="260">
        <v>0.2</v>
      </c>
      <c r="F161" s="266">
        <v>-3.3</v>
      </c>
      <c r="G161" s="178">
        <v>-4.3</v>
      </c>
      <c r="H161" s="260">
        <v>-2.2999999999999998</v>
      </c>
      <c r="I161" s="266">
        <v>0.2</v>
      </c>
      <c r="J161" s="178">
        <v>-0.1</v>
      </c>
      <c r="K161" s="260">
        <v>0.5</v>
      </c>
      <c r="L161" s="266">
        <v>-2</v>
      </c>
      <c r="M161" s="178">
        <v>-2.6</v>
      </c>
      <c r="N161" s="260">
        <v>-1.4</v>
      </c>
      <c r="O161" s="266">
        <v>0.4</v>
      </c>
      <c r="P161" s="178">
        <v>0.1</v>
      </c>
      <c r="Q161" s="179">
        <v>0.7</v>
      </c>
    </row>
    <row r="162" spans="1:17" x14ac:dyDescent="0.2">
      <c r="A162" s="140" t="s">
        <v>322</v>
      </c>
      <c r="B162" s="141" t="s">
        <v>323</v>
      </c>
      <c r="C162" s="178">
        <v>-0.2</v>
      </c>
      <c r="D162" s="178">
        <v>-0.6</v>
      </c>
      <c r="E162" s="260">
        <v>0.1</v>
      </c>
      <c r="F162" s="266">
        <v>-2.6</v>
      </c>
      <c r="G162" s="178">
        <v>-3.8</v>
      </c>
      <c r="H162" s="260">
        <v>-1.3</v>
      </c>
      <c r="I162" s="266">
        <v>-0.1</v>
      </c>
      <c r="J162" s="178">
        <v>-0.4</v>
      </c>
      <c r="K162" s="260">
        <v>0.3</v>
      </c>
      <c r="L162" s="266">
        <v>-2.2999999999999998</v>
      </c>
      <c r="M162" s="178">
        <v>-3.1</v>
      </c>
      <c r="N162" s="260">
        <v>-1.6</v>
      </c>
      <c r="O162" s="266">
        <v>0.3</v>
      </c>
      <c r="P162" s="178">
        <v>-0.1</v>
      </c>
      <c r="Q162" s="179">
        <v>0.6</v>
      </c>
    </row>
    <row r="163" spans="1:17" x14ac:dyDescent="0.2">
      <c r="A163" s="140" t="s">
        <v>324</v>
      </c>
      <c r="B163" s="141" t="s">
        <v>325</v>
      </c>
      <c r="C163" s="178">
        <v>-0.4</v>
      </c>
      <c r="D163" s="178">
        <v>-0.7</v>
      </c>
      <c r="E163" s="260">
        <v>-0.1</v>
      </c>
      <c r="F163" s="266">
        <v>-0.7</v>
      </c>
      <c r="G163" s="178">
        <v>-1.3</v>
      </c>
      <c r="H163" s="260">
        <v>0</v>
      </c>
      <c r="I163" s="266">
        <v>-0.4</v>
      </c>
      <c r="J163" s="178">
        <v>-0.7</v>
      </c>
      <c r="K163" s="260">
        <v>0</v>
      </c>
      <c r="L163" s="266">
        <v>-0.7</v>
      </c>
      <c r="M163" s="178">
        <v>-1.2</v>
      </c>
      <c r="N163" s="260">
        <v>-0.2</v>
      </c>
      <c r="O163" s="266">
        <v>-0.2</v>
      </c>
      <c r="P163" s="178">
        <v>-0.7</v>
      </c>
      <c r="Q163" s="179">
        <v>0.2</v>
      </c>
    </row>
    <row r="164" spans="1:17" x14ac:dyDescent="0.2">
      <c r="A164" s="140" t="s">
        <v>328</v>
      </c>
      <c r="B164" s="141" t="s">
        <v>329</v>
      </c>
      <c r="C164" s="178">
        <v>0.4</v>
      </c>
      <c r="D164" s="178">
        <v>0.1</v>
      </c>
      <c r="E164" s="260">
        <v>0.7</v>
      </c>
      <c r="F164" s="266">
        <v>-1.7</v>
      </c>
      <c r="G164" s="178">
        <v>-2.7</v>
      </c>
      <c r="H164" s="260">
        <v>-0.8</v>
      </c>
      <c r="I164" s="266">
        <v>0.7</v>
      </c>
      <c r="J164" s="178">
        <v>0.4</v>
      </c>
      <c r="K164" s="260">
        <v>1</v>
      </c>
      <c r="L164" s="266">
        <v>-0.5</v>
      </c>
      <c r="M164" s="178">
        <v>-1.1000000000000001</v>
      </c>
      <c r="N164" s="260">
        <v>0.1</v>
      </c>
      <c r="O164" s="266">
        <v>0.7</v>
      </c>
      <c r="P164" s="178">
        <v>0.4</v>
      </c>
      <c r="Q164" s="179">
        <v>1.1000000000000001</v>
      </c>
    </row>
    <row r="165" spans="1:17" x14ac:dyDescent="0.2">
      <c r="A165" s="140" t="s">
        <v>330</v>
      </c>
      <c r="B165" s="141" t="s">
        <v>331</v>
      </c>
      <c r="C165" s="178">
        <v>0</v>
      </c>
      <c r="D165" s="178">
        <v>-0.4</v>
      </c>
      <c r="E165" s="260">
        <v>0.4</v>
      </c>
      <c r="F165" s="266">
        <v>-2.1</v>
      </c>
      <c r="G165" s="178">
        <v>-3.2</v>
      </c>
      <c r="H165" s="260">
        <v>-1</v>
      </c>
      <c r="I165" s="266">
        <v>0.2</v>
      </c>
      <c r="J165" s="178">
        <v>-0.2</v>
      </c>
      <c r="K165" s="260">
        <v>0.7</v>
      </c>
      <c r="L165" s="266">
        <v>-1.4</v>
      </c>
      <c r="M165" s="178">
        <v>-2.2000000000000002</v>
      </c>
      <c r="N165" s="260">
        <v>-0.7</v>
      </c>
      <c r="O165" s="266">
        <v>0.5</v>
      </c>
      <c r="P165" s="178">
        <v>0</v>
      </c>
      <c r="Q165" s="179">
        <v>0.9</v>
      </c>
    </row>
    <row r="166" spans="1:17" x14ac:dyDescent="0.2">
      <c r="A166" s="140" t="s">
        <v>332</v>
      </c>
      <c r="B166" s="141" t="s">
        <v>333</v>
      </c>
      <c r="C166" s="178">
        <v>0.6</v>
      </c>
      <c r="D166" s="178">
        <v>0.3</v>
      </c>
      <c r="E166" s="260">
        <v>1</v>
      </c>
      <c r="F166" s="266">
        <v>0.4</v>
      </c>
      <c r="G166" s="178">
        <v>-0.4</v>
      </c>
      <c r="H166" s="260">
        <v>1.2</v>
      </c>
      <c r="I166" s="266">
        <v>0.7</v>
      </c>
      <c r="J166" s="178">
        <v>0.3</v>
      </c>
      <c r="K166" s="260">
        <v>1.1000000000000001</v>
      </c>
      <c r="L166" s="266">
        <v>0.5</v>
      </c>
      <c r="M166" s="178">
        <v>-0.1</v>
      </c>
      <c r="N166" s="260">
        <v>1</v>
      </c>
      <c r="O166" s="266">
        <v>0.7</v>
      </c>
      <c r="P166" s="178">
        <v>0.3</v>
      </c>
      <c r="Q166" s="179">
        <v>1.1000000000000001</v>
      </c>
    </row>
    <row r="167" spans="1:17" x14ac:dyDescent="0.2">
      <c r="A167" s="140" t="s">
        <v>334</v>
      </c>
      <c r="B167" s="141" t="s">
        <v>335</v>
      </c>
      <c r="C167" s="178">
        <v>-0.3</v>
      </c>
      <c r="D167" s="178">
        <v>-0.6</v>
      </c>
      <c r="E167" s="260">
        <v>0</v>
      </c>
      <c r="F167" s="266">
        <v>-1.3</v>
      </c>
      <c r="G167" s="178">
        <v>-2</v>
      </c>
      <c r="H167" s="260">
        <v>-0.5</v>
      </c>
      <c r="I167" s="266">
        <v>-0.2</v>
      </c>
      <c r="J167" s="178">
        <v>-0.5</v>
      </c>
      <c r="K167" s="260">
        <v>0.2</v>
      </c>
      <c r="L167" s="266">
        <v>-1</v>
      </c>
      <c r="M167" s="178">
        <v>-1.5</v>
      </c>
      <c r="N167" s="260">
        <v>-0.4</v>
      </c>
      <c r="O167" s="266">
        <v>-0.1</v>
      </c>
      <c r="P167" s="178">
        <v>-0.4</v>
      </c>
      <c r="Q167" s="179">
        <v>0.3</v>
      </c>
    </row>
    <row r="168" spans="1:17" x14ac:dyDescent="0.2">
      <c r="A168" s="140" t="s">
        <v>336</v>
      </c>
      <c r="B168" s="141" t="s">
        <v>337</v>
      </c>
      <c r="C168" s="178">
        <v>0</v>
      </c>
      <c r="D168" s="178">
        <v>-0.3</v>
      </c>
      <c r="E168" s="260">
        <v>0.4</v>
      </c>
      <c r="F168" s="266">
        <v>-0.6</v>
      </c>
      <c r="G168" s="178">
        <v>-1.5</v>
      </c>
      <c r="H168" s="260">
        <v>0.2</v>
      </c>
      <c r="I168" s="266">
        <v>0.1</v>
      </c>
      <c r="J168" s="178">
        <v>-0.2</v>
      </c>
      <c r="K168" s="260">
        <v>0.5</v>
      </c>
      <c r="L168" s="266">
        <v>-0.5</v>
      </c>
      <c r="M168" s="178">
        <v>-1</v>
      </c>
      <c r="N168" s="260">
        <v>0.1</v>
      </c>
      <c r="O168" s="266">
        <v>0.3</v>
      </c>
      <c r="P168" s="178">
        <v>-0.1</v>
      </c>
      <c r="Q168" s="179">
        <v>0.7</v>
      </c>
    </row>
    <row r="169" spans="1:17" x14ac:dyDescent="0.2">
      <c r="A169" s="140" t="s">
        <v>338</v>
      </c>
      <c r="B169" s="141" t="s">
        <v>339</v>
      </c>
      <c r="C169" s="178">
        <v>0.5</v>
      </c>
      <c r="D169" s="178">
        <v>0.2</v>
      </c>
      <c r="E169" s="260">
        <v>0.7</v>
      </c>
      <c r="F169" s="266">
        <v>-0.8</v>
      </c>
      <c r="G169" s="178">
        <v>-1.5</v>
      </c>
      <c r="H169" s="260">
        <v>-0.1</v>
      </c>
      <c r="I169" s="266">
        <v>0.7</v>
      </c>
      <c r="J169" s="178">
        <v>0.4</v>
      </c>
      <c r="K169" s="260">
        <v>1</v>
      </c>
      <c r="L169" s="266">
        <v>-0.4</v>
      </c>
      <c r="M169" s="178">
        <v>-0.9</v>
      </c>
      <c r="N169" s="260">
        <v>0.1</v>
      </c>
      <c r="O169" s="266">
        <v>0.9</v>
      </c>
      <c r="P169" s="178">
        <v>0.5</v>
      </c>
      <c r="Q169" s="179">
        <v>1.2</v>
      </c>
    </row>
    <row r="170" spans="1:17" x14ac:dyDescent="0.2">
      <c r="A170" s="140" t="s">
        <v>340</v>
      </c>
      <c r="B170" s="141" t="s">
        <v>341</v>
      </c>
      <c r="C170" s="178">
        <v>-0.4</v>
      </c>
      <c r="D170" s="178">
        <v>-0.8</v>
      </c>
      <c r="E170" s="260">
        <v>0.1</v>
      </c>
      <c r="F170" s="266">
        <v>-2.2000000000000002</v>
      </c>
      <c r="G170" s="178">
        <v>-4.2</v>
      </c>
      <c r="H170" s="260">
        <v>-0.1</v>
      </c>
      <c r="I170" s="266">
        <v>-0.3</v>
      </c>
      <c r="J170" s="178">
        <v>-0.7</v>
      </c>
      <c r="K170" s="260">
        <v>0.1</v>
      </c>
      <c r="L170" s="266">
        <v>-1.8</v>
      </c>
      <c r="M170" s="178">
        <v>-3</v>
      </c>
      <c r="N170" s="260">
        <v>-0.6</v>
      </c>
      <c r="O170" s="266">
        <v>-0.2</v>
      </c>
      <c r="P170" s="178">
        <v>-0.6</v>
      </c>
      <c r="Q170" s="179">
        <v>0.3</v>
      </c>
    </row>
    <row r="171" spans="1:17" x14ac:dyDescent="0.2">
      <c r="A171" s="140" t="s">
        <v>342</v>
      </c>
      <c r="B171" s="141" t="s">
        <v>343</v>
      </c>
      <c r="C171" s="178">
        <v>0.2</v>
      </c>
      <c r="D171" s="178">
        <v>-0.2</v>
      </c>
      <c r="E171" s="260">
        <v>0.5</v>
      </c>
      <c r="F171" s="266">
        <v>-0.5</v>
      </c>
      <c r="G171" s="178">
        <v>-1.4</v>
      </c>
      <c r="H171" s="260">
        <v>0.5</v>
      </c>
      <c r="I171" s="266">
        <v>0.3</v>
      </c>
      <c r="J171" s="178">
        <v>-0.1</v>
      </c>
      <c r="K171" s="260">
        <v>0.7</v>
      </c>
      <c r="L171" s="266">
        <v>-0.2</v>
      </c>
      <c r="M171" s="178">
        <v>-0.9</v>
      </c>
      <c r="N171" s="260">
        <v>0.5</v>
      </c>
      <c r="O171" s="266">
        <v>0.3</v>
      </c>
      <c r="P171" s="178">
        <v>-0.1</v>
      </c>
      <c r="Q171" s="179">
        <v>0.8</v>
      </c>
    </row>
    <row r="172" spans="1:17" x14ac:dyDescent="0.2">
      <c r="A172" s="140" t="s">
        <v>344</v>
      </c>
      <c r="B172" s="141" t="s">
        <v>345</v>
      </c>
      <c r="C172" s="178">
        <v>0.2</v>
      </c>
      <c r="D172" s="178">
        <v>-0.1</v>
      </c>
      <c r="E172" s="260">
        <v>0.6</v>
      </c>
      <c r="F172" s="266">
        <v>-0.8</v>
      </c>
      <c r="G172" s="178">
        <v>-1.9</v>
      </c>
      <c r="H172" s="260">
        <v>0.2</v>
      </c>
      <c r="I172" s="266">
        <v>0.3</v>
      </c>
      <c r="J172" s="178">
        <v>0</v>
      </c>
      <c r="K172" s="260">
        <v>0.7</v>
      </c>
      <c r="L172" s="266">
        <v>-0.9</v>
      </c>
      <c r="M172" s="178">
        <v>-1.6</v>
      </c>
      <c r="N172" s="260">
        <v>-0.2</v>
      </c>
      <c r="O172" s="266">
        <v>0.5</v>
      </c>
      <c r="P172" s="178">
        <v>0.2</v>
      </c>
      <c r="Q172" s="179">
        <v>0.9</v>
      </c>
    </row>
    <row r="173" spans="1:17" x14ac:dyDescent="0.2">
      <c r="A173" s="140" t="s">
        <v>346</v>
      </c>
      <c r="B173" s="141" t="s">
        <v>347</v>
      </c>
      <c r="C173" s="178">
        <v>-0.2</v>
      </c>
      <c r="D173" s="178">
        <v>-0.5</v>
      </c>
      <c r="E173" s="260">
        <v>0.1</v>
      </c>
      <c r="F173" s="266">
        <v>-1.1000000000000001</v>
      </c>
      <c r="G173" s="178">
        <v>-1.9</v>
      </c>
      <c r="H173" s="260">
        <v>-0.2</v>
      </c>
      <c r="I173" s="266">
        <v>0</v>
      </c>
      <c r="J173" s="178">
        <v>-0.3</v>
      </c>
      <c r="K173" s="260">
        <v>0.3</v>
      </c>
      <c r="L173" s="266">
        <v>-0.7</v>
      </c>
      <c r="M173" s="178">
        <v>-1.2</v>
      </c>
      <c r="N173" s="260">
        <v>-0.1</v>
      </c>
      <c r="O173" s="266">
        <v>0</v>
      </c>
      <c r="P173" s="178">
        <v>-0.3</v>
      </c>
      <c r="Q173" s="179">
        <v>0.4</v>
      </c>
    </row>
    <row r="174" spans="1:17" x14ac:dyDescent="0.2">
      <c r="A174" s="140" t="s">
        <v>348</v>
      </c>
      <c r="B174" s="141" t="s">
        <v>349</v>
      </c>
      <c r="C174" s="178">
        <v>0.2</v>
      </c>
      <c r="D174" s="178">
        <v>-0.1</v>
      </c>
      <c r="E174" s="260">
        <v>0.5</v>
      </c>
      <c r="F174" s="266">
        <v>-0.9</v>
      </c>
      <c r="G174" s="178">
        <v>-1.7</v>
      </c>
      <c r="H174" s="260">
        <v>0</v>
      </c>
      <c r="I174" s="266">
        <v>0.4</v>
      </c>
      <c r="J174" s="178">
        <v>0.1</v>
      </c>
      <c r="K174" s="260">
        <v>0.8</v>
      </c>
      <c r="L174" s="266">
        <v>-0.2</v>
      </c>
      <c r="M174" s="178">
        <v>-0.8</v>
      </c>
      <c r="N174" s="260">
        <v>0.4</v>
      </c>
      <c r="O174" s="266">
        <v>0.4</v>
      </c>
      <c r="P174" s="178">
        <v>0</v>
      </c>
      <c r="Q174" s="179">
        <v>0.8</v>
      </c>
    </row>
    <row r="175" spans="1:17" x14ac:dyDescent="0.2">
      <c r="A175" s="140" t="s">
        <v>350</v>
      </c>
      <c r="B175" s="141" t="s">
        <v>351</v>
      </c>
      <c r="C175" s="178">
        <v>-1.3</v>
      </c>
      <c r="D175" s="178">
        <v>-1.6</v>
      </c>
      <c r="E175" s="260">
        <v>-1</v>
      </c>
      <c r="F175" s="266">
        <v>-2.6</v>
      </c>
      <c r="G175" s="178">
        <v>-3.9</v>
      </c>
      <c r="H175" s="260">
        <v>-1.3</v>
      </c>
      <c r="I175" s="266">
        <v>-1.2</v>
      </c>
      <c r="J175" s="178">
        <v>-1.6</v>
      </c>
      <c r="K175" s="260">
        <v>-0.9</v>
      </c>
      <c r="L175" s="266">
        <v>-2.1</v>
      </c>
      <c r="M175" s="178">
        <v>-2.9</v>
      </c>
      <c r="N175" s="260">
        <v>-1.4</v>
      </c>
      <c r="O175" s="266">
        <v>-1.1000000000000001</v>
      </c>
      <c r="P175" s="178">
        <v>-1.5</v>
      </c>
      <c r="Q175" s="179">
        <v>-0.8</v>
      </c>
    </row>
    <row r="176" spans="1:17" x14ac:dyDescent="0.2">
      <c r="A176" s="140" t="s">
        <v>354</v>
      </c>
      <c r="B176" s="141" t="s">
        <v>355</v>
      </c>
      <c r="C176" s="178">
        <v>-0.8</v>
      </c>
      <c r="D176" s="178">
        <v>-1.1000000000000001</v>
      </c>
      <c r="E176" s="260">
        <v>-0.5</v>
      </c>
      <c r="F176" s="266">
        <v>-2.7</v>
      </c>
      <c r="G176" s="178">
        <v>-3.5</v>
      </c>
      <c r="H176" s="260">
        <v>-1.8</v>
      </c>
      <c r="I176" s="266">
        <v>-0.6</v>
      </c>
      <c r="J176" s="178">
        <v>-0.9</v>
      </c>
      <c r="K176" s="260">
        <v>-0.3</v>
      </c>
      <c r="L176" s="266">
        <v>-1.9</v>
      </c>
      <c r="M176" s="178">
        <v>-2.4</v>
      </c>
      <c r="N176" s="260">
        <v>-1.4</v>
      </c>
      <c r="O176" s="266">
        <v>-0.4</v>
      </c>
      <c r="P176" s="178">
        <v>-0.7</v>
      </c>
      <c r="Q176" s="179">
        <v>-0.1</v>
      </c>
    </row>
    <row r="177" spans="1:17" x14ac:dyDescent="0.2">
      <c r="A177" s="140" t="s">
        <v>356</v>
      </c>
      <c r="B177" s="141" t="s">
        <v>357</v>
      </c>
      <c r="C177" s="178">
        <v>-0.6</v>
      </c>
      <c r="D177" s="178">
        <v>-1</v>
      </c>
      <c r="E177" s="260">
        <v>-0.3</v>
      </c>
      <c r="F177" s="266">
        <v>-0.8</v>
      </c>
      <c r="G177" s="178">
        <v>-2.2999999999999998</v>
      </c>
      <c r="H177" s="260">
        <v>0.6</v>
      </c>
      <c r="I177" s="266">
        <v>-0.6</v>
      </c>
      <c r="J177" s="178">
        <v>-1</v>
      </c>
      <c r="K177" s="260">
        <v>-0.2</v>
      </c>
      <c r="L177" s="266">
        <v>-1.3</v>
      </c>
      <c r="M177" s="178">
        <v>-2.2000000000000002</v>
      </c>
      <c r="N177" s="260">
        <v>-0.4</v>
      </c>
      <c r="O177" s="266">
        <v>-0.5</v>
      </c>
      <c r="P177" s="178">
        <v>-0.9</v>
      </c>
      <c r="Q177" s="179">
        <v>-0.1</v>
      </c>
    </row>
    <row r="178" spans="1:17" x14ac:dyDescent="0.2">
      <c r="A178" s="140" t="s">
        <v>358</v>
      </c>
      <c r="B178" s="141" t="s">
        <v>359</v>
      </c>
      <c r="C178" s="178">
        <v>-1.2</v>
      </c>
      <c r="D178" s="178">
        <v>-1.5</v>
      </c>
      <c r="E178" s="260">
        <v>-0.9</v>
      </c>
      <c r="F178" s="266">
        <v>-3.1</v>
      </c>
      <c r="G178" s="178">
        <v>-4.2</v>
      </c>
      <c r="H178" s="260">
        <v>-1.9</v>
      </c>
      <c r="I178" s="266">
        <v>-1</v>
      </c>
      <c r="J178" s="178">
        <v>-1.4</v>
      </c>
      <c r="K178" s="260">
        <v>-0.7</v>
      </c>
      <c r="L178" s="266">
        <v>-2.8</v>
      </c>
      <c r="M178" s="178">
        <v>-3.5</v>
      </c>
      <c r="N178" s="260">
        <v>-2.1</v>
      </c>
      <c r="O178" s="266">
        <v>-0.8</v>
      </c>
      <c r="P178" s="178">
        <v>-1.1000000000000001</v>
      </c>
      <c r="Q178" s="179">
        <v>-0.4</v>
      </c>
    </row>
    <row r="179" spans="1:17" x14ac:dyDescent="0.2">
      <c r="A179" s="140" t="s">
        <v>360</v>
      </c>
      <c r="B179" s="141" t="s">
        <v>361</v>
      </c>
      <c r="C179" s="178">
        <v>-0.2</v>
      </c>
      <c r="D179" s="178">
        <v>-0.7</v>
      </c>
      <c r="E179" s="260">
        <v>0.3</v>
      </c>
      <c r="F179" s="266">
        <v>-1.5</v>
      </c>
      <c r="G179" s="178">
        <v>-3.3</v>
      </c>
      <c r="H179" s="260">
        <v>0.2</v>
      </c>
      <c r="I179" s="266">
        <v>-0.1</v>
      </c>
      <c r="J179" s="178">
        <v>-0.6</v>
      </c>
      <c r="K179" s="260">
        <v>0.4</v>
      </c>
      <c r="L179" s="266">
        <v>-1.5</v>
      </c>
      <c r="M179" s="178">
        <v>-2.6</v>
      </c>
      <c r="N179" s="260">
        <v>-0.4</v>
      </c>
      <c r="O179" s="266">
        <v>0.1</v>
      </c>
      <c r="P179" s="178">
        <v>-0.5</v>
      </c>
      <c r="Q179" s="179">
        <v>0.6</v>
      </c>
    </row>
    <row r="180" spans="1:17" x14ac:dyDescent="0.2">
      <c r="A180" s="140" t="s">
        <v>362</v>
      </c>
      <c r="B180" s="141" t="s">
        <v>363</v>
      </c>
      <c r="C180" s="178">
        <v>-0.8</v>
      </c>
      <c r="D180" s="178">
        <v>-1.1000000000000001</v>
      </c>
      <c r="E180" s="260">
        <v>-0.5</v>
      </c>
      <c r="F180" s="266">
        <v>-1.1000000000000001</v>
      </c>
      <c r="G180" s="178">
        <v>-2</v>
      </c>
      <c r="H180" s="260">
        <v>-0.1</v>
      </c>
      <c r="I180" s="266">
        <v>-0.8</v>
      </c>
      <c r="J180" s="178">
        <v>-1.1000000000000001</v>
      </c>
      <c r="K180" s="260">
        <v>-0.4</v>
      </c>
      <c r="L180" s="266">
        <v>-1.5</v>
      </c>
      <c r="M180" s="178">
        <v>-2.2000000000000002</v>
      </c>
      <c r="N180" s="260">
        <v>-0.9</v>
      </c>
      <c r="O180" s="266">
        <v>-0.5</v>
      </c>
      <c r="P180" s="178">
        <v>-0.9</v>
      </c>
      <c r="Q180" s="179">
        <v>-0.2</v>
      </c>
    </row>
    <row r="181" spans="1:17" x14ac:dyDescent="0.2">
      <c r="A181" s="140" t="s">
        <v>364</v>
      </c>
      <c r="B181" s="141" t="s">
        <v>365</v>
      </c>
      <c r="C181" s="178">
        <v>-2.1</v>
      </c>
      <c r="D181" s="178">
        <v>-2.5</v>
      </c>
      <c r="E181" s="260">
        <v>-1.8</v>
      </c>
      <c r="F181" s="266">
        <v>-5.6</v>
      </c>
      <c r="G181" s="178">
        <v>-6.9</v>
      </c>
      <c r="H181" s="260">
        <v>-4.3</v>
      </c>
      <c r="I181" s="266">
        <v>-1.8</v>
      </c>
      <c r="J181" s="178">
        <v>-2.2000000000000002</v>
      </c>
      <c r="K181" s="260">
        <v>-1.5</v>
      </c>
      <c r="L181" s="266">
        <v>-4.2</v>
      </c>
      <c r="M181" s="178">
        <v>-5</v>
      </c>
      <c r="N181" s="260">
        <v>-3.4</v>
      </c>
      <c r="O181" s="266">
        <v>-1.6</v>
      </c>
      <c r="P181" s="178">
        <v>-2</v>
      </c>
      <c r="Q181" s="179">
        <v>-1.2</v>
      </c>
    </row>
    <row r="182" spans="1:17" x14ac:dyDescent="0.2">
      <c r="A182" s="140" t="s">
        <v>366</v>
      </c>
      <c r="B182" s="141" t="s">
        <v>367</v>
      </c>
      <c r="C182" s="178">
        <v>0.7</v>
      </c>
      <c r="D182" s="178">
        <v>0.3</v>
      </c>
      <c r="E182" s="260">
        <v>1.1000000000000001</v>
      </c>
      <c r="F182" s="266">
        <v>1.4</v>
      </c>
      <c r="G182" s="178">
        <v>0.1</v>
      </c>
      <c r="H182" s="260">
        <v>2.6</v>
      </c>
      <c r="I182" s="266">
        <v>0.6</v>
      </c>
      <c r="J182" s="178">
        <v>0.2</v>
      </c>
      <c r="K182" s="260">
        <v>1.1000000000000001</v>
      </c>
      <c r="L182" s="266">
        <v>0.4</v>
      </c>
      <c r="M182" s="178">
        <v>-0.4</v>
      </c>
      <c r="N182" s="260">
        <v>1.3</v>
      </c>
      <c r="O182" s="266">
        <v>0.8</v>
      </c>
      <c r="P182" s="178">
        <v>0.3</v>
      </c>
      <c r="Q182" s="179">
        <v>1.3</v>
      </c>
    </row>
    <row r="183" spans="1:17" x14ac:dyDescent="0.2">
      <c r="A183" s="140" t="s">
        <v>370</v>
      </c>
      <c r="B183" s="141" t="s">
        <v>371</v>
      </c>
      <c r="C183" s="178">
        <v>-0.5</v>
      </c>
      <c r="D183" s="178">
        <v>-0.8</v>
      </c>
      <c r="E183" s="260">
        <v>-0.2</v>
      </c>
      <c r="F183" s="266">
        <v>-1.2</v>
      </c>
      <c r="G183" s="178">
        <v>-1.9</v>
      </c>
      <c r="H183" s="260">
        <v>-0.5</v>
      </c>
      <c r="I183" s="266">
        <v>-0.3</v>
      </c>
      <c r="J183" s="178">
        <v>-0.6</v>
      </c>
      <c r="K183" s="260">
        <v>0</v>
      </c>
      <c r="L183" s="266">
        <v>-0.8</v>
      </c>
      <c r="M183" s="178">
        <v>-1.3</v>
      </c>
      <c r="N183" s="260">
        <v>-0.3</v>
      </c>
      <c r="O183" s="266">
        <v>-0.3</v>
      </c>
      <c r="P183" s="178">
        <v>-0.7</v>
      </c>
      <c r="Q183" s="179">
        <v>0</v>
      </c>
    </row>
    <row r="184" spans="1:17" x14ac:dyDescent="0.2">
      <c r="A184" s="140" t="s">
        <v>372</v>
      </c>
      <c r="B184" s="141" t="s">
        <v>373</v>
      </c>
      <c r="C184" s="178">
        <v>-0.5</v>
      </c>
      <c r="D184" s="178">
        <v>-0.9</v>
      </c>
      <c r="E184" s="260">
        <v>-0.1</v>
      </c>
      <c r="F184" s="266">
        <v>-0.5</v>
      </c>
      <c r="G184" s="178">
        <v>-1.4</v>
      </c>
      <c r="H184" s="260">
        <v>0.3</v>
      </c>
      <c r="I184" s="266">
        <v>-0.5</v>
      </c>
      <c r="J184" s="178">
        <v>-0.9</v>
      </c>
      <c r="K184" s="260">
        <v>0</v>
      </c>
      <c r="L184" s="266">
        <v>-0.7</v>
      </c>
      <c r="M184" s="178">
        <v>-1.3</v>
      </c>
      <c r="N184" s="260">
        <v>-0.1</v>
      </c>
      <c r="O184" s="266">
        <v>-0.3</v>
      </c>
      <c r="P184" s="178">
        <v>-0.8</v>
      </c>
      <c r="Q184" s="179">
        <v>0.2</v>
      </c>
    </row>
    <row r="185" spans="1:17" x14ac:dyDescent="0.2">
      <c r="A185" s="140" t="s">
        <v>374</v>
      </c>
      <c r="B185" s="141" t="s">
        <v>375</v>
      </c>
      <c r="C185" s="178">
        <v>-0.5</v>
      </c>
      <c r="D185" s="178">
        <v>-0.8</v>
      </c>
      <c r="E185" s="260">
        <v>-0.2</v>
      </c>
      <c r="F185" s="266">
        <v>-1</v>
      </c>
      <c r="G185" s="178">
        <v>-2.2000000000000002</v>
      </c>
      <c r="H185" s="260">
        <v>0.2</v>
      </c>
      <c r="I185" s="266">
        <v>-0.5</v>
      </c>
      <c r="J185" s="178">
        <v>-0.8</v>
      </c>
      <c r="K185" s="260">
        <v>-0.2</v>
      </c>
      <c r="L185" s="266">
        <v>-0.9</v>
      </c>
      <c r="M185" s="178">
        <v>-1.6</v>
      </c>
      <c r="N185" s="260">
        <v>-0.2</v>
      </c>
      <c r="O185" s="266">
        <v>-0.4</v>
      </c>
      <c r="P185" s="178">
        <v>-0.8</v>
      </c>
      <c r="Q185" s="179">
        <v>-0.1</v>
      </c>
    </row>
    <row r="186" spans="1:17" x14ac:dyDescent="0.2">
      <c r="A186" s="140" t="s">
        <v>376</v>
      </c>
      <c r="B186" s="141" t="s">
        <v>377</v>
      </c>
      <c r="C186" s="178">
        <v>-1</v>
      </c>
      <c r="D186" s="178">
        <v>-1.3</v>
      </c>
      <c r="E186" s="260">
        <v>-0.6</v>
      </c>
      <c r="F186" s="266">
        <v>-1.1000000000000001</v>
      </c>
      <c r="G186" s="178">
        <v>-2.2000000000000002</v>
      </c>
      <c r="H186" s="260">
        <v>0</v>
      </c>
      <c r="I186" s="266">
        <v>-0.9</v>
      </c>
      <c r="J186" s="178">
        <v>-1.3</v>
      </c>
      <c r="K186" s="260">
        <v>-0.5</v>
      </c>
      <c r="L186" s="266">
        <v>-1.1000000000000001</v>
      </c>
      <c r="M186" s="178">
        <v>-1.8</v>
      </c>
      <c r="N186" s="260">
        <v>-0.3</v>
      </c>
      <c r="O186" s="266">
        <v>-0.9</v>
      </c>
      <c r="P186" s="178">
        <v>-1.4</v>
      </c>
      <c r="Q186" s="179">
        <v>-0.5</v>
      </c>
    </row>
    <row r="187" spans="1:17" x14ac:dyDescent="0.2">
      <c r="A187" s="140" t="s">
        <v>378</v>
      </c>
      <c r="B187" s="141" t="s">
        <v>379</v>
      </c>
      <c r="C187" s="178">
        <v>-0.8</v>
      </c>
      <c r="D187" s="178">
        <v>-1.1000000000000001</v>
      </c>
      <c r="E187" s="260">
        <v>-0.6</v>
      </c>
      <c r="F187" s="266">
        <v>-1.9</v>
      </c>
      <c r="G187" s="178">
        <v>-2.9</v>
      </c>
      <c r="H187" s="260">
        <v>-1</v>
      </c>
      <c r="I187" s="266">
        <v>-0.7</v>
      </c>
      <c r="J187" s="178">
        <v>-1</v>
      </c>
      <c r="K187" s="260">
        <v>-0.4</v>
      </c>
      <c r="L187" s="266">
        <v>-1.9</v>
      </c>
      <c r="M187" s="178">
        <v>-2.4</v>
      </c>
      <c r="N187" s="260">
        <v>-1.3</v>
      </c>
      <c r="O187" s="266">
        <v>-0.5</v>
      </c>
      <c r="P187" s="178">
        <v>-0.8</v>
      </c>
      <c r="Q187" s="179">
        <v>-0.2</v>
      </c>
    </row>
    <row r="188" spans="1:17" x14ac:dyDescent="0.2">
      <c r="A188" s="140" t="s">
        <v>380</v>
      </c>
      <c r="B188" s="141" t="s">
        <v>381</v>
      </c>
      <c r="C188" s="178">
        <v>-1.2</v>
      </c>
      <c r="D188" s="178">
        <v>-1.5</v>
      </c>
      <c r="E188" s="260">
        <v>-0.8</v>
      </c>
      <c r="F188" s="266">
        <v>-1.2</v>
      </c>
      <c r="G188" s="178">
        <v>-2.1</v>
      </c>
      <c r="H188" s="260">
        <v>-0.2</v>
      </c>
      <c r="I188" s="266">
        <v>-1.2</v>
      </c>
      <c r="J188" s="178">
        <v>-1.5</v>
      </c>
      <c r="K188" s="260">
        <v>-0.8</v>
      </c>
      <c r="L188" s="266">
        <v>-1.3</v>
      </c>
      <c r="M188" s="178">
        <v>-2</v>
      </c>
      <c r="N188" s="260">
        <v>-0.7</v>
      </c>
      <c r="O188" s="266">
        <v>-1.1000000000000001</v>
      </c>
      <c r="P188" s="178">
        <v>-1.5</v>
      </c>
      <c r="Q188" s="179">
        <v>-0.7</v>
      </c>
    </row>
    <row r="189" spans="1:17" x14ac:dyDescent="0.2">
      <c r="A189" s="140" t="s">
        <v>382</v>
      </c>
      <c r="B189" s="141" t="s">
        <v>383</v>
      </c>
      <c r="C189" s="178">
        <v>-2.1</v>
      </c>
      <c r="D189" s="178">
        <v>-2.4</v>
      </c>
      <c r="E189" s="260">
        <v>-1.8</v>
      </c>
      <c r="F189" s="266">
        <v>-4.0999999999999996</v>
      </c>
      <c r="G189" s="178">
        <v>-5</v>
      </c>
      <c r="H189" s="260">
        <v>-3.2</v>
      </c>
      <c r="I189" s="266">
        <v>-1.8</v>
      </c>
      <c r="J189" s="178">
        <v>-2.1</v>
      </c>
      <c r="K189" s="260">
        <v>-1.5</v>
      </c>
      <c r="L189" s="266">
        <v>-3.1</v>
      </c>
      <c r="M189" s="178">
        <v>-3.7</v>
      </c>
      <c r="N189" s="260">
        <v>-2.5</v>
      </c>
      <c r="O189" s="266">
        <v>-1.7</v>
      </c>
      <c r="P189" s="178">
        <v>-2</v>
      </c>
      <c r="Q189" s="179">
        <v>-1.3</v>
      </c>
    </row>
    <row r="190" spans="1:17" x14ac:dyDescent="0.2">
      <c r="A190" s="140" t="s">
        <v>386</v>
      </c>
      <c r="B190" s="141" t="s">
        <v>387</v>
      </c>
      <c r="C190" s="178">
        <v>-1.4</v>
      </c>
      <c r="D190" s="178">
        <v>-1.7</v>
      </c>
      <c r="E190" s="260">
        <v>-1.1000000000000001</v>
      </c>
      <c r="F190" s="266">
        <v>-2.7</v>
      </c>
      <c r="G190" s="178">
        <v>-3.8</v>
      </c>
      <c r="H190" s="260">
        <v>-1.6</v>
      </c>
      <c r="I190" s="266">
        <v>-1.3</v>
      </c>
      <c r="J190" s="178">
        <v>-1.6</v>
      </c>
      <c r="K190" s="260">
        <v>-1</v>
      </c>
      <c r="L190" s="266">
        <v>-2.4</v>
      </c>
      <c r="M190" s="178">
        <v>-3</v>
      </c>
      <c r="N190" s="260">
        <v>-1.7</v>
      </c>
      <c r="O190" s="266">
        <v>-1.2</v>
      </c>
      <c r="P190" s="178">
        <v>-1.5</v>
      </c>
      <c r="Q190" s="179">
        <v>-0.8</v>
      </c>
    </row>
    <row r="191" spans="1:17" x14ac:dyDescent="0.2">
      <c r="A191" s="140" t="s">
        <v>388</v>
      </c>
      <c r="B191" s="141" t="s">
        <v>389</v>
      </c>
      <c r="C191" s="178">
        <v>-1.8</v>
      </c>
      <c r="D191" s="178">
        <v>-2.2000000000000002</v>
      </c>
      <c r="E191" s="260">
        <v>-1.5</v>
      </c>
      <c r="F191" s="266">
        <v>-2.8</v>
      </c>
      <c r="G191" s="178">
        <v>-3.6</v>
      </c>
      <c r="H191" s="260">
        <v>-2.1</v>
      </c>
      <c r="I191" s="266">
        <v>-1.6</v>
      </c>
      <c r="J191" s="178">
        <v>-1.9</v>
      </c>
      <c r="K191" s="260">
        <v>-1.2</v>
      </c>
      <c r="L191" s="266">
        <v>-2.4</v>
      </c>
      <c r="M191" s="178">
        <v>-2.9</v>
      </c>
      <c r="N191" s="260">
        <v>-1.8</v>
      </c>
      <c r="O191" s="266">
        <v>-1.5</v>
      </c>
      <c r="P191" s="178">
        <v>-1.9</v>
      </c>
      <c r="Q191" s="179">
        <v>-1.1000000000000001</v>
      </c>
    </row>
    <row r="192" spans="1:17" x14ac:dyDescent="0.2">
      <c r="A192" s="140" t="s">
        <v>390</v>
      </c>
      <c r="B192" s="141" t="s">
        <v>391</v>
      </c>
      <c r="C192" s="178">
        <v>-1</v>
      </c>
      <c r="D192" s="178">
        <v>-1.2</v>
      </c>
      <c r="E192" s="260">
        <v>-0.7</v>
      </c>
      <c r="F192" s="266">
        <v>-2.1</v>
      </c>
      <c r="G192" s="178">
        <v>-2.9</v>
      </c>
      <c r="H192" s="260">
        <v>-1.4</v>
      </c>
      <c r="I192" s="266">
        <v>-0.8</v>
      </c>
      <c r="J192" s="178">
        <v>-1.1000000000000001</v>
      </c>
      <c r="K192" s="260">
        <v>-0.5</v>
      </c>
      <c r="L192" s="266">
        <v>-1.6</v>
      </c>
      <c r="M192" s="178">
        <v>-2.1</v>
      </c>
      <c r="N192" s="260">
        <v>-1.1000000000000001</v>
      </c>
      <c r="O192" s="266">
        <v>-0.7</v>
      </c>
      <c r="P192" s="178">
        <v>-1</v>
      </c>
      <c r="Q192" s="179">
        <v>-0.4</v>
      </c>
    </row>
    <row r="193" spans="1:17" x14ac:dyDescent="0.2">
      <c r="A193" s="140" t="s">
        <v>392</v>
      </c>
      <c r="B193" s="141" t="s">
        <v>393</v>
      </c>
      <c r="C193" s="178">
        <v>-1.2</v>
      </c>
      <c r="D193" s="178">
        <v>-1.6</v>
      </c>
      <c r="E193" s="260">
        <v>-0.9</v>
      </c>
      <c r="F193" s="266">
        <v>-1.8</v>
      </c>
      <c r="G193" s="178">
        <v>-3</v>
      </c>
      <c r="H193" s="260">
        <v>-0.7</v>
      </c>
      <c r="I193" s="266">
        <v>-1.2</v>
      </c>
      <c r="J193" s="178">
        <v>-1.6</v>
      </c>
      <c r="K193" s="260">
        <v>-0.8</v>
      </c>
      <c r="L193" s="266">
        <v>-2.2000000000000002</v>
      </c>
      <c r="M193" s="178">
        <v>-2.9</v>
      </c>
      <c r="N193" s="260">
        <v>-1.5</v>
      </c>
      <c r="O193" s="266">
        <v>-0.9</v>
      </c>
      <c r="P193" s="178">
        <v>-1.3</v>
      </c>
      <c r="Q193" s="179">
        <v>-0.5</v>
      </c>
    </row>
    <row r="194" spans="1:17" x14ac:dyDescent="0.2">
      <c r="A194" s="140" t="s">
        <v>396</v>
      </c>
      <c r="B194" s="141" t="s">
        <v>397</v>
      </c>
      <c r="C194" s="178">
        <v>-1.1000000000000001</v>
      </c>
      <c r="D194" s="178">
        <v>-1.4</v>
      </c>
      <c r="E194" s="260">
        <v>-0.8</v>
      </c>
      <c r="F194" s="266">
        <v>-2.5</v>
      </c>
      <c r="G194" s="178">
        <v>-3.4</v>
      </c>
      <c r="H194" s="260">
        <v>-1.5</v>
      </c>
      <c r="I194" s="266">
        <v>-1</v>
      </c>
      <c r="J194" s="178">
        <v>-1.3</v>
      </c>
      <c r="K194" s="260">
        <v>-0.7</v>
      </c>
      <c r="L194" s="266">
        <v>-2.2999999999999998</v>
      </c>
      <c r="M194" s="178">
        <v>-2.9</v>
      </c>
      <c r="N194" s="260">
        <v>-1.7</v>
      </c>
      <c r="O194" s="266">
        <v>-0.8</v>
      </c>
      <c r="P194" s="178">
        <v>-1.1000000000000001</v>
      </c>
      <c r="Q194" s="179">
        <v>-0.5</v>
      </c>
    </row>
    <row r="195" spans="1:17" x14ac:dyDescent="0.2">
      <c r="A195" s="140" t="s">
        <v>398</v>
      </c>
      <c r="B195" s="141" t="s">
        <v>399</v>
      </c>
      <c r="C195" s="178">
        <v>-1.9</v>
      </c>
      <c r="D195" s="178">
        <v>-2.2999999999999998</v>
      </c>
      <c r="E195" s="260">
        <v>-1.6</v>
      </c>
      <c r="F195" s="266">
        <v>-2.7</v>
      </c>
      <c r="G195" s="178">
        <v>-3.6</v>
      </c>
      <c r="H195" s="260">
        <v>-1.8</v>
      </c>
      <c r="I195" s="266">
        <v>-1.8</v>
      </c>
      <c r="J195" s="178">
        <v>-2.2000000000000002</v>
      </c>
      <c r="K195" s="260">
        <v>-1.4</v>
      </c>
      <c r="L195" s="266">
        <v>-2.5</v>
      </c>
      <c r="M195" s="178">
        <v>-3.2</v>
      </c>
      <c r="N195" s="260">
        <v>-1.9</v>
      </c>
      <c r="O195" s="266">
        <v>-1.6</v>
      </c>
      <c r="P195" s="178">
        <v>-2.1</v>
      </c>
      <c r="Q195" s="179">
        <v>-1.2</v>
      </c>
    </row>
    <row r="196" spans="1:17" x14ac:dyDescent="0.2">
      <c r="A196" s="140" t="s">
        <v>402</v>
      </c>
      <c r="B196" s="141" t="s">
        <v>403</v>
      </c>
      <c r="C196" s="178">
        <v>-1.3</v>
      </c>
      <c r="D196" s="178">
        <v>-1.7</v>
      </c>
      <c r="E196" s="260">
        <v>-1</v>
      </c>
      <c r="F196" s="266">
        <v>-3.3</v>
      </c>
      <c r="G196" s="178">
        <v>-4.4000000000000004</v>
      </c>
      <c r="H196" s="260">
        <v>-2.2000000000000002</v>
      </c>
      <c r="I196" s="266">
        <v>-1.1000000000000001</v>
      </c>
      <c r="J196" s="178">
        <v>-1.5</v>
      </c>
      <c r="K196" s="260">
        <v>-0.7</v>
      </c>
      <c r="L196" s="266">
        <v>-2.7</v>
      </c>
      <c r="M196" s="178">
        <v>-3.5</v>
      </c>
      <c r="N196" s="260">
        <v>-2</v>
      </c>
      <c r="O196" s="266">
        <v>-0.9</v>
      </c>
      <c r="P196" s="178">
        <v>-1.3</v>
      </c>
      <c r="Q196" s="179">
        <v>-0.5</v>
      </c>
    </row>
    <row r="197" spans="1:17" x14ac:dyDescent="0.2">
      <c r="A197" s="140" t="s">
        <v>404</v>
      </c>
      <c r="B197" s="141" t="s">
        <v>405</v>
      </c>
      <c r="C197" s="178">
        <v>-1.7</v>
      </c>
      <c r="D197" s="178">
        <v>-2.1</v>
      </c>
      <c r="E197" s="260">
        <v>-1.3</v>
      </c>
      <c r="F197" s="266">
        <v>-2.8</v>
      </c>
      <c r="G197" s="178">
        <v>-3.9</v>
      </c>
      <c r="H197" s="260">
        <v>-1.8</v>
      </c>
      <c r="I197" s="266">
        <v>-1.5</v>
      </c>
      <c r="J197" s="178">
        <v>-1.9</v>
      </c>
      <c r="K197" s="260">
        <v>-1.2</v>
      </c>
      <c r="L197" s="266">
        <v>-2.5</v>
      </c>
      <c r="M197" s="178">
        <v>-3.3</v>
      </c>
      <c r="N197" s="260">
        <v>-1.8</v>
      </c>
      <c r="O197" s="266">
        <v>-1.5</v>
      </c>
      <c r="P197" s="178">
        <v>-1.9</v>
      </c>
      <c r="Q197" s="179">
        <v>-1.1000000000000001</v>
      </c>
    </row>
    <row r="198" spans="1:17" x14ac:dyDescent="0.2">
      <c r="A198" s="140" t="s">
        <v>406</v>
      </c>
      <c r="B198" s="141" t="s">
        <v>407</v>
      </c>
      <c r="C198" s="178">
        <v>-1.5</v>
      </c>
      <c r="D198" s="178">
        <v>-1.8</v>
      </c>
      <c r="E198" s="260">
        <v>-1.1000000000000001</v>
      </c>
      <c r="F198" s="266">
        <v>-2</v>
      </c>
      <c r="G198" s="178">
        <v>-2.9</v>
      </c>
      <c r="H198" s="260">
        <v>-1.2</v>
      </c>
      <c r="I198" s="266">
        <v>-1.4</v>
      </c>
      <c r="J198" s="178">
        <v>-1.7</v>
      </c>
      <c r="K198" s="260">
        <v>-1</v>
      </c>
      <c r="L198" s="266">
        <v>-2.1</v>
      </c>
      <c r="M198" s="178">
        <v>-2.7</v>
      </c>
      <c r="N198" s="260">
        <v>-1.5</v>
      </c>
      <c r="O198" s="266">
        <v>-1.2</v>
      </c>
      <c r="P198" s="178">
        <v>-1.6</v>
      </c>
      <c r="Q198" s="179">
        <v>-0.8</v>
      </c>
    </row>
    <row r="199" spans="1:17" x14ac:dyDescent="0.2">
      <c r="A199" s="140" t="s">
        <v>408</v>
      </c>
      <c r="B199" s="141" t="s">
        <v>409</v>
      </c>
      <c r="C199" s="178">
        <v>-0.4</v>
      </c>
      <c r="D199" s="178">
        <v>-0.6</v>
      </c>
      <c r="E199" s="260">
        <v>-0.2</v>
      </c>
      <c r="F199" s="266">
        <v>-1.7</v>
      </c>
      <c r="G199" s="178">
        <v>-2.2000000000000002</v>
      </c>
      <c r="H199" s="260">
        <v>-1.2</v>
      </c>
      <c r="I199" s="266">
        <v>-0.1</v>
      </c>
      <c r="J199" s="178">
        <v>-0.3</v>
      </c>
      <c r="K199" s="260">
        <v>0.2</v>
      </c>
      <c r="L199" s="266">
        <v>-1.1000000000000001</v>
      </c>
      <c r="M199" s="178">
        <v>-1.5</v>
      </c>
      <c r="N199" s="260">
        <v>-0.7</v>
      </c>
      <c r="O199" s="266">
        <v>0</v>
      </c>
      <c r="P199" s="178">
        <v>-0.3</v>
      </c>
      <c r="Q199" s="179">
        <v>0.3</v>
      </c>
    </row>
    <row r="200" spans="1:17" x14ac:dyDescent="0.2">
      <c r="A200" s="140" t="s">
        <v>410</v>
      </c>
      <c r="B200" s="141" t="s">
        <v>411</v>
      </c>
      <c r="C200" s="178">
        <v>-0.3</v>
      </c>
      <c r="D200" s="178">
        <v>-0.6</v>
      </c>
      <c r="E200" s="260">
        <v>0</v>
      </c>
      <c r="F200" s="266">
        <v>-0.4</v>
      </c>
      <c r="G200" s="178">
        <v>-1.9</v>
      </c>
      <c r="H200" s="260">
        <v>1.1000000000000001</v>
      </c>
      <c r="I200" s="266">
        <v>-0.3</v>
      </c>
      <c r="J200" s="178">
        <v>-0.6</v>
      </c>
      <c r="K200" s="260">
        <v>0</v>
      </c>
      <c r="L200" s="266">
        <v>-1.7</v>
      </c>
      <c r="M200" s="178">
        <v>-2.6</v>
      </c>
      <c r="N200" s="260">
        <v>-0.7</v>
      </c>
      <c r="O200" s="266">
        <v>-0.2</v>
      </c>
      <c r="P200" s="178">
        <v>-0.5</v>
      </c>
      <c r="Q200" s="179">
        <v>0.2</v>
      </c>
    </row>
    <row r="201" spans="1:17" x14ac:dyDescent="0.2">
      <c r="A201" s="140" t="s">
        <v>412</v>
      </c>
      <c r="B201" s="141" t="s">
        <v>413</v>
      </c>
      <c r="C201" s="178">
        <v>-2.8</v>
      </c>
      <c r="D201" s="178">
        <v>-3.1</v>
      </c>
      <c r="E201" s="260">
        <v>-2.4</v>
      </c>
      <c r="F201" s="266">
        <v>-5.0999999999999996</v>
      </c>
      <c r="G201" s="178">
        <v>-6</v>
      </c>
      <c r="H201" s="260">
        <v>-4.2</v>
      </c>
      <c r="I201" s="266">
        <v>-2.2999999999999998</v>
      </c>
      <c r="J201" s="178">
        <v>-2.7</v>
      </c>
      <c r="K201" s="260">
        <v>-1.9</v>
      </c>
      <c r="L201" s="266">
        <v>-4.4000000000000004</v>
      </c>
      <c r="M201" s="178">
        <v>-5.0999999999999996</v>
      </c>
      <c r="N201" s="260">
        <v>-3.8</v>
      </c>
      <c r="O201" s="266">
        <v>-2</v>
      </c>
      <c r="P201" s="178">
        <v>-2.4</v>
      </c>
      <c r="Q201" s="179">
        <v>-1.6</v>
      </c>
    </row>
    <row r="202" spans="1:17" x14ac:dyDescent="0.2">
      <c r="A202" s="140" t="s">
        <v>414</v>
      </c>
      <c r="B202" s="141" t="s">
        <v>415</v>
      </c>
      <c r="C202" s="178">
        <v>-1.2</v>
      </c>
      <c r="D202" s="178">
        <v>-1.6</v>
      </c>
      <c r="E202" s="260">
        <v>-0.7</v>
      </c>
      <c r="F202" s="266">
        <v>-1.8</v>
      </c>
      <c r="G202" s="178">
        <v>-3.8</v>
      </c>
      <c r="H202" s="260">
        <v>0.3</v>
      </c>
      <c r="I202" s="266">
        <v>-1.1000000000000001</v>
      </c>
      <c r="J202" s="178">
        <v>-1.6</v>
      </c>
      <c r="K202" s="260">
        <v>-0.7</v>
      </c>
      <c r="L202" s="266">
        <v>-1.7</v>
      </c>
      <c r="M202" s="178">
        <v>-2.9</v>
      </c>
      <c r="N202" s="260">
        <v>-0.5</v>
      </c>
      <c r="O202" s="266">
        <v>-1.1000000000000001</v>
      </c>
      <c r="P202" s="178">
        <v>-1.6</v>
      </c>
      <c r="Q202" s="179">
        <v>-0.6</v>
      </c>
    </row>
    <row r="203" spans="1:17" x14ac:dyDescent="0.2">
      <c r="A203" s="140" t="s">
        <v>418</v>
      </c>
      <c r="B203" s="141" t="s">
        <v>419</v>
      </c>
      <c r="C203" s="178">
        <v>-1.2</v>
      </c>
      <c r="D203" s="178">
        <v>-1.6</v>
      </c>
      <c r="E203" s="260">
        <v>-0.9</v>
      </c>
      <c r="F203" s="266">
        <v>-2.1</v>
      </c>
      <c r="G203" s="178">
        <v>-3.4</v>
      </c>
      <c r="H203" s="260">
        <v>-0.8</v>
      </c>
      <c r="I203" s="266">
        <v>-1.2</v>
      </c>
      <c r="J203" s="178">
        <v>-1.5</v>
      </c>
      <c r="K203" s="260">
        <v>-0.8</v>
      </c>
      <c r="L203" s="266">
        <v>-1.7</v>
      </c>
      <c r="M203" s="178">
        <v>-2.6</v>
      </c>
      <c r="N203" s="260">
        <v>-0.9</v>
      </c>
      <c r="O203" s="266">
        <v>-1.1000000000000001</v>
      </c>
      <c r="P203" s="178">
        <v>-1.5</v>
      </c>
      <c r="Q203" s="179">
        <v>-0.7</v>
      </c>
    </row>
    <row r="204" spans="1:17" x14ac:dyDescent="0.2">
      <c r="A204" s="140" t="s">
        <v>420</v>
      </c>
      <c r="B204" s="141" t="s">
        <v>421</v>
      </c>
      <c r="C204" s="178">
        <v>-0.4</v>
      </c>
      <c r="D204" s="178">
        <v>-0.6</v>
      </c>
      <c r="E204" s="260">
        <v>-0.1</v>
      </c>
      <c r="F204" s="266">
        <v>-1.7</v>
      </c>
      <c r="G204" s="178">
        <v>-3</v>
      </c>
      <c r="H204" s="260">
        <v>-0.5</v>
      </c>
      <c r="I204" s="266">
        <v>-0.3</v>
      </c>
      <c r="J204" s="178">
        <v>-0.6</v>
      </c>
      <c r="K204" s="260">
        <v>0</v>
      </c>
      <c r="L204" s="266">
        <v>-2.5</v>
      </c>
      <c r="M204" s="178">
        <v>-3.3</v>
      </c>
      <c r="N204" s="260">
        <v>-1.8</v>
      </c>
      <c r="O204" s="266">
        <v>0</v>
      </c>
      <c r="P204" s="178">
        <v>-0.3</v>
      </c>
      <c r="Q204" s="179">
        <v>0.3</v>
      </c>
    </row>
    <row r="205" spans="1:17" x14ac:dyDescent="0.2">
      <c r="A205" s="140" t="s">
        <v>422</v>
      </c>
      <c r="B205" s="141" t="s">
        <v>423</v>
      </c>
      <c r="C205" s="178">
        <v>-1.1000000000000001</v>
      </c>
      <c r="D205" s="178">
        <v>-1.6</v>
      </c>
      <c r="E205" s="260">
        <v>-0.6</v>
      </c>
      <c r="F205" s="266">
        <v>-1.5</v>
      </c>
      <c r="G205" s="178">
        <v>-3.3</v>
      </c>
      <c r="H205" s="260">
        <v>0.4</v>
      </c>
      <c r="I205" s="266">
        <v>-1.1000000000000001</v>
      </c>
      <c r="J205" s="178">
        <v>-1.6</v>
      </c>
      <c r="K205" s="260">
        <v>-0.6</v>
      </c>
      <c r="L205" s="266">
        <v>-1.5</v>
      </c>
      <c r="M205" s="178">
        <v>-2.7</v>
      </c>
      <c r="N205" s="260">
        <v>-0.4</v>
      </c>
      <c r="O205" s="266">
        <v>-1.1000000000000001</v>
      </c>
      <c r="P205" s="178">
        <v>-1.6</v>
      </c>
      <c r="Q205" s="179">
        <v>-0.5</v>
      </c>
    </row>
    <row r="206" spans="1:17" x14ac:dyDescent="0.2">
      <c r="A206" s="140" t="s">
        <v>424</v>
      </c>
      <c r="B206" s="141" t="s">
        <v>425</v>
      </c>
      <c r="C206" s="178">
        <v>-1.7</v>
      </c>
      <c r="D206" s="178">
        <v>-2.2000000000000002</v>
      </c>
      <c r="E206" s="260">
        <v>-1.2</v>
      </c>
      <c r="F206" s="266">
        <v>-3.6</v>
      </c>
      <c r="G206" s="178">
        <v>-5.3</v>
      </c>
      <c r="H206" s="260">
        <v>-1.9</v>
      </c>
      <c r="I206" s="266">
        <v>-1.6</v>
      </c>
      <c r="J206" s="178">
        <v>-2.1</v>
      </c>
      <c r="K206" s="260">
        <v>-1.1000000000000001</v>
      </c>
      <c r="L206" s="266">
        <v>-3.1</v>
      </c>
      <c r="M206" s="178">
        <v>-4.2</v>
      </c>
      <c r="N206" s="260">
        <v>-2</v>
      </c>
      <c r="O206" s="266">
        <v>-1.4</v>
      </c>
      <c r="P206" s="178">
        <v>-2</v>
      </c>
      <c r="Q206" s="179">
        <v>-0.9</v>
      </c>
    </row>
    <row r="207" spans="1:17" x14ac:dyDescent="0.2">
      <c r="A207" s="140" t="s">
        <v>428</v>
      </c>
      <c r="B207" s="141" t="s">
        <v>429</v>
      </c>
      <c r="C207" s="178">
        <v>-1.3</v>
      </c>
      <c r="D207" s="178">
        <v>-1.7</v>
      </c>
      <c r="E207" s="260">
        <v>-0.9</v>
      </c>
      <c r="F207" s="266">
        <v>-4</v>
      </c>
      <c r="G207" s="178">
        <v>-5.3</v>
      </c>
      <c r="H207" s="260">
        <v>-2.6</v>
      </c>
      <c r="I207" s="266">
        <v>-1.1000000000000001</v>
      </c>
      <c r="J207" s="178">
        <v>-1.5</v>
      </c>
      <c r="K207" s="260">
        <v>-0.7</v>
      </c>
      <c r="L207" s="266">
        <v>-2.6</v>
      </c>
      <c r="M207" s="178">
        <v>-3.5</v>
      </c>
      <c r="N207" s="260">
        <v>-1.8</v>
      </c>
      <c r="O207" s="266">
        <v>-1</v>
      </c>
      <c r="P207" s="178">
        <v>-1.4</v>
      </c>
      <c r="Q207" s="179">
        <v>-0.6</v>
      </c>
    </row>
    <row r="208" spans="1:17" x14ac:dyDescent="0.2">
      <c r="A208" s="140" t="s">
        <v>430</v>
      </c>
      <c r="B208" s="141" t="s">
        <v>431</v>
      </c>
      <c r="C208" s="178">
        <v>-0.7</v>
      </c>
      <c r="D208" s="178">
        <v>-1</v>
      </c>
      <c r="E208" s="260">
        <v>-0.4</v>
      </c>
      <c r="F208" s="266">
        <v>-1.1000000000000001</v>
      </c>
      <c r="G208" s="178">
        <v>-1.8</v>
      </c>
      <c r="H208" s="260">
        <v>-0.5</v>
      </c>
      <c r="I208" s="266">
        <v>-0.6</v>
      </c>
      <c r="J208" s="178">
        <v>-0.9</v>
      </c>
      <c r="K208" s="260">
        <v>-0.2</v>
      </c>
      <c r="L208" s="266">
        <v>-1.1000000000000001</v>
      </c>
      <c r="M208" s="178">
        <v>-1.6</v>
      </c>
      <c r="N208" s="260">
        <v>-0.7</v>
      </c>
      <c r="O208" s="266">
        <v>-0.4</v>
      </c>
      <c r="P208" s="178">
        <v>-0.8</v>
      </c>
      <c r="Q208" s="179">
        <v>0</v>
      </c>
    </row>
    <row r="209" spans="1:17" x14ac:dyDescent="0.2">
      <c r="A209" s="140" t="s">
        <v>434</v>
      </c>
      <c r="B209" s="141" t="s">
        <v>435</v>
      </c>
      <c r="C209" s="178">
        <v>-0.8</v>
      </c>
      <c r="D209" s="178">
        <v>-1.1000000000000001</v>
      </c>
      <c r="E209" s="260">
        <v>-0.5</v>
      </c>
      <c r="F209" s="266">
        <v>-1.8</v>
      </c>
      <c r="G209" s="178">
        <v>-2.6</v>
      </c>
      <c r="H209" s="260">
        <v>-0.9</v>
      </c>
      <c r="I209" s="266">
        <v>-0.7</v>
      </c>
      <c r="J209" s="178">
        <v>-1</v>
      </c>
      <c r="K209" s="260">
        <v>-0.3</v>
      </c>
      <c r="L209" s="266">
        <v>-1.5</v>
      </c>
      <c r="M209" s="178">
        <v>-2</v>
      </c>
      <c r="N209" s="260">
        <v>-0.9</v>
      </c>
      <c r="O209" s="266">
        <v>-0.5</v>
      </c>
      <c r="P209" s="178">
        <v>-0.9</v>
      </c>
      <c r="Q209" s="179">
        <v>-0.2</v>
      </c>
    </row>
    <row r="210" spans="1:17" x14ac:dyDescent="0.2">
      <c r="A210" s="140" t="s">
        <v>436</v>
      </c>
      <c r="B210" s="141" t="s">
        <v>437</v>
      </c>
      <c r="C210" s="178">
        <v>-0.4</v>
      </c>
      <c r="D210" s="178">
        <v>-0.8</v>
      </c>
      <c r="E210" s="260">
        <v>-0.1</v>
      </c>
      <c r="F210" s="266">
        <v>-1.1000000000000001</v>
      </c>
      <c r="G210" s="178">
        <v>-2.1</v>
      </c>
      <c r="H210" s="260">
        <v>-0.1</v>
      </c>
      <c r="I210" s="266">
        <v>-0.4</v>
      </c>
      <c r="J210" s="178">
        <v>-0.7</v>
      </c>
      <c r="K210" s="260">
        <v>0</v>
      </c>
      <c r="L210" s="266">
        <v>-1.1000000000000001</v>
      </c>
      <c r="M210" s="178">
        <v>-1.8</v>
      </c>
      <c r="N210" s="260">
        <v>-0.5</v>
      </c>
      <c r="O210" s="266">
        <v>-0.2</v>
      </c>
      <c r="P210" s="178">
        <v>-0.6</v>
      </c>
      <c r="Q210" s="179">
        <v>0.2</v>
      </c>
    </row>
    <row r="211" spans="1:17" x14ac:dyDescent="0.2">
      <c r="A211" s="140" t="s">
        <v>438</v>
      </c>
      <c r="B211" s="141" t="s">
        <v>439</v>
      </c>
      <c r="C211" s="178">
        <v>-0.5</v>
      </c>
      <c r="D211" s="178">
        <v>-0.8</v>
      </c>
      <c r="E211" s="260">
        <v>-0.2</v>
      </c>
      <c r="F211" s="266">
        <v>-1.3</v>
      </c>
      <c r="G211" s="178">
        <v>-2.2000000000000002</v>
      </c>
      <c r="H211" s="260">
        <v>-0.4</v>
      </c>
      <c r="I211" s="266">
        <v>-0.4</v>
      </c>
      <c r="J211" s="178">
        <v>-0.7</v>
      </c>
      <c r="K211" s="260">
        <v>-0.1</v>
      </c>
      <c r="L211" s="266">
        <v>-1.2</v>
      </c>
      <c r="M211" s="178">
        <v>-1.8</v>
      </c>
      <c r="N211" s="260">
        <v>-0.6</v>
      </c>
      <c r="O211" s="266">
        <v>-0.2</v>
      </c>
      <c r="P211" s="178">
        <v>-0.6</v>
      </c>
      <c r="Q211" s="179">
        <v>0.1</v>
      </c>
    </row>
    <row r="212" spans="1:17" x14ac:dyDescent="0.2">
      <c r="A212" s="140" t="s">
        <v>440</v>
      </c>
      <c r="B212" s="141" t="s">
        <v>441</v>
      </c>
      <c r="C212" s="178">
        <v>-0.4</v>
      </c>
      <c r="D212" s="178">
        <v>-0.7</v>
      </c>
      <c r="E212" s="260">
        <v>-0.1</v>
      </c>
      <c r="F212" s="266">
        <v>-1.7</v>
      </c>
      <c r="G212" s="178">
        <v>-2.5</v>
      </c>
      <c r="H212" s="260">
        <v>-0.9</v>
      </c>
      <c r="I212" s="266">
        <v>-0.2</v>
      </c>
      <c r="J212" s="178">
        <v>-0.5</v>
      </c>
      <c r="K212" s="260">
        <v>0.2</v>
      </c>
      <c r="L212" s="266">
        <v>-1.4</v>
      </c>
      <c r="M212" s="178">
        <v>-2</v>
      </c>
      <c r="N212" s="260">
        <v>-0.9</v>
      </c>
      <c r="O212" s="266">
        <v>0.1</v>
      </c>
      <c r="P212" s="178">
        <v>-0.3</v>
      </c>
      <c r="Q212" s="179">
        <v>0.5</v>
      </c>
    </row>
    <row r="213" spans="1:17" x14ac:dyDescent="0.2">
      <c r="A213" s="140" t="s">
        <v>442</v>
      </c>
      <c r="B213" s="141" t="s">
        <v>443</v>
      </c>
      <c r="C213" s="178">
        <v>0</v>
      </c>
      <c r="D213" s="178">
        <v>-0.4</v>
      </c>
      <c r="E213" s="260">
        <v>0.3</v>
      </c>
      <c r="F213" s="266">
        <v>-0.3</v>
      </c>
      <c r="G213" s="178">
        <v>-1.1000000000000001</v>
      </c>
      <c r="H213" s="260">
        <v>0.6</v>
      </c>
      <c r="I213" s="266">
        <v>0</v>
      </c>
      <c r="J213" s="178">
        <v>-0.3</v>
      </c>
      <c r="K213" s="260">
        <v>0.3</v>
      </c>
      <c r="L213" s="266">
        <v>0</v>
      </c>
      <c r="M213" s="178">
        <v>-0.6</v>
      </c>
      <c r="N213" s="260">
        <v>0.6</v>
      </c>
      <c r="O213" s="266">
        <v>-0.1</v>
      </c>
      <c r="P213" s="178">
        <v>-0.4</v>
      </c>
      <c r="Q213" s="179">
        <v>0.3</v>
      </c>
    </row>
    <row r="214" spans="1:17" x14ac:dyDescent="0.2">
      <c r="A214" s="140" t="s">
        <v>444</v>
      </c>
      <c r="B214" s="141" t="s">
        <v>445</v>
      </c>
      <c r="C214" s="178">
        <v>0.7</v>
      </c>
      <c r="D214" s="178">
        <v>0.4</v>
      </c>
      <c r="E214" s="260">
        <v>1</v>
      </c>
      <c r="F214" s="266">
        <v>-0.1</v>
      </c>
      <c r="G214" s="178">
        <v>-1.3</v>
      </c>
      <c r="H214" s="260">
        <v>1.1000000000000001</v>
      </c>
      <c r="I214" s="266">
        <v>0.7</v>
      </c>
      <c r="J214" s="178">
        <v>0.4</v>
      </c>
      <c r="K214" s="260">
        <v>1</v>
      </c>
      <c r="L214" s="266">
        <v>-0.4</v>
      </c>
      <c r="M214" s="178">
        <v>-1.2</v>
      </c>
      <c r="N214" s="260">
        <v>0.4</v>
      </c>
      <c r="O214" s="266">
        <v>0.9</v>
      </c>
      <c r="P214" s="178">
        <v>0.6</v>
      </c>
      <c r="Q214" s="179">
        <v>1.2</v>
      </c>
    </row>
    <row r="215" spans="1:17" x14ac:dyDescent="0.2">
      <c r="A215" s="140" t="s">
        <v>446</v>
      </c>
      <c r="B215" s="141" t="s">
        <v>447</v>
      </c>
      <c r="C215" s="178">
        <v>-0.4</v>
      </c>
      <c r="D215" s="178">
        <v>-0.6</v>
      </c>
      <c r="E215" s="260">
        <v>-0.1</v>
      </c>
      <c r="F215" s="266">
        <v>-2.2000000000000002</v>
      </c>
      <c r="G215" s="178">
        <v>-3</v>
      </c>
      <c r="H215" s="260">
        <v>-1.4</v>
      </c>
      <c r="I215" s="266">
        <v>-0.1</v>
      </c>
      <c r="J215" s="178">
        <v>-0.4</v>
      </c>
      <c r="K215" s="260">
        <v>0.1</v>
      </c>
      <c r="L215" s="266">
        <v>-1.7</v>
      </c>
      <c r="M215" s="178">
        <v>-2.2999999999999998</v>
      </c>
      <c r="N215" s="260">
        <v>-1.2</v>
      </c>
      <c r="O215" s="266">
        <v>0.1</v>
      </c>
      <c r="P215" s="178">
        <v>-0.3</v>
      </c>
      <c r="Q215" s="179">
        <v>0.4</v>
      </c>
    </row>
    <row r="216" spans="1:17" x14ac:dyDescent="0.2">
      <c r="A216" s="140" t="s">
        <v>450</v>
      </c>
      <c r="B216" s="141" t="s">
        <v>451</v>
      </c>
      <c r="C216" s="178">
        <v>-0.1</v>
      </c>
      <c r="D216" s="178">
        <v>-0.4</v>
      </c>
      <c r="E216" s="260">
        <v>0.2</v>
      </c>
      <c r="F216" s="266">
        <v>-1.7</v>
      </c>
      <c r="G216" s="178">
        <v>-2.4</v>
      </c>
      <c r="H216" s="260">
        <v>-1</v>
      </c>
      <c r="I216" s="266">
        <v>0.2</v>
      </c>
      <c r="J216" s="178">
        <v>-0.1</v>
      </c>
      <c r="K216" s="260">
        <v>0.6</v>
      </c>
      <c r="L216" s="266">
        <v>-1.2</v>
      </c>
      <c r="M216" s="178">
        <v>-1.7</v>
      </c>
      <c r="N216" s="260">
        <v>-0.7</v>
      </c>
      <c r="O216" s="266">
        <v>0.5</v>
      </c>
      <c r="P216" s="178">
        <v>0.1</v>
      </c>
      <c r="Q216" s="179">
        <v>0.8</v>
      </c>
    </row>
    <row r="217" spans="1:17" x14ac:dyDescent="0.2">
      <c r="A217" s="140" t="s">
        <v>452</v>
      </c>
      <c r="B217" s="141" t="s">
        <v>453</v>
      </c>
      <c r="C217" s="178">
        <v>-0.5</v>
      </c>
      <c r="D217" s="178">
        <v>-0.8</v>
      </c>
      <c r="E217" s="260">
        <v>-0.2</v>
      </c>
      <c r="F217" s="266">
        <v>-1.5</v>
      </c>
      <c r="G217" s="178">
        <v>-2.7</v>
      </c>
      <c r="H217" s="260">
        <v>-0.3</v>
      </c>
      <c r="I217" s="266">
        <v>-0.4</v>
      </c>
      <c r="J217" s="178">
        <v>-0.7</v>
      </c>
      <c r="K217" s="260">
        <v>-0.1</v>
      </c>
      <c r="L217" s="266">
        <v>-2.2000000000000002</v>
      </c>
      <c r="M217" s="178">
        <v>-2.9</v>
      </c>
      <c r="N217" s="260">
        <v>-1.4</v>
      </c>
      <c r="O217" s="266">
        <v>-0.2</v>
      </c>
      <c r="P217" s="178">
        <v>-0.5</v>
      </c>
      <c r="Q217" s="179">
        <v>0.1</v>
      </c>
    </row>
    <row r="218" spans="1:17" x14ac:dyDescent="0.2">
      <c r="A218" s="140" t="s">
        <v>454</v>
      </c>
      <c r="B218" s="141" t="s">
        <v>455</v>
      </c>
      <c r="C218" s="178">
        <v>-1</v>
      </c>
      <c r="D218" s="178">
        <v>-1.3</v>
      </c>
      <c r="E218" s="260">
        <v>-0.7</v>
      </c>
      <c r="F218" s="266">
        <v>-2.6</v>
      </c>
      <c r="G218" s="178">
        <v>-3.8</v>
      </c>
      <c r="H218" s="260">
        <v>-1.4</v>
      </c>
      <c r="I218" s="266">
        <v>-0.9</v>
      </c>
      <c r="J218" s="178">
        <v>-1.2</v>
      </c>
      <c r="K218" s="260">
        <v>-0.6</v>
      </c>
      <c r="L218" s="266">
        <v>-1.9</v>
      </c>
      <c r="M218" s="178">
        <v>-2.7</v>
      </c>
      <c r="N218" s="260">
        <v>-1.2</v>
      </c>
      <c r="O218" s="266">
        <v>-0.8</v>
      </c>
      <c r="P218" s="178">
        <v>-1.1000000000000001</v>
      </c>
      <c r="Q218" s="179">
        <v>-0.5</v>
      </c>
    </row>
    <row r="219" spans="1:17" x14ac:dyDescent="0.2">
      <c r="A219" s="140" t="s">
        <v>456</v>
      </c>
      <c r="B219" s="141" t="s">
        <v>457</v>
      </c>
      <c r="C219" s="178">
        <v>-0.7</v>
      </c>
      <c r="D219" s="178">
        <v>-1.1000000000000001</v>
      </c>
      <c r="E219" s="260">
        <v>-0.4</v>
      </c>
      <c r="F219" s="266">
        <v>-2.1</v>
      </c>
      <c r="G219" s="178">
        <v>-3.3</v>
      </c>
      <c r="H219" s="260">
        <v>-1</v>
      </c>
      <c r="I219" s="266">
        <v>-0.6</v>
      </c>
      <c r="J219" s="178">
        <v>-1</v>
      </c>
      <c r="K219" s="260">
        <v>-0.3</v>
      </c>
      <c r="L219" s="266">
        <v>-1.4</v>
      </c>
      <c r="M219" s="178">
        <v>-2.2000000000000002</v>
      </c>
      <c r="N219" s="260">
        <v>-0.7</v>
      </c>
      <c r="O219" s="266">
        <v>-0.6</v>
      </c>
      <c r="P219" s="178">
        <v>-0.9</v>
      </c>
      <c r="Q219" s="179">
        <v>-0.2</v>
      </c>
    </row>
    <row r="220" spans="1:17" x14ac:dyDescent="0.2">
      <c r="A220" s="140" t="s">
        <v>458</v>
      </c>
      <c r="B220" s="141" t="s">
        <v>459</v>
      </c>
      <c r="C220" s="178">
        <v>-1.2</v>
      </c>
      <c r="D220" s="178">
        <v>-1.5</v>
      </c>
      <c r="E220" s="260">
        <v>-0.9</v>
      </c>
      <c r="F220" s="266">
        <v>-2.9</v>
      </c>
      <c r="G220" s="178">
        <v>-3.9</v>
      </c>
      <c r="H220" s="260">
        <v>-1.9</v>
      </c>
      <c r="I220" s="266">
        <v>-1</v>
      </c>
      <c r="J220" s="178">
        <v>-1.4</v>
      </c>
      <c r="K220" s="260">
        <v>-0.7</v>
      </c>
      <c r="L220" s="266">
        <v>-2.2000000000000002</v>
      </c>
      <c r="M220" s="178">
        <v>-2.9</v>
      </c>
      <c r="N220" s="260">
        <v>-1.6</v>
      </c>
      <c r="O220" s="266">
        <v>-0.9</v>
      </c>
      <c r="P220" s="178">
        <v>-1.3</v>
      </c>
      <c r="Q220" s="179">
        <v>-0.6</v>
      </c>
    </row>
    <row r="221" spans="1:17" x14ac:dyDescent="0.2">
      <c r="A221" s="140" t="s">
        <v>462</v>
      </c>
      <c r="B221" s="141" t="s">
        <v>463</v>
      </c>
      <c r="C221" s="178">
        <v>-0.7</v>
      </c>
      <c r="D221" s="178">
        <v>-1</v>
      </c>
      <c r="E221" s="260">
        <v>-0.4</v>
      </c>
      <c r="F221" s="266">
        <v>-1.3</v>
      </c>
      <c r="G221" s="178">
        <v>-2.1</v>
      </c>
      <c r="H221" s="260">
        <v>-0.4</v>
      </c>
      <c r="I221" s="266">
        <v>-0.6</v>
      </c>
      <c r="J221" s="178">
        <v>-0.9</v>
      </c>
      <c r="K221" s="260">
        <v>-0.3</v>
      </c>
      <c r="L221" s="266">
        <v>-1</v>
      </c>
      <c r="M221" s="178">
        <v>-1.5</v>
      </c>
      <c r="N221" s="260">
        <v>-0.4</v>
      </c>
      <c r="O221" s="266">
        <v>-0.6</v>
      </c>
      <c r="P221" s="178">
        <v>-0.9</v>
      </c>
      <c r="Q221" s="179">
        <v>-0.2</v>
      </c>
    </row>
    <row r="222" spans="1:17" x14ac:dyDescent="0.2">
      <c r="A222" s="140" t="s">
        <v>464</v>
      </c>
      <c r="B222" s="141" t="s">
        <v>465</v>
      </c>
      <c r="C222" s="178">
        <v>-1</v>
      </c>
      <c r="D222" s="178">
        <v>-1.3</v>
      </c>
      <c r="E222" s="260">
        <v>-0.8</v>
      </c>
      <c r="F222" s="266">
        <v>-2.5</v>
      </c>
      <c r="G222" s="178">
        <v>-3.4</v>
      </c>
      <c r="H222" s="260">
        <v>-1.6</v>
      </c>
      <c r="I222" s="266">
        <v>-0.9</v>
      </c>
      <c r="J222" s="178">
        <v>-1.2</v>
      </c>
      <c r="K222" s="260">
        <v>-0.6</v>
      </c>
      <c r="L222" s="266">
        <v>-1.8</v>
      </c>
      <c r="M222" s="178">
        <v>-2.4</v>
      </c>
      <c r="N222" s="260">
        <v>-1.3</v>
      </c>
      <c r="O222" s="266">
        <v>-0.8</v>
      </c>
      <c r="P222" s="178">
        <v>-1.1000000000000001</v>
      </c>
      <c r="Q222" s="179">
        <v>-0.5</v>
      </c>
    </row>
    <row r="223" spans="1:17" x14ac:dyDescent="0.2">
      <c r="A223" s="140" t="s">
        <v>466</v>
      </c>
      <c r="B223" s="141" t="s">
        <v>467</v>
      </c>
      <c r="C223" s="178">
        <v>0.1</v>
      </c>
      <c r="D223" s="178">
        <v>-0.2</v>
      </c>
      <c r="E223" s="260">
        <v>0.4</v>
      </c>
      <c r="F223" s="266">
        <v>-1</v>
      </c>
      <c r="G223" s="178">
        <v>-2</v>
      </c>
      <c r="H223" s="260">
        <v>0</v>
      </c>
      <c r="I223" s="266">
        <v>0.2</v>
      </c>
      <c r="J223" s="178">
        <v>-0.1</v>
      </c>
      <c r="K223" s="260">
        <v>0.6</v>
      </c>
      <c r="L223" s="266">
        <v>-0.9</v>
      </c>
      <c r="M223" s="178">
        <v>-1.6</v>
      </c>
      <c r="N223" s="260">
        <v>-0.3</v>
      </c>
      <c r="O223" s="266">
        <v>0.5</v>
      </c>
      <c r="P223" s="178">
        <v>0.1</v>
      </c>
      <c r="Q223" s="179">
        <v>0.8</v>
      </c>
    </row>
    <row r="224" spans="1:17" x14ac:dyDescent="0.2">
      <c r="A224" s="140" t="s">
        <v>470</v>
      </c>
      <c r="B224" s="141" t="s">
        <v>471</v>
      </c>
      <c r="C224" s="178">
        <v>-0.9</v>
      </c>
      <c r="D224" s="178">
        <v>-1.2</v>
      </c>
      <c r="E224" s="260">
        <v>-0.5</v>
      </c>
      <c r="F224" s="266">
        <v>-1.5</v>
      </c>
      <c r="G224" s="178">
        <v>-2.4</v>
      </c>
      <c r="H224" s="260">
        <v>-0.5</v>
      </c>
      <c r="I224" s="266">
        <v>-0.8</v>
      </c>
      <c r="J224" s="178">
        <v>-1.1000000000000001</v>
      </c>
      <c r="K224" s="260">
        <v>-0.4</v>
      </c>
      <c r="L224" s="266">
        <v>-1.6</v>
      </c>
      <c r="M224" s="178">
        <v>-2.2999999999999998</v>
      </c>
      <c r="N224" s="260">
        <v>-1</v>
      </c>
      <c r="O224" s="266">
        <v>-0.5</v>
      </c>
      <c r="P224" s="178">
        <v>-1</v>
      </c>
      <c r="Q224" s="179">
        <v>-0.1</v>
      </c>
    </row>
    <row r="225" spans="1:17" x14ac:dyDescent="0.2">
      <c r="A225" s="140" t="s">
        <v>474</v>
      </c>
      <c r="B225" s="141" t="s">
        <v>475</v>
      </c>
      <c r="C225" s="178">
        <v>-1</v>
      </c>
      <c r="D225" s="178">
        <v>-1.3</v>
      </c>
      <c r="E225" s="260">
        <v>-0.7</v>
      </c>
      <c r="F225" s="266">
        <v>-2.4</v>
      </c>
      <c r="G225" s="178">
        <v>-3.4</v>
      </c>
      <c r="H225" s="260">
        <v>-1.5</v>
      </c>
      <c r="I225" s="266">
        <v>-0.8</v>
      </c>
      <c r="J225" s="178">
        <v>-1.1000000000000001</v>
      </c>
      <c r="K225" s="260">
        <v>-0.5</v>
      </c>
      <c r="L225" s="266">
        <v>-2.5</v>
      </c>
      <c r="M225" s="178">
        <v>-3.1</v>
      </c>
      <c r="N225" s="260">
        <v>-2</v>
      </c>
      <c r="O225" s="266">
        <v>-0.4</v>
      </c>
      <c r="P225" s="178">
        <v>-0.7</v>
      </c>
      <c r="Q225" s="179">
        <v>0</v>
      </c>
    </row>
    <row r="226" spans="1:17" x14ac:dyDescent="0.2">
      <c r="A226" s="140" t="s">
        <v>476</v>
      </c>
      <c r="B226" s="141" t="s">
        <v>477</v>
      </c>
      <c r="C226" s="178">
        <v>-0.7</v>
      </c>
      <c r="D226" s="178">
        <v>-1.1000000000000001</v>
      </c>
      <c r="E226" s="260">
        <v>-0.4</v>
      </c>
      <c r="F226" s="266">
        <v>-1.5</v>
      </c>
      <c r="G226" s="178">
        <v>-2.6</v>
      </c>
      <c r="H226" s="260">
        <v>-0.4</v>
      </c>
      <c r="I226" s="266">
        <v>-0.7</v>
      </c>
      <c r="J226" s="178">
        <v>-1</v>
      </c>
      <c r="K226" s="260">
        <v>-0.3</v>
      </c>
      <c r="L226" s="266">
        <v>-1.1000000000000001</v>
      </c>
      <c r="M226" s="178">
        <v>-1.8</v>
      </c>
      <c r="N226" s="260">
        <v>-0.4</v>
      </c>
      <c r="O226" s="266">
        <v>-0.7</v>
      </c>
      <c r="P226" s="178">
        <v>-1</v>
      </c>
      <c r="Q226" s="179">
        <v>-0.3</v>
      </c>
    </row>
    <row r="227" spans="1:17" x14ac:dyDescent="0.2">
      <c r="A227" s="140" t="s">
        <v>478</v>
      </c>
      <c r="B227" s="141" t="s">
        <v>479</v>
      </c>
      <c r="C227" s="178">
        <v>-0.1</v>
      </c>
      <c r="D227" s="178">
        <v>-0.4</v>
      </c>
      <c r="E227" s="260">
        <v>0.2</v>
      </c>
      <c r="F227" s="266">
        <v>-0.7</v>
      </c>
      <c r="G227" s="178">
        <v>-1.6</v>
      </c>
      <c r="H227" s="260">
        <v>0.1</v>
      </c>
      <c r="I227" s="266">
        <v>0</v>
      </c>
      <c r="J227" s="178">
        <v>-0.4</v>
      </c>
      <c r="K227" s="260">
        <v>0.3</v>
      </c>
      <c r="L227" s="266">
        <v>-0.5</v>
      </c>
      <c r="M227" s="178">
        <v>-1.1000000000000001</v>
      </c>
      <c r="N227" s="260">
        <v>0.1</v>
      </c>
      <c r="O227" s="266">
        <v>0</v>
      </c>
      <c r="P227" s="178">
        <v>-0.3</v>
      </c>
      <c r="Q227" s="179">
        <v>0.4</v>
      </c>
    </row>
    <row r="228" spans="1:17" x14ac:dyDescent="0.2">
      <c r="A228" s="140" t="s">
        <v>480</v>
      </c>
      <c r="B228" s="141" t="s">
        <v>481</v>
      </c>
      <c r="C228" s="178">
        <v>-1.4</v>
      </c>
      <c r="D228" s="178">
        <v>-1.7</v>
      </c>
      <c r="E228" s="260">
        <v>-1.1000000000000001</v>
      </c>
      <c r="F228" s="266">
        <v>-2.2999999999999998</v>
      </c>
      <c r="G228" s="178">
        <v>-3.5</v>
      </c>
      <c r="H228" s="260">
        <v>-1.2</v>
      </c>
      <c r="I228" s="266">
        <v>-1.3</v>
      </c>
      <c r="J228" s="178">
        <v>-1.6</v>
      </c>
      <c r="K228" s="260">
        <v>-1</v>
      </c>
      <c r="L228" s="266">
        <v>-2.4</v>
      </c>
      <c r="M228" s="178">
        <v>-3.1</v>
      </c>
      <c r="N228" s="260">
        <v>-1.7</v>
      </c>
      <c r="O228" s="266">
        <v>-1.1000000000000001</v>
      </c>
      <c r="P228" s="178">
        <v>-1.5</v>
      </c>
      <c r="Q228" s="179">
        <v>-0.8</v>
      </c>
    </row>
    <row r="229" spans="1:17" x14ac:dyDescent="0.2">
      <c r="A229" s="140" t="s">
        <v>482</v>
      </c>
      <c r="B229" s="141" t="s">
        <v>483</v>
      </c>
      <c r="C229" s="178">
        <v>-0.3</v>
      </c>
      <c r="D229" s="178">
        <v>-0.6</v>
      </c>
      <c r="E229" s="260">
        <v>0</v>
      </c>
      <c r="F229" s="266">
        <v>-1</v>
      </c>
      <c r="G229" s="178">
        <v>-2.1</v>
      </c>
      <c r="H229" s="260">
        <v>0.1</v>
      </c>
      <c r="I229" s="266">
        <v>-0.3</v>
      </c>
      <c r="J229" s="178">
        <v>-0.6</v>
      </c>
      <c r="K229" s="260">
        <v>0</v>
      </c>
      <c r="L229" s="266">
        <v>-1.3</v>
      </c>
      <c r="M229" s="178">
        <v>-1.9</v>
      </c>
      <c r="N229" s="260">
        <v>-0.6</v>
      </c>
      <c r="O229" s="266">
        <v>-0.1</v>
      </c>
      <c r="P229" s="178">
        <v>-0.4</v>
      </c>
      <c r="Q229" s="179">
        <v>0.3</v>
      </c>
    </row>
    <row r="230" spans="1:17" x14ac:dyDescent="0.2">
      <c r="A230" s="140" t="s">
        <v>484</v>
      </c>
      <c r="B230" s="141" t="s">
        <v>485</v>
      </c>
      <c r="C230" s="178">
        <v>-1.4</v>
      </c>
      <c r="D230" s="178">
        <v>-1.7</v>
      </c>
      <c r="E230" s="260">
        <v>-1.1000000000000001</v>
      </c>
      <c r="F230" s="266">
        <v>-2.6</v>
      </c>
      <c r="G230" s="178">
        <v>-3.7</v>
      </c>
      <c r="H230" s="260">
        <v>-1.5</v>
      </c>
      <c r="I230" s="266">
        <v>-1.3</v>
      </c>
      <c r="J230" s="178">
        <v>-1.6</v>
      </c>
      <c r="K230" s="260">
        <v>-1</v>
      </c>
      <c r="L230" s="266">
        <v>-2.1</v>
      </c>
      <c r="M230" s="178">
        <v>-2.8</v>
      </c>
      <c r="N230" s="260">
        <v>-1.4</v>
      </c>
      <c r="O230" s="266">
        <v>-1.2</v>
      </c>
      <c r="P230" s="178">
        <v>-1.6</v>
      </c>
      <c r="Q230" s="179">
        <v>-0.9</v>
      </c>
    </row>
    <row r="231" spans="1:17" x14ac:dyDescent="0.2">
      <c r="A231" s="140" t="s">
        <v>486</v>
      </c>
      <c r="B231" s="141" t="s">
        <v>487</v>
      </c>
      <c r="C231" s="178">
        <v>-0.8</v>
      </c>
      <c r="D231" s="178">
        <v>-1.2</v>
      </c>
      <c r="E231" s="260">
        <v>-0.5</v>
      </c>
      <c r="F231" s="266">
        <v>-1.6</v>
      </c>
      <c r="G231" s="178">
        <v>-2.6</v>
      </c>
      <c r="H231" s="260">
        <v>-0.6</v>
      </c>
      <c r="I231" s="266">
        <v>-0.7</v>
      </c>
      <c r="J231" s="178">
        <v>-1.1000000000000001</v>
      </c>
      <c r="K231" s="260">
        <v>-0.3</v>
      </c>
      <c r="L231" s="266">
        <v>-1.4</v>
      </c>
      <c r="M231" s="178">
        <v>-2.1</v>
      </c>
      <c r="N231" s="260">
        <v>-0.8</v>
      </c>
      <c r="O231" s="266">
        <v>-0.6</v>
      </c>
      <c r="P231" s="178">
        <v>-1</v>
      </c>
      <c r="Q231" s="179">
        <v>-0.1</v>
      </c>
    </row>
    <row r="232" spans="1:17" x14ac:dyDescent="0.2">
      <c r="A232" s="140" t="s">
        <v>488</v>
      </c>
      <c r="B232" s="141" t="s">
        <v>489</v>
      </c>
      <c r="C232" s="178">
        <v>-1</v>
      </c>
      <c r="D232" s="178">
        <v>-1.4</v>
      </c>
      <c r="E232" s="260">
        <v>-0.7</v>
      </c>
      <c r="F232" s="266">
        <v>-2.1</v>
      </c>
      <c r="G232" s="178">
        <v>-3.2</v>
      </c>
      <c r="H232" s="260">
        <v>-0.9</v>
      </c>
      <c r="I232" s="266">
        <v>-0.9</v>
      </c>
      <c r="J232" s="178">
        <v>-1.3</v>
      </c>
      <c r="K232" s="260">
        <v>-0.5</v>
      </c>
      <c r="L232" s="266">
        <v>-1.4</v>
      </c>
      <c r="M232" s="178">
        <v>-2.1</v>
      </c>
      <c r="N232" s="260">
        <v>-0.7</v>
      </c>
      <c r="O232" s="266">
        <v>-0.9</v>
      </c>
      <c r="P232" s="178">
        <v>-1.3</v>
      </c>
      <c r="Q232" s="179">
        <v>-0.5</v>
      </c>
    </row>
    <row r="233" spans="1:17" x14ac:dyDescent="0.2">
      <c r="A233" s="140" t="s">
        <v>492</v>
      </c>
      <c r="B233" s="141" t="s">
        <v>493</v>
      </c>
      <c r="C233" s="178">
        <v>-1.6</v>
      </c>
      <c r="D233" s="178">
        <v>-2.1</v>
      </c>
      <c r="E233" s="260">
        <v>-1.1000000000000001</v>
      </c>
      <c r="F233" s="266">
        <v>-3.1</v>
      </c>
      <c r="G233" s="178">
        <v>-4.5</v>
      </c>
      <c r="H233" s="260">
        <v>-1.7</v>
      </c>
      <c r="I233" s="266">
        <v>-1.4</v>
      </c>
      <c r="J233" s="178">
        <v>-1.9</v>
      </c>
      <c r="K233" s="260">
        <v>-0.9</v>
      </c>
      <c r="L233" s="266">
        <v>-2.9</v>
      </c>
      <c r="M233" s="178">
        <v>-3.8</v>
      </c>
      <c r="N233" s="260">
        <v>-1.9</v>
      </c>
      <c r="O233" s="266">
        <v>-1.1000000000000001</v>
      </c>
      <c r="P233" s="178">
        <v>-1.7</v>
      </c>
      <c r="Q233" s="179">
        <v>-0.5</v>
      </c>
    </row>
    <row r="234" spans="1:17" x14ac:dyDescent="0.2">
      <c r="A234" s="140" t="s">
        <v>496</v>
      </c>
      <c r="B234" s="141" t="s">
        <v>497</v>
      </c>
      <c r="C234" s="178">
        <v>-2</v>
      </c>
      <c r="D234" s="178">
        <v>-2.2999999999999998</v>
      </c>
      <c r="E234" s="260">
        <v>-1.6</v>
      </c>
      <c r="F234" s="266">
        <v>-4.7</v>
      </c>
      <c r="G234" s="178">
        <v>-5.8</v>
      </c>
      <c r="H234" s="260">
        <v>-3.5</v>
      </c>
      <c r="I234" s="266">
        <v>-1.7</v>
      </c>
      <c r="J234" s="178">
        <v>-2.1</v>
      </c>
      <c r="K234" s="260">
        <v>-1.3</v>
      </c>
      <c r="L234" s="266">
        <v>-3.4</v>
      </c>
      <c r="M234" s="178">
        <v>-4.2</v>
      </c>
      <c r="N234" s="260">
        <v>-2.7</v>
      </c>
      <c r="O234" s="266">
        <v>-1.6</v>
      </c>
      <c r="P234" s="178">
        <v>-2</v>
      </c>
      <c r="Q234" s="179">
        <v>-1.2</v>
      </c>
    </row>
    <row r="235" spans="1:17" x14ac:dyDescent="0.2">
      <c r="A235" s="140" t="s">
        <v>498</v>
      </c>
      <c r="B235" s="141" t="s">
        <v>499</v>
      </c>
      <c r="C235" s="178">
        <v>-2.4</v>
      </c>
      <c r="D235" s="178">
        <v>-2.7</v>
      </c>
      <c r="E235" s="260">
        <v>-2.1</v>
      </c>
      <c r="F235" s="266">
        <v>-3.5</v>
      </c>
      <c r="G235" s="178">
        <v>-4.5999999999999996</v>
      </c>
      <c r="H235" s="260">
        <v>-2.4</v>
      </c>
      <c r="I235" s="266">
        <v>-2.2999999999999998</v>
      </c>
      <c r="J235" s="178">
        <v>-2.6</v>
      </c>
      <c r="K235" s="260">
        <v>-2</v>
      </c>
      <c r="L235" s="266">
        <v>-3.5</v>
      </c>
      <c r="M235" s="178">
        <v>-4.2</v>
      </c>
      <c r="N235" s="260">
        <v>-2.8</v>
      </c>
      <c r="O235" s="266">
        <v>-2.1</v>
      </c>
      <c r="P235" s="178">
        <v>-2.4</v>
      </c>
      <c r="Q235" s="179">
        <v>-1.7</v>
      </c>
    </row>
    <row r="236" spans="1:17" x14ac:dyDescent="0.2">
      <c r="A236" s="140" t="s">
        <v>500</v>
      </c>
      <c r="B236" s="141" t="s">
        <v>501</v>
      </c>
      <c r="C236" s="178">
        <v>-0.7</v>
      </c>
      <c r="D236" s="178">
        <v>-1</v>
      </c>
      <c r="E236" s="260">
        <v>-0.4</v>
      </c>
      <c r="F236" s="266">
        <v>-2.5</v>
      </c>
      <c r="G236" s="178">
        <v>-3.4</v>
      </c>
      <c r="H236" s="260">
        <v>-1.6</v>
      </c>
      <c r="I236" s="266">
        <v>-0.5</v>
      </c>
      <c r="J236" s="178">
        <v>-0.8</v>
      </c>
      <c r="K236" s="260">
        <v>-0.2</v>
      </c>
      <c r="L236" s="266">
        <v>-1.7</v>
      </c>
      <c r="M236" s="178">
        <v>-2.4</v>
      </c>
      <c r="N236" s="260">
        <v>-1.1000000000000001</v>
      </c>
      <c r="O236" s="266">
        <v>-0.4</v>
      </c>
      <c r="P236" s="178">
        <v>-0.7</v>
      </c>
      <c r="Q236" s="179">
        <v>-0.1</v>
      </c>
    </row>
    <row r="237" spans="1:17" x14ac:dyDescent="0.2">
      <c r="A237" s="140" t="s">
        <v>502</v>
      </c>
      <c r="B237" s="141" t="s">
        <v>503</v>
      </c>
      <c r="C237" s="178">
        <v>-1.7</v>
      </c>
      <c r="D237" s="178">
        <v>-2</v>
      </c>
      <c r="E237" s="260">
        <v>-1.4</v>
      </c>
      <c r="F237" s="266">
        <v>-2.7</v>
      </c>
      <c r="G237" s="178">
        <v>-3.4</v>
      </c>
      <c r="H237" s="260">
        <v>-2</v>
      </c>
      <c r="I237" s="266">
        <v>-1.4</v>
      </c>
      <c r="J237" s="178">
        <v>-1.8</v>
      </c>
      <c r="K237" s="260">
        <v>-1</v>
      </c>
      <c r="L237" s="266">
        <v>-2.6</v>
      </c>
      <c r="M237" s="178">
        <v>-3.2</v>
      </c>
      <c r="N237" s="260">
        <v>-2.1</v>
      </c>
      <c r="O237" s="266">
        <v>-1.1000000000000001</v>
      </c>
      <c r="P237" s="178">
        <v>-1.5</v>
      </c>
      <c r="Q237" s="179">
        <v>-0.7</v>
      </c>
    </row>
    <row r="238" spans="1:17" x14ac:dyDescent="0.2">
      <c r="A238" s="140" t="s">
        <v>504</v>
      </c>
      <c r="B238" s="141" t="s">
        <v>505</v>
      </c>
      <c r="C238" s="178">
        <v>0</v>
      </c>
      <c r="D238" s="178">
        <v>-0.3</v>
      </c>
      <c r="E238" s="260">
        <v>0.3</v>
      </c>
      <c r="F238" s="266">
        <v>-2.2999999999999998</v>
      </c>
      <c r="G238" s="178">
        <v>-3.4</v>
      </c>
      <c r="H238" s="260">
        <v>-1.1000000000000001</v>
      </c>
      <c r="I238" s="266">
        <v>0.2</v>
      </c>
      <c r="J238" s="178">
        <v>-0.1</v>
      </c>
      <c r="K238" s="260">
        <v>0.5</v>
      </c>
      <c r="L238" s="266">
        <v>-1.5</v>
      </c>
      <c r="M238" s="178">
        <v>-2.2000000000000002</v>
      </c>
      <c r="N238" s="260">
        <v>-0.7</v>
      </c>
      <c r="O238" s="266">
        <v>0.3</v>
      </c>
      <c r="P238" s="178">
        <v>0</v>
      </c>
      <c r="Q238" s="179">
        <v>0.6</v>
      </c>
    </row>
    <row r="239" spans="1:17" x14ac:dyDescent="0.2">
      <c r="A239" s="140" t="s">
        <v>508</v>
      </c>
      <c r="B239" s="141" t="s">
        <v>509</v>
      </c>
      <c r="C239" s="178">
        <v>-0.3</v>
      </c>
      <c r="D239" s="178">
        <v>-0.6</v>
      </c>
      <c r="E239" s="260">
        <v>0.1</v>
      </c>
      <c r="F239" s="266">
        <v>-1</v>
      </c>
      <c r="G239" s="178">
        <v>-2.6</v>
      </c>
      <c r="H239" s="260">
        <v>0.5</v>
      </c>
      <c r="I239" s="266">
        <v>-0.2</v>
      </c>
      <c r="J239" s="178">
        <v>-0.6</v>
      </c>
      <c r="K239" s="260">
        <v>0.2</v>
      </c>
      <c r="L239" s="266">
        <v>-1.7</v>
      </c>
      <c r="M239" s="178">
        <v>-2.6</v>
      </c>
      <c r="N239" s="260">
        <v>-0.7</v>
      </c>
      <c r="O239" s="266">
        <v>0</v>
      </c>
      <c r="P239" s="178">
        <v>-0.4</v>
      </c>
      <c r="Q239" s="179">
        <v>0.4</v>
      </c>
    </row>
    <row r="240" spans="1:17" x14ac:dyDescent="0.2">
      <c r="A240" s="140" t="s">
        <v>510</v>
      </c>
      <c r="B240" s="141" t="s">
        <v>511</v>
      </c>
      <c r="C240" s="178">
        <v>-0.5</v>
      </c>
      <c r="D240" s="178">
        <v>-0.8</v>
      </c>
      <c r="E240" s="260">
        <v>-0.2</v>
      </c>
      <c r="F240" s="266">
        <v>-2.8</v>
      </c>
      <c r="G240" s="178">
        <v>-3.8</v>
      </c>
      <c r="H240" s="260">
        <v>-1.7</v>
      </c>
      <c r="I240" s="266">
        <v>-0.3</v>
      </c>
      <c r="J240" s="178">
        <v>-0.6</v>
      </c>
      <c r="K240" s="260">
        <v>0</v>
      </c>
      <c r="L240" s="266">
        <v>-2.4</v>
      </c>
      <c r="M240" s="178">
        <v>-3.1</v>
      </c>
      <c r="N240" s="260">
        <v>-1.8</v>
      </c>
      <c r="O240" s="266">
        <v>0</v>
      </c>
      <c r="P240" s="178">
        <v>-0.4</v>
      </c>
      <c r="Q240" s="179">
        <v>0.3</v>
      </c>
    </row>
    <row r="241" spans="1:17" x14ac:dyDescent="0.2">
      <c r="A241" s="140" t="s">
        <v>512</v>
      </c>
      <c r="B241" s="141" t="s">
        <v>513</v>
      </c>
      <c r="C241" s="178">
        <v>-1</v>
      </c>
      <c r="D241" s="178">
        <v>-1.4</v>
      </c>
      <c r="E241" s="260">
        <v>-0.6</v>
      </c>
      <c r="F241" s="266">
        <v>-2.8</v>
      </c>
      <c r="G241" s="178">
        <v>-4.3</v>
      </c>
      <c r="H241" s="260">
        <v>-1.4</v>
      </c>
      <c r="I241" s="266">
        <v>-0.8</v>
      </c>
      <c r="J241" s="178">
        <v>-1.3</v>
      </c>
      <c r="K241" s="260">
        <v>-0.4</v>
      </c>
      <c r="L241" s="266">
        <v>-2.5</v>
      </c>
      <c r="M241" s="178">
        <v>-3.5</v>
      </c>
      <c r="N241" s="260">
        <v>-1.5</v>
      </c>
      <c r="O241" s="266">
        <v>-0.7</v>
      </c>
      <c r="P241" s="178">
        <v>-1.1000000000000001</v>
      </c>
      <c r="Q241" s="179">
        <v>-0.3</v>
      </c>
    </row>
    <row r="242" spans="1:17" x14ac:dyDescent="0.2">
      <c r="A242" s="140" t="s">
        <v>514</v>
      </c>
      <c r="B242" s="141" t="s">
        <v>515</v>
      </c>
      <c r="C242" s="178">
        <v>-0.2</v>
      </c>
      <c r="D242" s="178">
        <v>-0.5</v>
      </c>
      <c r="E242" s="260">
        <v>0.1</v>
      </c>
      <c r="F242" s="266">
        <v>-1.6</v>
      </c>
      <c r="G242" s="178">
        <v>-2.6</v>
      </c>
      <c r="H242" s="260">
        <v>-0.6</v>
      </c>
      <c r="I242" s="266">
        <v>-0.1</v>
      </c>
      <c r="J242" s="178">
        <v>-0.4</v>
      </c>
      <c r="K242" s="260">
        <v>0.2</v>
      </c>
      <c r="L242" s="266">
        <v>-0.9</v>
      </c>
      <c r="M242" s="178">
        <v>-1.6</v>
      </c>
      <c r="N242" s="260">
        <v>-0.3</v>
      </c>
      <c r="O242" s="266">
        <v>0</v>
      </c>
      <c r="P242" s="178">
        <v>-0.4</v>
      </c>
      <c r="Q242" s="179">
        <v>0.3</v>
      </c>
    </row>
    <row r="243" spans="1:17" x14ac:dyDescent="0.2">
      <c r="A243" s="140" t="s">
        <v>516</v>
      </c>
      <c r="B243" s="141" t="s">
        <v>517</v>
      </c>
      <c r="C243" s="178">
        <v>0.6</v>
      </c>
      <c r="D243" s="178">
        <v>0.2</v>
      </c>
      <c r="E243" s="260">
        <v>1</v>
      </c>
      <c r="F243" s="266">
        <v>0.4</v>
      </c>
      <c r="G243" s="178">
        <v>-0.9</v>
      </c>
      <c r="H243" s="260">
        <v>1.7</v>
      </c>
      <c r="I243" s="266">
        <v>0.6</v>
      </c>
      <c r="J243" s="178">
        <v>0.2</v>
      </c>
      <c r="K243" s="260">
        <v>1.1000000000000001</v>
      </c>
      <c r="L243" s="266">
        <v>0.1</v>
      </c>
      <c r="M243" s="178">
        <v>-0.7</v>
      </c>
      <c r="N243" s="260">
        <v>0.9</v>
      </c>
      <c r="O243" s="266">
        <v>0.8</v>
      </c>
      <c r="P243" s="178">
        <v>0.3</v>
      </c>
      <c r="Q243" s="179">
        <v>1.3</v>
      </c>
    </row>
    <row r="244" spans="1:17" x14ac:dyDescent="0.2">
      <c r="A244" s="140" t="s">
        <v>518</v>
      </c>
      <c r="B244" s="141" t="s">
        <v>519</v>
      </c>
      <c r="C244" s="178">
        <v>0.6</v>
      </c>
      <c r="D244" s="178">
        <v>0.3</v>
      </c>
      <c r="E244" s="260">
        <v>0.9</v>
      </c>
      <c r="F244" s="266">
        <v>-0.3</v>
      </c>
      <c r="G244" s="178">
        <v>-1.4</v>
      </c>
      <c r="H244" s="260">
        <v>0.7</v>
      </c>
      <c r="I244" s="266">
        <v>0.7</v>
      </c>
      <c r="J244" s="178">
        <v>0.3</v>
      </c>
      <c r="K244" s="260">
        <v>1.1000000000000001</v>
      </c>
      <c r="L244" s="266">
        <v>0.1</v>
      </c>
      <c r="M244" s="178">
        <v>-0.7</v>
      </c>
      <c r="N244" s="260">
        <v>0.9</v>
      </c>
      <c r="O244" s="266">
        <v>0.7</v>
      </c>
      <c r="P244" s="178">
        <v>0.3</v>
      </c>
      <c r="Q244" s="179">
        <v>1.1000000000000001</v>
      </c>
    </row>
    <row r="245" spans="1:17" x14ac:dyDescent="0.2">
      <c r="A245" s="140" t="s">
        <v>520</v>
      </c>
      <c r="B245" s="141" t="s">
        <v>521</v>
      </c>
      <c r="C245" s="178">
        <v>-2.2999999999999998</v>
      </c>
      <c r="D245" s="178">
        <v>-2.7</v>
      </c>
      <c r="E245" s="260">
        <v>-2</v>
      </c>
      <c r="F245" s="266">
        <v>-4.9000000000000004</v>
      </c>
      <c r="G245" s="178">
        <v>-6.3</v>
      </c>
      <c r="H245" s="260">
        <v>-3.4</v>
      </c>
      <c r="I245" s="266">
        <v>-2.2000000000000002</v>
      </c>
      <c r="J245" s="178">
        <v>-2.5</v>
      </c>
      <c r="K245" s="260">
        <v>-1.8</v>
      </c>
      <c r="L245" s="266">
        <v>-3.9</v>
      </c>
      <c r="M245" s="178">
        <v>-4.8</v>
      </c>
      <c r="N245" s="260">
        <v>-3.1</v>
      </c>
      <c r="O245" s="266">
        <v>-2</v>
      </c>
      <c r="P245" s="178">
        <v>-2.4</v>
      </c>
      <c r="Q245" s="179">
        <v>-1.6</v>
      </c>
    </row>
    <row r="246" spans="1:17" x14ac:dyDescent="0.2">
      <c r="A246" s="140" t="s">
        <v>522</v>
      </c>
      <c r="B246" s="141" t="s">
        <v>523</v>
      </c>
      <c r="C246" s="178">
        <v>0.4</v>
      </c>
      <c r="D246" s="178">
        <v>0</v>
      </c>
      <c r="E246" s="260">
        <v>0.8</v>
      </c>
      <c r="F246" s="266">
        <v>-1.3</v>
      </c>
      <c r="G246" s="178">
        <v>-2.6</v>
      </c>
      <c r="H246" s="260">
        <v>0</v>
      </c>
      <c r="I246" s="266">
        <v>0.6</v>
      </c>
      <c r="J246" s="178">
        <v>0.2</v>
      </c>
      <c r="K246" s="260">
        <v>0.9</v>
      </c>
      <c r="L246" s="266">
        <v>-1</v>
      </c>
      <c r="M246" s="178">
        <v>-1.8</v>
      </c>
      <c r="N246" s="260">
        <v>-0.1</v>
      </c>
      <c r="O246" s="266">
        <v>0.7</v>
      </c>
      <c r="P246" s="178">
        <v>0.3</v>
      </c>
      <c r="Q246" s="179">
        <v>1.1000000000000001</v>
      </c>
    </row>
    <row r="247" spans="1:17" x14ac:dyDescent="0.2">
      <c r="A247" s="140" t="s">
        <v>524</v>
      </c>
      <c r="B247" s="141" t="s">
        <v>525</v>
      </c>
      <c r="C247" s="178">
        <v>-0.3</v>
      </c>
      <c r="D247" s="178">
        <v>-0.6</v>
      </c>
      <c r="E247" s="260">
        <v>0.1</v>
      </c>
      <c r="F247" s="266">
        <v>-2.5</v>
      </c>
      <c r="G247" s="178">
        <v>-3.7</v>
      </c>
      <c r="H247" s="260">
        <v>-1.3</v>
      </c>
      <c r="I247" s="266">
        <v>-0.1</v>
      </c>
      <c r="J247" s="178">
        <v>-0.4</v>
      </c>
      <c r="K247" s="260">
        <v>0.2</v>
      </c>
      <c r="L247" s="266">
        <v>-2</v>
      </c>
      <c r="M247" s="178">
        <v>-2.8</v>
      </c>
      <c r="N247" s="260">
        <v>-1.2</v>
      </c>
      <c r="O247" s="266">
        <v>0.1</v>
      </c>
      <c r="P247" s="178">
        <v>-0.2</v>
      </c>
      <c r="Q247" s="179">
        <v>0.4</v>
      </c>
    </row>
    <row r="248" spans="1:17" x14ac:dyDescent="0.2">
      <c r="A248" s="140" t="s">
        <v>526</v>
      </c>
      <c r="B248" s="141" t="s">
        <v>527</v>
      </c>
      <c r="C248" s="178">
        <v>-0.4</v>
      </c>
      <c r="D248" s="178">
        <v>-0.8</v>
      </c>
      <c r="E248" s="260">
        <v>-0.1</v>
      </c>
      <c r="F248" s="266">
        <v>-2.1</v>
      </c>
      <c r="G248" s="178">
        <v>-3.2</v>
      </c>
      <c r="H248" s="260">
        <v>-0.9</v>
      </c>
      <c r="I248" s="266">
        <v>-0.3</v>
      </c>
      <c r="J248" s="178">
        <v>-0.7</v>
      </c>
      <c r="K248" s="260">
        <v>0.1</v>
      </c>
      <c r="L248" s="266">
        <v>-1.3</v>
      </c>
      <c r="M248" s="178">
        <v>-2</v>
      </c>
      <c r="N248" s="260">
        <v>-0.5</v>
      </c>
      <c r="O248" s="266">
        <v>-0.2</v>
      </c>
      <c r="P248" s="178">
        <v>-0.6</v>
      </c>
      <c r="Q248" s="179">
        <v>0.1</v>
      </c>
    </row>
    <row r="249" spans="1:17" x14ac:dyDescent="0.2">
      <c r="A249" s="140" t="s">
        <v>528</v>
      </c>
      <c r="B249" s="141" t="s">
        <v>529</v>
      </c>
      <c r="C249" s="178">
        <v>-1.5</v>
      </c>
      <c r="D249" s="178">
        <v>-1.9</v>
      </c>
      <c r="E249" s="260">
        <v>-1.2</v>
      </c>
      <c r="F249" s="266">
        <v>-3.9</v>
      </c>
      <c r="G249" s="178">
        <v>-5.0999999999999996</v>
      </c>
      <c r="H249" s="260">
        <v>-2.7</v>
      </c>
      <c r="I249" s="266">
        <v>-1.3</v>
      </c>
      <c r="J249" s="178">
        <v>-1.7</v>
      </c>
      <c r="K249" s="260">
        <v>-0.9</v>
      </c>
      <c r="L249" s="266">
        <v>-2.9</v>
      </c>
      <c r="M249" s="178">
        <v>-3.6</v>
      </c>
      <c r="N249" s="260">
        <v>-2.1</v>
      </c>
      <c r="O249" s="266">
        <v>-1.1000000000000001</v>
      </c>
      <c r="P249" s="178">
        <v>-1.5</v>
      </c>
      <c r="Q249" s="179">
        <v>-0.7</v>
      </c>
    </row>
    <row r="250" spans="1:17" x14ac:dyDescent="0.2">
      <c r="A250" s="140" t="s">
        <v>532</v>
      </c>
      <c r="B250" s="141" t="s">
        <v>533</v>
      </c>
      <c r="C250" s="178">
        <v>-0.7</v>
      </c>
      <c r="D250" s="178">
        <v>-1</v>
      </c>
      <c r="E250" s="260">
        <v>-0.4</v>
      </c>
      <c r="F250" s="266">
        <v>-1.6</v>
      </c>
      <c r="G250" s="178">
        <v>-2.4</v>
      </c>
      <c r="H250" s="260">
        <v>-0.8</v>
      </c>
      <c r="I250" s="266">
        <v>-0.5</v>
      </c>
      <c r="J250" s="178">
        <v>-0.9</v>
      </c>
      <c r="K250" s="260">
        <v>-0.2</v>
      </c>
      <c r="L250" s="266">
        <v>-1.6</v>
      </c>
      <c r="M250" s="178">
        <v>-2.2000000000000002</v>
      </c>
      <c r="N250" s="260">
        <v>-1.1000000000000001</v>
      </c>
      <c r="O250" s="266">
        <v>-0.3</v>
      </c>
      <c r="P250" s="178">
        <v>-0.6</v>
      </c>
      <c r="Q250" s="179">
        <v>0.1</v>
      </c>
    </row>
    <row r="251" spans="1:17" x14ac:dyDescent="0.2">
      <c r="A251" s="140" t="s">
        <v>534</v>
      </c>
      <c r="B251" s="141" t="s">
        <v>535</v>
      </c>
      <c r="C251" s="178">
        <v>-0.5</v>
      </c>
      <c r="D251" s="178">
        <v>-0.8</v>
      </c>
      <c r="E251" s="260">
        <v>-0.2</v>
      </c>
      <c r="F251" s="266">
        <v>-1.6</v>
      </c>
      <c r="G251" s="178">
        <v>-2.6</v>
      </c>
      <c r="H251" s="260">
        <v>-0.7</v>
      </c>
      <c r="I251" s="266">
        <v>-0.4</v>
      </c>
      <c r="J251" s="178">
        <v>-0.7</v>
      </c>
      <c r="K251" s="260">
        <v>-0.1</v>
      </c>
      <c r="L251" s="266">
        <v>-1.5</v>
      </c>
      <c r="M251" s="178">
        <v>-2.2000000000000002</v>
      </c>
      <c r="N251" s="260">
        <v>-0.9</v>
      </c>
      <c r="O251" s="266">
        <v>-0.2</v>
      </c>
      <c r="P251" s="178">
        <v>-0.5</v>
      </c>
      <c r="Q251" s="179">
        <v>0.2</v>
      </c>
    </row>
    <row r="252" spans="1:17" x14ac:dyDescent="0.2">
      <c r="A252" s="140" t="s">
        <v>536</v>
      </c>
      <c r="B252" s="141" t="s">
        <v>537</v>
      </c>
      <c r="C252" s="178">
        <v>-0.7</v>
      </c>
      <c r="D252" s="178">
        <v>-1</v>
      </c>
      <c r="E252" s="260">
        <v>-0.4</v>
      </c>
      <c r="F252" s="266">
        <v>-3.1</v>
      </c>
      <c r="G252" s="178">
        <v>-4.3</v>
      </c>
      <c r="H252" s="260">
        <v>-1.9</v>
      </c>
      <c r="I252" s="266">
        <v>-0.5</v>
      </c>
      <c r="J252" s="178">
        <v>-0.8</v>
      </c>
      <c r="K252" s="260">
        <v>-0.2</v>
      </c>
      <c r="L252" s="266">
        <v>-2.2000000000000002</v>
      </c>
      <c r="M252" s="178">
        <v>-2.9</v>
      </c>
      <c r="N252" s="260">
        <v>-1.5</v>
      </c>
      <c r="O252" s="266">
        <v>-0.3</v>
      </c>
      <c r="P252" s="178">
        <v>-0.7</v>
      </c>
      <c r="Q252" s="179">
        <v>0</v>
      </c>
    </row>
    <row r="253" spans="1:17" x14ac:dyDescent="0.2">
      <c r="A253" s="140" t="s">
        <v>538</v>
      </c>
      <c r="B253" s="141" t="s">
        <v>539</v>
      </c>
      <c r="C253" s="178">
        <v>-0.1</v>
      </c>
      <c r="D253" s="178">
        <v>-0.4</v>
      </c>
      <c r="E253" s="260">
        <v>0.2</v>
      </c>
      <c r="F253" s="266">
        <v>-1.9</v>
      </c>
      <c r="G253" s="178">
        <v>-3</v>
      </c>
      <c r="H253" s="260">
        <v>-0.7</v>
      </c>
      <c r="I253" s="266">
        <v>0</v>
      </c>
      <c r="J253" s="178">
        <v>-0.3</v>
      </c>
      <c r="K253" s="260">
        <v>0.3</v>
      </c>
      <c r="L253" s="266">
        <v>-2</v>
      </c>
      <c r="M253" s="178">
        <v>-2.7</v>
      </c>
      <c r="N253" s="260">
        <v>-1.3</v>
      </c>
      <c r="O253" s="266">
        <v>0.3</v>
      </c>
      <c r="P253" s="178">
        <v>-0.1</v>
      </c>
      <c r="Q253" s="179">
        <v>0.6</v>
      </c>
    </row>
    <row r="254" spans="1:17" x14ac:dyDescent="0.2">
      <c r="A254" s="140" t="s">
        <v>540</v>
      </c>
      <c r="B254" s="141" t="s">
        <v>541</v>
      </c>
      <c r="C254" s="178">
        <v>-0.5</v>
      </c>
      <c r="D254" s="178">
        <v>-1</v>
      </c>
      <c r="E254" s="260">
        <v>-0.1</v>
      </c>
      <c r="F254" s="266">
        <v>-1.5</v>
      </c>
      <c r="G254" s="178">
        <v>-2.8</v>
      </c>
      <c r="H254" s="260">
        <v>-0.2</v>
      </c>
      <c r="I254" s="266">
        <v>-0.4</v>
      </c>
      <c r="J254" s="178">
        <v>-0.9</v>
      </c>
      <c r="K254" s="260">
        <v>0.1</v>
      </c>
      <c r="L254" s="266">
        <v>-1.3</v>
      </c>
      <c r="M254" s="178">
        <v>-2.2000000000000002</v>
      </c>
      <c r="N254" s="260">
        <v>-0.4</v>
      </c>
      <c r="O254" s="266">
        <v>-0.3</v>
      </c>
      <c r="P254" s="178">
        <v>-0.8</v>
      </c>
      <c r="Q254" s="179">
        <v>0.3</v>
      </c>
    </row>
    <row r="255" spans="1:17" x14ac:dyDescent="0.2">
      <c r="A255" s="140" t="s">
        <v>544</v>
      </c>
      <c r="B255" s="141" t="s">
        <v>545</v>
      </c>
      <c r="C255" s="178">
        <v>-2.2000000000000002</v>
      </c>
      <c r="D255" s="178">
        <v>-2.5</v>
      </c>
      <c r="E255" s="260">
        <v>-1.9</v>
      </c>
      <c r="F255" s="266">
        <v>-3.4</v>
      </c>
      <c r="G255" s="178">
        <v>-4.3</v>
      </c>
      <c r="H255" s="260">
        <v>-2.6</v>
      </c>
      <c r="I255" s="266">
        <v>-2.1</v>
      </c>
      <c r="J255" s="178">
        <v>-2.4</v>
      </c>
      <c r="K255" s="260">
        <v>-1.8</v>
      </c>
      <c r="L255" s="266">
        <v>-2.5</v>
      </c>
      <c r="M255" s="178">
        <v>-3.1</v>
      </c>
      <c r="N255" s="260">
        <v>-1.9</v>
      </c>
      <c r="O255" s="266">
        <v>-2.1</v>
      </c>
      <c r="P255" s="178">
        <v>-2.4</v>
      </c>
      <c r="Q255" s="179">
        <v>-1.8</v>
      </c>
    </row>
    <row r="256" spans="1:17" x14ac:dyDescent="0.2">
      <c r="A256" s="140" t="s">
        <v>546</v>
      </c>
      <c r="B256" s="141" t="s">
        <v>547</v>
      </c>
      <c r="C256" s="178">
        <v>-1.5</v>
      </c>
      <c r="D256" s="178">
        <v>-1.9</v>
      </c>
      <c r="E256" s="260">
        <v>-1.2</v>
      </c>
      <c r="F256" s="266">
        <v>-2.2999999999999998</v>
      </c>
      <c r="G256" s="178">
        <v>-3.4</v>
      </c>
      <c r="H256" s="260">
        <v>-1.2</v>
      </c>
      <c r="I256" s="266">
        <v>-1.5</v>
      </c>
      <c r="J256" s="178">
        <v>-1.8</v>
      </c>
      <c r="K256" s="260">
        <v>-1.1000000000000001</v>
      </c>
      <c r="L256" s="266">
        <v>-2.2000000000000002</v>
      </c>
      <c r="M256" s="178">
        <v>-2.9</v>
      </c>
      <c r="N256" s="260">
        <v>-1.5</v>
      </c>
      <c r="O256" s="266">
        <v>-1.4</v>
      </c>
      <c r="P256" s="178">
        <v>-1.7</v>
      </c>
      <c r="Q256" s="179">
        <v>-1</v>
      </c>
    </row>
    <row r="257" spans="1:17" x14ac:dyDescent="0.2">
      <c r="A257" s="140" t="s">
        <v>548</v>
      </c>
      <c r="B257" s="141" t="s">
        <v>549</v>
      </c>
      <c r="C257" s="178">
        <v>-1.3</v>
      </c>
      <c r="D257" s="178">
        <v>-1.6</v>
      </c>
      <c r="E257" s="260">
        <v>-1</v>
      </c>
      <c r="F257" s="266">
        <v>-2</v>
      </c>
      <c r="G257" s="178">
        <v>-3</v>
      </c>
      <c r="H257" s="260">
        <v>-1.1000000000000001</v>
      </c>
      <c r="I257" s="266">
        <v>-1.2</v>
      </c>
      <c r="J257" s="178">
        <v>-1.5</v>
      </c>
      <c r="K257" s="260">
        <v>-0.9</v>
      </c>
      <c r="L257" s="266">
        <v>-1.8</v>
      </c>
      <c r="M257" s="178">
        <v>-2.4</v>
      </c>
      <c r="N257" s="260">
        <v>-1.2</v>
      </c>
      <c r="O257" s="266">
        <v>-1.1000000000000001</v>
      </c>
      <c r="P257" s="178">
        <v>-1.5</v>
      </c>
      <c r="Q257" s="179">
        <v>-0.8</v>
      </c>
    </row>
    <row r="258" spans="1:17" x14ac:dyDescent="0.2">
      <c r="A258" s="140" t="s">
        <v>550</v>
      </c>
      <c r="B258" s="141" t="s">
        <v>551</v>
      </c>
      <c r="C258" s="178">
        <v>-1.6</v>
      </c>
      <c r="D258" s="178">
        <v>-1.8</v>
      </c>
      <c r="E258" s="260">
        <v>-1.3</v>
      </c>
      <c r="F258" s="266">
        <v>-4</v>
      </c>
      <c r="G258" s="178">
        <v>-5.3</v>
      </c>
      <c r="H258" s="260">
        <v>-2.7</v>
      </c>
      <c r="I258" s="266">
        <v>-1.4</v>
      </c>
      <c r="J258" s="178">
        <v>-1.7</v>
      </c>
      <c r="K258" s="260">
        <v>-1.1000000000000001</v>
      </c>
      <c r="L258" s="266">
        <v>-3.5</v>
      </c>
      <c r="M258" s="178">
        <v>-4.2</v>
      </c>
      <c r="N258" s="260">
        <v>-2.7</v>
      </c>
      <c r="O258" s="266">
        <v>-1.2</v>
      </c>
      <c r="P258" s="178">
        <v>-1.6</v>
      </c>
      <c r="Q258" s="179">
        <v>-0.9</v>
      </c>
    </row>
    <row r="259" spans="1:17" x14ac:dyDescent="0.2">
      <c r="A259" s="140" t="s">
        <v>552</v>
      </c>
      <c r="B259" s="141" t="s">
        <v>553</v>
      </c>
      <c r="C259" s="178">
        <v>-0.6</v>
      </c>
      <c r="D259" s="178">
        <v>-0.8</v>
      </c>
      <c r="E259" s="260">
        <v>-0.3</v>
      </c>
      <c r="F259" s="266">
        <v>-0.9</v>
      </c>
      <c r="G259" s="178">
        <v>-2.1</v>
      </c>
      <c r="H259" s="260">
        <v>0.3</v>
      </c>
      <c r="I259" s="266">
        <v>-0.5</v>
      </c>
      <c r="J259" s="178">
        <v>-0.8</v>
      </c>
      <c r="K259" s="260">
        <v>-0.2</v>
      </c>
      <c r="L259" s="266">
        <v>-1.5</v>
      </c>
      <c r="M259" s="178">
        <v>-2.2999999999999998</v>
      </c>
      <c r="N259" s="260">
        <v>-0.7</v>
      </c>
      <c r="O259" s="266">
        <v>-0.4</v>
      </c>
      <c r="P259" s="178">
        <v>-0.7</v>
      </c>
      <c r="Q259" s="179">
        <v>-0.1</v>
      </c>
    </row>
    <row r="260" spans="1:17" x14ac:dyDescent="0.2">
      <c r="A260" s="140" t="s">
        <v>554</v>
      </c>
      <c r="B260" s="141" t="s">
        <v>555</v>
      </c>
      <c r="C260" s="178">
        <v>-2.2999999999999998</v>
      </c>
      <c r="D260" s="178">
        <v>-2.6</v>
      </c>
      <c r="E260" s="260">
        <v>-1.9</v>
      </c>
      <c r="F260" s="266">
        <v>-4</v>
      </c>
      <c r="G260" s="178">
        <v>-5</v>
      </c>
      <c r="H260" s="260">
        <v>-2.9</v>
      </c>
      <c r="I260" s="266">
        <v>-2.1</v>
      </c>
      <c r="J260" s="178">
        <v>-2.4</v>
      </c>
      <c r="K260" s="260">
        <v>-1.7</v>
      </c>
      <c r="L260" s="266">
        <v>-4</v>
      </c>
      <c r="M260" s="178">
        <v>-4.7</v>
      </c>
      <c r="N260" s="260">
        <v>-3.4</v>
      </c>
      <c r="O260" s="266">
        <v>-1.7</v>
      </c>
      <c r="P260" s="178">
        <v>-2.1</v>
      </c>
      <c r="Q260" s="179">
        <v>-1.4</v>
      </c>
    </row>
    <row r="261" spans="1:17" x14ac:dyDescent="0.2">
      <c r="A261" s="140" t="s">
        <v>556</v>
      </c>
      <c r="B261" s="141" t="s">
        <v>557</v>
      </c>
      <c r="C261" s="178">
        <v>-0.8</v>
      </c>
      <c r="D261" s="178">
        <v>-1.1000000000000001</v>
      </c>
      <c r="E261" s="260">
        <v>-0.4</v>
      </c>
      <c r="F261" s="266">
        <v>-1.9</v>
      </c>
      <c r="G261" s="178">
        <v>-3.2</v>
      </c>
      <c r="H261" s="260">
        <v>-0.6</v>
      </c>
      <c r="I261" s="266">
        <v>-0.7</v>
      </c>
      <c r="J261" s="178">
        <v>-1</v>
      </c>
      <c r="K261" s="260">
        <v>-0.3</v>
      </c>
      <c r="L261" s="266">
        <v>-1.6</v>
      </c>
      <c r="M261" s="178">
        <v>-2.4</v>
      </c>
      <c r="N261" s="260">
        <v>-0.8</v>
      </c>
      <c r="O261" s="266">
        <v>-0.6</v>
      </c>
      <c r="P261" s="178">
        <v>-1</v>
      </c>
      <c r="Q261" s="179">
        <v>-0.2</v>
      </c>
    </row>
    <row r="262" spans="1:17" x14ac:dyDescent="0.2">
      <c r="A262" s="140" t="s">
        <v>560</v>
      </c>
      <c r="B262" s="141" t="s">
        <v>561</v>
      </c>
      <c r="C262" s="178">
        <v>-0.8</v>
      </c>
      <c r="D262" s="178">
        <v>-1.2</v>
      </c>
      <c r="E262" s="260">
        <v>-0.4</v>
      </c>
      <c r="F262" s="266">
        <v>-2.1</v>
      </c>
      <c r="G262" s="178">
        <v>-3.3</v>
      </c>
      <c r="H262" s="260">
        <v>-0.8</v>
      </c>
      <c r="I262" s="266">
        <v>-0.7</v>
      </c>
      <c r="J262" s="178">
        <v>-1.1000000000000001</v>
      </c>
      <c r="K262" s="260">
        <v>-0.3</v>
      </c>
      <c r="L262" s="266">
        <v>-1.3</v>
      </c>
      <c r="M262" s="178">
        <v>-2.1</v>
      </c>
      <c r="N262" s="260">
        <v>-0.5</v>
      </c>
      <c r="O262" s="266">
        <v>-0.7</v>
      </c>
      <c r="P262" s="178">
        <v>-1.1000000000000001</v>
      </c>
      <c r="Q262" s="179">
        <v>-0.2</v>
      </c>
    </row>
    <row r="263" spans="1:17" x14ac:dyDescent="0.2">
      <c r="A263" s="140" t="s">
        <v>562</v>
      </c>
      <c r="B263" s="141" t="s">
        <v>563</v>
      </c>
      <c r="C263" s="178">
        <v>-3.1</v>
      </c>
      <c r="D263" s="178">
        <v>-3.5</v>
      </c>
      <c r="E263" s="260">
        <v>-2.8</v>
      </c>
      <c r="F263" s="266">
        <v>-3.5</v>
      </c>
      <c r="G263" s="178">
        <v>-4.5</v>
      </c>
      <c r="H263" s="260">
        <v>-2.6</v>
      </c>
      <c r="I263" s="266">
        <v>-3</v>
      </c>
      <c r="J263" s="178">
        <v>-3.4</v>
      </c>
      <c r="K263" s="260">
        <v>-2.7</v>
      </c>
      <c r="L263" s="266">
        <v>-3.6</v>
      </c>
      <c r="M263" s="178">
        <v>-4.2</v>
      </c>
      <c r="N263" s="260">
        <v>-3</v>
      </c>
      <c r="O263" s="266">
        <v>-2.9</v>
      </c>
      <c r="P263" s="178">
        <v>-3.3</v>
      </c>
      <c r="Q263" s="179">
        <v>-2.5</v>
      </c>
    </row>
    <row r="264" spans="1:17" x14ac:dyDescent="0.2">
      <c r="A264" s="140" t="s">
        <v>564</v>
      </c>
      <c r="B264" s="141" t="s">
        <v>565</v>
      </c>
      <c r="C264" s="178">
        <v>-0.3</v>
      </c>
      <c r="D264" s="178">
        <v>-0.6</v>
      </c>
      <c r="E264" s="260">
        <v>0</v>
      </c>
      <c r="F264" s="266">
        <v>-1.4</v>
      </c>
      <c r="G264" s="178">
        <v>-2.2999999999999998</v>
      </c>
      <c r="H264" s="260">
        <v>-0.6</v>
      </c>
      <c r="I264" s="266">
        <v>-0.1</v>
      </c>
      <c r="J264" s="178">
        <v>-0.5</v>
      </c>
      <c r="K264" s="260">
        <v>0.3</v>
      </c>
      <c r="L264" s="266">
        <v>-1.3</v>
      </c>
      <c r="M264" s="178">
        <v>-1.9</v>
      </c>
      <c r="N264" s="260">
        <v>-0.7</v>
      </c>
      <c r="O264" s="266">
        <v>0.1</v>
      </c>
      <c r="P264" s="178">
        <v>-0.3</v>
      </c>
      <c r="Q264" s="179">
        <v>0.5</v>
      </c>
    </row>
    <row r="265" spans="1:17" x14ac:dyDescent="0.2">
      <c r="A265" s="140" t="s">
        <v>566</v>
      </c>
      <c r="B265" s="141" t="s">
        <v>567</v>
      </c>
      <c r="C265" s="178">
        <v>-3.5</v>
      </c>
      <c r="D265" s="178">
        <v>-3.8</v>
      </c>
      <c r="E265" s="260">
        <v>-3.2</v>
      </c>
      <c r="F265" s="266">
        <v>-4.7</v>
      </c>
      <c r="G265" s="178">
        <v>-5.9</v>
      </c>
      <c r="H265" s="260">
        <v>-3.6</v>
      </c>
      <c r="I265" s="266">
        <v>-3.4</v>
      </c>
      <c r="J265" s="178">
        <v>-3.7</v>
      </c>
      <c r="K265" s="260">
        <v>-3.1</v>
      </c>
      <c r="L265" s="266">
        <v>-5</v>
      </c>
      <c r="M265" s="178">
        <v>-5.7</v>
      </c>
      <c r="N265" s="260">
        <v>-4.3</v>
      </c>
      <c r="O265" s="266">
        <v>-3.1</v>
      </c>
      <c r="P265" s="178">
        <v>-3.5</v>
      </c>
      <c r="Q265" s="179">
        <v>-2.8</v>
      </c>
    </row>
    <row r="266" spans="1:17" x14ac:dyDescent="0.2">
      <c r="A266" s="140" t="s">
        <v>568</v>
      </c>
      <c r="B266" s="141" t="s">
        <v>569</v>
      </c>
      <c r="C266" s="178">
        <v>-0.5</v>
      </c>
      <c r="D266" s="178">
        <v>-0.8</v>
      </c>
      <c r="E266" s="260">
        <v>-0.1</v>
      </c>
      <c r="F266" s="266">
        <v>-2.6</v>
      </c>
      <c r="G266" s="178">
        <v>-3.6</v>
      </c>
      <c r="H266" s="260">
        <v>-1.7</v>
      </c>
      <c r="I266" s="266">
        <v>-0.1</v>
      </c>
      <c r="J266" s="178">
        <v>-0.5</v>
      </c>
      <c r="K266" s="260">
        <v>0.2</v>
      </c>
      <c r="L266" s="266">
        <v>-1.3</v>
      </c>
      <c r="M266" s="178">
        <v>-1.9</v>
      </c>
      <c r="N266" s="260">
        <v>-0.6</v>
      </c>
      <c r="O266" s="266">
        <v>-0.1</v>
      </c>
      <c r="P266" s="178">
        <v>-0.5</v>
      </c>
      <c r="Q266" s="179">
        <v>0.3</v>
      </c>
    </row>
    <row r="267" spans="1:17" x14ac:dyDescent="0.2">
      <c r="A267" s="140" t="s">
        <v>570</v>
      </c>
      <c r="B267" s="141" t="s">
        <v>571</v>
      </c>
      <c r="C267" s="178">
        <v>-0.2</v>
      </c>
      <c r="D267" s="178">
        <v>-0.4</v>
      </c>
      <c r="E267" s="260">
        <v>0.1</v>
      </c>
      <c r="F267" s="266">
        <v>-1.6</v>
      </c>
      <c r="G267" s="178">
        <v>-2.6</v>
      </c>
      <c r="H267" s="260">
        <v>-0.5</v>
      </c>
      <c r="I267" s="266">
        <v>-0.1</v>
      </c>
      <c r="J267" s="178">
        <v>-0.4</v>
      </c>
      <c r="K267" s="260">
        <v>0.2</v>
      </c>
      <c r="L267" s="266">
        <v>-1.7</v>
      </c>
      <c r="M267" s="178">
        <v>-2.2999999999999998</v>
      </c>
      <c r="N267" s="260">
        <v>-1</v>
      </c>
      <c r="O267" s="266">
        <v>0.1</v>
      </c>
      <c r="P267" s="178">
        <v>-0.2</v>
      </c>
      <c r="Q267" s="179">
        <v>0.3</v>
      </c>
    </row>
    <row r="268" spans="1:17" x14ac:dyDescent="0.2">
      <c r="A268" s="140" t="s">
        <v>572</v>
      </c>
      <c r="B268" s="141" t="s">
        <v>573</v>
      </c>
      <c r="C268" s="178">
        <v>0.3</v>
      </c>
      <c r="D268" s="178">
        <v>0</v>
      </c>
      <c r="E268" s="260">
        <v>0.6</v>
      </c>
      <c r="F268" s="266">
        <v>-1.6</v>
      </c>
      <c r="G268" s="178">
        <v>-2.6</v>
      </c>
      <c r="H268" s="260">
        <v>-0.7</v>
      </c>
      <c r="I268" s="266">
        <v>0.6</v>
      </c>
      <c r="J268" s="178">
        <v>0.2</v>
      </c>
      <c r="K268" s="260">
        <v>0.9</v>
      </c>
      <c r="L268" s="266">
        <v>-1.3</v>
      </c>
      <c r="M268" s="178">
        <v>-2</v>
      </c>
      <c r="N268" s="260">
        <v>-0.7</v>
      </c>
      <c r="O268" s="266">
        <v>0.9</v>
      </c>
      <c r="P268" s="178">
        <v>0.5</v>
      </c>
      <c r="Q268" s="179">
        <v>1.2</v>
      </c>
    </row>
    <row r="269" spans="1:17" x14ac:dyDescent="0.2">
      <c r="A269" s="140" t="s">
        <v>574</v>
      </c>
      <c r="B269" s="141" t="s">
        <v>575</v>
      </c>
      <c r="C269" s="178">
        <v>-0.7</v>
      </c>
      <c r="D269" s="178">
        <v>-0.9</v>
      </c>
      <c r="E269" s="260">
        <v>-0.4</v>
      </c>
      <c r="F269" s="266">
        <v>-3.2</v>
      </c>
      <c r="G269" s="178">
        <v>-4.3</v>
      </c>
      <c r="H269" s="260">
        <v>-2.2000000000000002</v>
      </c>
      <c r="I269" s="266">
        <v>-0.5</v>
      </c>
      <c r="J269" s="178">
        <v>-0.7</v>
      </c>
      <c r="K269" s="260">
        <v>-0.2</v>
      </c>
      <c r="L269" s="266">
        <v>-2.5</v>
      </c>
      <c r="M269" s="178">
        <v>-3.2</v>
      </c>
      <c r="N269" s="260">
        <v>-1.9</v>
      </c>
      <c r="O269" s="266">
        <v>-0.3</v>
      </c>
      <c r="P269" s="178">
        <v>-0.6</v>
      </c>
      <c r="Q269" s="179">
        <v>0</v>
      </c>
    </row>
    <row r="270" spans="1:17" x14ac:dyDescent="0.2">
      <c r="A270" s="140" t="s">
        <v>576</v>
      </c>
      <c r="B270" s="141" t="s">
        <v>577</v>
      </c>
      <c r="C270" s="178">
        <v>-0.4</v>
      </c>
      <c r="D270" s="178">
        <v>-0.7</v>
      </c>
      <c r="E270" s="260">
        <v>0</v>
      </c>
      <c r="F270" s="266">
        <v>-1.1000000000000001</v>
      </c>
      <c r="G270" s="178">
        <v>-2.1</v>
      </c>
      <c r="H270" s="260">
        <v>-0.2</v>
      </c>
      <c r="I270" s="266">
        <v>-0.3</v>
      </c>
      <c r="J270" s="178">
        <v>-0.6</v>
      </c>
      <c r="K270" s="260">
        <v>0.1</v>
      </c>
      <c r="L270" s="266">
        <v>-1.2</v>
      </c>
      <c r="M270" s="178">
        <v>-1.8</v>
      </c>
      <c r="N270" s="260">
        <v>-0.6</v>
      </c>
      <c r="O270" s="266">
        <v>0</v>
      </c>
      <c r="P270" s="178">
        <v>-0.4</v>
      </c>
      <c r="Q270" s="179">
        <v>0.5</v>
      </c>
    </row>
    <row r="271" spans="1:17" x14ac:dyDescent="0.2">
      <c r="A271" s="140" t="s">
        <v>578</v>
      </c>
      <c r="B271" s="141" t="s">
        <v>579</v>
      </c>
      <c r="C271" s="178">
        <v>1.2</v>
      </c>
      <c r="D271" s="178">
        <v>1</v>
      </c>
      <c r="E271" s="260">
        <v>1.4</v>
      </c>
      <c r="F271" s="266">
        <v>0.9</v>
      </c>
      <c r="G271" s="178">
        <v>0.4</v>
      </c>
      <c r="H271" s="260">
        <v>1.3</v>
      </c>
      <c r="I271" s="266">
        <v>1.3</v>
      </c>
      <c r="J271" s="178">
        <v>1.1000000000000001</v>
      </c>
      <c r="K271" s="260">
        <v>1.5</v>
      </c>
      <c r="L271" s="266">
        <v>0.8</v>
      </c>
      <c r="M271" s="178">
        <v>0.5</v>
      </c>
      <c r="N271" s="260">
        <v>1.1000000000000001</v>
      </c>
      <c r="O271" s="266">
        <v>1.4</v>
      </c>
      <c r="P271" s="178">
        <v>1.2</v>
      </c>
      <c r="Q271" s="179">
        <v>1.6</v>
      </c>
    </row>
    <row r="272" spans="1:17" x14ac:dyDescent="0.2">
      <c r="A272" s="140" t="s">
        <v>580</v>
      </c>
      <c r="B272" s="141" t="s">
        <v>581</v>
      </c>
      <c r="C272" s="178">
        <v>0.6</v>
      </c>
      <c r="D272" s="178">
        <v>0.3</v>
      </c>
      <c r="E272" s="260">
        <v>0.8</v>
      </c>
      <c r="F272" s="266">
        <v>-0.7</v>
      </c>
      <c r="G272" s="178">
        <v>-1.2</v>
      </c>
      <c r="H272" s="260">
        <v>-0.1</v>
      </c>
      <c r="I272" s="266">
        <v>0.8</v>
      </c>
      <c r="J272" s="178">
        <v>0.5</v>
      </c>
      <c r="K272" s="260">
        <v>1</v>
      </c>
      <c r="L272" s="266">
        <v>-0.5</v>
      </c>
      <c r="M272" s="178">
        <v>-0.9</v>
      </c>
      <c r="N272" s="260">
        <v>-0.1</v>
      </c>
      <c r="O272" s="266">
        <v>1</v>
      </c>
      <c r="P272" s="178">
        <v>0.7</v>
      </c>
      <c r="Q272" s="179">
        <v>1.3</v>
      </c>
    </row>
    <row r="273" spans="1:17" x14ac:dyDescent="0.2">
      <c r="A273" s="140" t="s">
        <v>582</v>
      </c>
      <c r="B273" s="141" t="s">
        <v>583</v>
      </c>
      <c r="C273" s="178">
        <v>1.1000000000000001</v>
      </c>
      <c r="D273" s="178">
        <v>1</v>
      </c>
      <c r="E273" s="260">
        <v>1.3</v>
      </c>
      <c r="F273" s="266">
        <v>0.6</v>
      </c>
      <c r="G273" s="178">
        <v>0.4</v>
      </c>
      <c r="H273" s="260">
        <v>0.9</v>
      </c>
      <c r="I273" s="266">
        <v>1.3</v>
      </c>
      <c r="J273" s="178">
        <v>1.2</v>
      </c>
      <c r="K273" s="260">
        <v>1.5</v>
      </c>
      <c r="L273" s="266">
        <v>0.6</v>
      </c>
      <c r="M273" s="178">
        <v>0.5</v>
      </c>
      <c r="N273" s="260">
        <v>0.8</v>
      </c>
      <c r="O273" s="266">
        <v>1.7</v>
      </c>
      <c r="P273" s="178">
        <v>1.5</v>
      </c>
      <c r="Q273" s="179">
        <v>1.9</v>
      </c>
    </row>
    <row r="274" spans="1:17" x14ac:dyDescent="0.2">
      <c r="A274" s="140" t="s">
        <v>586</v>
      </c>
      <c r="B274" s="141" t="s">
        <v>587</v>
      </c>
      <c r="C274" s="178">
        <v>1.2</v>
      </c>
      <c r="D274" s="178">
        <v>1</v>
      </c>
      <c r="E274" s="260">
        <v>1.4</v>
      </c>
      <c r="F274" s="266">
        <v>1.2</v>
      </c>
      <c r="G274" s="178">
        <v>0.8</v>
      </c>
      <c r="H274" s="260">
        <v>1.7</v>
      </c>
      <c r="I274" s="266">
        <v>1.2</v>
      </c>
      <c r="J274" s="178">
        <v>1</v>
      </c>
      <c r="K274" s="260">
        <v>1.5</v>
      </c>
      <c r="L274" s="266">
        <v>1.2</v>
      </c>
      <c r="M274" s="178">
        <v>0.8</v>
      </c>
      <c r="N274" s="260">
        <v>1.5</v>
      </c>
      <c r="O274" s="266">
        <v>1.3</v>
      </c>
      <c r="P274" s="178">
        <v>1</v>
      </c>
      <c r="Q274" s="179">
        <v>1.5</v>
      </c>
    </row>
    <row r="275" spans="1:17" x14ac:dyDescent="0.2">
      <c r="A275" s="140" t="s">
        <v>588</v>
      </c>
      <c r="B275" s="141" t="s">
        <v>589</v>
      </c>
      <c r="C275" s="178">
        <v>0.8</v>
      </c>
      <c r="D275" s="178">
        <v>0.6</v>
      </c>
      <c r="E275" s="260">
        <v>1.1000000000000001</v>
      </c>
      <c r="F275" s="266">
        <v>0.4</v>
      </c>
      <c r="G275" s="178">
        <v>-0.1</v>
      </c>
      <c r="H275" s="260">
        <v>0.8</v>
      </c>
      <c r="I275" s="266">
        <v>1</v>
      </c>
      <c r="J275" s="178">
        <v>0.7</v>
      </c>
      <c r="K275" s="260">
        <v>1.2</v>
      </c>
      <c r="L275" s="266">
        <v>0.4</v>
      </c>
      <c r="M275" s="178">
        <v>0.1</v>
      </c>
      <c r="N275" s="260">
        <v>0.7</v>
      </c>
      <c r="O275" s="266">
        <v>1.2</v>
      </c>
      <c r="P275" s="178">
        <v>0.9</v>
      </c>
      <c r="Q275" s="179">
        <v>1.5</v>
      </c>
    </row>
    <row r="276" spans="1:17" x14ac:dyDescent="0.2">
      <c r="A276" s="140" t="s">
        <v>590</v>
      </c>
      <c r="B276" s="141" t="s">
        <v>591</v>
      </c>
      <c r="C276" s="178">
        <v>0.3</v>
      </c>
      <c r="D276" s="178">
        <v>0.1</v>
      </c>
      <c r="E276" s="260">
        <v>0.5</v>
      </c>
      <c r="F276" s="266">
        <v>-0.5</v>
      </c>
      <c r="G276" s="178">
        <v>-1.1000000000000001</v>
      </c>
      <c r="H276" s="260">
        <v>0</v>
      </c>
      <c r="I276" s="266">
        <v>0.4</v>
      </c>
      <c r="J276" s="178">
        <v>0.2</v>
      </c>
      <c r="K276" s="260">
        <v>0.6</v>
      </c>
      <c r="L276" s="266">
        <v>-0.4</v>
      </c>
      <c r="M276" s="178">
        <v>-0.8</v>
      </c>
      <c r="N276" s="260">
        <v>-0.1</v>
      </c>
      <c r="O276" s="266">
        <v>0.6</v>
      </c>
      <c r="P276" s="178">
        <v>0.3</v>
      </c>
      <c r="Q276" s="179">
        <v>0.8</v>
      </c>
    </row>
    <row r="277" spans="1:17" x14ac:dyDescent="0.2">
      <c r="A277" s="140" t="s">
        <v>592</v>
      </c>
      <c r="B277" s="141" t="s">
        <v>593</v>
      </c>
      <c r="C277" s="178">
        <v>0.2</v>
      </c>
      <c r="D277" s="178">
        <v>0</v>
      </c>
      <c r="E277" s="260">
        <v>0.4</v>
      </c>
      <c r="F277" s="266">
        <v>-0.6</v>
      </c>
      <c r="G277" s="178">
        <v>-1.1000000000000001</v>
      </c>
      <c r="H277" s="260">
        <v>-0.1</v>
      </c>
      <c r="I277" s="266">
        <v>0.4</v>
      </c>
      <c r="J277" s="178">
        <v>0.1</v>
      </c>
      <c r="K277" s="260">
        <v>0.6</v>
      </c>
      <c r="L277" s="266">
        <v>-0.4</v>
      </c>
      <c r="M277" s="178">
        <v>-0.8</v>
      </c>
      <c r="N277" s="260">
        <v>-0.1</v>
      </c>
      <c r="O277" s="266">
        <v>0.6</v>
      </c>
      <c r="P277" s="178">
        <v>0.3</v>
      </c>
      <c r="Q277" s="179">
        <v>0.8</v>
      </c>
    </row>
    <row r="278" spans="1:17" x14ac:dyDescent="0.2">
      <c r="A278" s="140" t="s">
        <v>594</v>
      </c>
      <c r="B278" s="141" t="s">
        <v>595</v>
      </c>
      <c r="C278" s="178">
        <v>1.4</v>
      </c>
      <c r="D278" s="178">
        <v>1.2</v>
      </c>
      <c r="E278" s="260">
        <v>1.6</v>
      </c>
      <c r="F278" s="266">
        <v>0.2</v>
      </c>
      <c r="G278" s="178">
        <v>-0.4</v>
      </c>
      <c r="H278" s="260">
        <v>0.8</v>
      </c>
      <c r="I278" s="266">
        <v>1.6</v>
      </c>
      <c r="J278" s="178">
        <v>1.3</v>
      </c>
      <c r="K278" s="260">
        <v>1.8</v>
      </c>
      <c r="L278" s="266">
        <v>0.1</v>
      </c>
      <c r="M278" s="178">
        <v>-0.4</v>
      </c>
      <c r="N278" s="260">
        <v>0.5</v>
      </c>
      <c r="O278" s="266">
        <v>1.8</v>
      </c>
      <c r="P278" s="178">
        <v>1.6</v>
      </c>
      <c r="Q278" s="179">
        <v>2</v>
      </c>
    </row>
    <row r="279" spans="1:17" x14ac:dyDescent="0.2">
      <c r="A279" s="140" t="s">
        <v>596</v>
      </c>
      <c r="B279" s="141" t="s">
        <v>597</v>
      </c>
      <c r="C279" s="178">
        <v>0.7</v>
      </c>
      <c r="D279" s="178">
        <v>0.5</v>
      </c>
      <c r="E279" s="260">
        <v>0.8</v>
      </c>
      <c r="F279" s="266">
        <v>0.5</v>
      </c>
      <c r="G279" s="178">
        <v>0</v>
      </c>
      <c r="H279" s="260">
        <v>1</v>
      </c>
      <c r="I279" s="266">
        <v>0.7</v>
      </c>
      <c r="J279" s="178">
        <v>0.5</v>
      </c>
      <c r="K279" s="260">
        <v>0.9</v>
      </c>
      <c r="L279" s="266">
        <v>0.6</v>
      </c>
      <c r="M279" s="178">
        <v>0.3</v>
      </c>
      <c r="N279" s="260">
        <v>0.9</v>
      </c>
      <c r="O279" s="266">
        <v>0.7</v>
      </c>
      <c r="P279" s="178">
        <v>0.5</v>
      </c>
      <c r="Q279" s="179">
        <v>0.9</v>
      </c>
    </row>
    <row r="280" spans="1:17" x14ac:dyDescent="0.2">
      <c r="A280" s="140" t="s">
        <v>598</v>
      </c>
      <c r="B280" s="141" t="s">
        <v>599</v>
      </c>
      <c r="C280" s="178">
        <v>0.1</v>
      </c>
      <c r="D280" s="178">
        <v>-0.1</v>
      </c>
      <c r="E280" s="260">
        <v>0.4</v>
      </c>
      <c r="F280" s="266">
        <v>0</v>
      </c>
      <c r="G280" s="178">
        <v>-0.5</v>
      </c>
      <c r="H280" s="260">
        <v>0.4</v>
      </c>
      <c r="I280" s="266">
        <v>0.2</v>
      </c>
      <c r="J280" s="178">
        <v>-0.1</v>
      </c>
      <c r="K280" s="260">
        <v>0.5</v>
      </c>
      <c r="L280" s="266">
        <v>-0.1</v>
      </c>
      <c r="M280" s="178">
        <v>-0.4</v>
      </c>
      <c r="N280" s="260">
        <v>0.3</v>
      </c>
      <c r="O280" s="266">
        <v>0.2</v>
      </c>
      <c r="P280" s="178">
        <v>-0.1</v>
      </c>
      <c r="Q280" s="179">
        <v>0.6</v>
      </c>
    </row>
    <row r="281" spans="1:17" x14ac:dyDescent="0.2">
      <c r="A281" s="140" t="s">
        <v>600</v>
      </c>
      <c r="B281" s="141" t="s">
        <v>601</v>
      </c>
      <c r="C281" s="178">
        <v>-0.2</v>
      </c>
      <c r="D281" s="178">
        <v>-0.4</v>
      </c>
      <c r="E281" s="260">
        <v>0</v>
      </c>
      <c r="F281" s="266">
        <v>-0.5</v>
      </c>
      <c r="G281" s="178">
        <v>-0.8</v>
      </c>
      <c r="H281" s="260">
        <v>-0.2</v>
      </c>
      <c r="I281" s="266">
        <v>-0.1</v>
      </c>
      <c r="J281" s="178">
        <v>-0.3</v>
      </c>
      <c r="K281" s="260">
        <v>0.1</v>
      </c>
      <c r="L281" s="266">
        <v>-0.5</v>
      </c>
      <c r="M281" s="178">
        <v>-0.7</v>
      </c>
      <c r="N281" s="260">
        <v>-0.2</v>
      </c>
      <c r="O281" s="266">
        <v>0</v>
      </c>
      <c r="P281" s="178">
        <v>-0.2</v>
      </c>
      <c r="Q281" s="179">
        <v>0.2</v>
      </c>
    </row>
    <row r="282" spans="1:17" x14ac:dyDescent="0.2">
      <c r="A282" s="140" t="s">
        <v>602</v>
      </c>
      <c r="B282" s="141" t="s">
        <v>603</v>
      </c>
      <c r="C282" s="178">
        <v>-0.4</v>
      </c>
      <c r="D282" s="178">
        <v>-0.6</v>
      </c>
      <c r="E282" s="260">
        <v>-0.1</v>
      </c>
      <c r="F282" s="266">
        <v>-1.2</v>
      </c>
      <c r="G282" s="178">
        <v>-1.8</v>
      </c>
      <c r="H282" s="260">
        <v>-0.6</v>
      </c>
      <c r="I282" s="266">
        <v>-0.2</v>
      </c>
      <c r="J282" s="178">
        <v>-0.5</v>
      </c>
      <c r="K282" s="260">
        <v>0.1</v>
      </c>
      <c r="L282" s="266">
        <v>-1</v>
      </c>
      <c r="M282" s="178">
        <v>-1.4</v>
      </c>
      <c r="N282" s="260">
        <v>-0.6</v>
      </c>
      <c r="O282" s="266">
        <v>0</v>
      </c>
      <c r="P282" s="178">
        <v>-0.3</v>
      </c>
      <c r="Q282" s="179">
        <v>0.3</v>
      </c>
    </row>
    <row r="283" spans="1:17" x14ac:dyDescent="0.2">
      <c r="A283" s="140" t="s">
        <v>604</v>
      </c>
      <c r="B283" s="141" t="s">
        <v>605</v>
      </c>
      <c r="C283" s="178">
        <v>0.7</v>
      </c>
      <c r="D283" s="178">
        <v>0.5</v>
      </c>
      <c r="E283" s="260">
        <v>0.9</v>
      </c>
      <c r="F283" s="266">
        <v>-0.5</v>
      </c>
      <c r="G283" s="178">
        <v>-1</v>
      </c>
      <c r="H283" s="260">
        <v>0.1</v>
      </c>
      <c r="I283" s="266">
        <v>0.9</v>
      </c>
      <c r="J283" s="178">
        <v>0.7</v>
      </c>
      <c r="K283" s="260">
        <v>1.1000000000000001</v>
      </c>
      <c r="L283" s="266">
        <v>-0.1</v>
      </c>
      <c r="M283" s="178">
        <v>-0.4</v>
      </c>
      <c r="N283" s="260">
        <v>0.3</v>
      </c>
      <c r="O283" s="266">
        <v>1</v>
      </c>
      <c r="P283" s="178">
        <v>0.8</v>
      </c>
      <c r="Q283" s="179">
        <v>1.2</v>
      </c>
    </row>
    <row r="284" spans="1:17" x14ac:dyDescent="0.2">
      <c r="A284" s="140" t="s">
        <v>606</v>
      </c>
      <c r="B284" s="141" t="s">
        <v>607</v>
      </c>
      <c r="C284" s="178">
        <v>-0.7</v>
      </c>
      <c r="D284" s="178">
        <v>-0.9</v>
      </c>
      <c r="E284" s="260">
        <v>-0.5</v>
      </c>
      <c r="F284" s="266">
        <v>-1.2</v>
      </c>
      <c r="G284" s="178">
        <v>-1.7</v>
      </c>
      <c r="H284" s="260">
        <v>-0.8</v>
      </c>
      <c r="I284" s="266">
        <v>-0.6</v>
      </c>
      <c r="J284" s="178">
        <v>-0.8</v>
      </c>
      <c r="K284" s="260">
        <v>-0.4</v>
      </c>
      <c r="L284" s="266">
        <v>-1.1000000000000001</v>
      </c>
      <c r="M284" s="178">
        <v>-1.4</v>
      </c>
      <c r="N284" s="260">
        <v>-0.8</v>
      </c>
      <c r="O284" s="266">
        <v>-0.5</v>
      </c>
      <c r="P284" s="178">
        <v>-0.7</v>
      </c>
      <c r="Q284" s="179">
        <v>-0.2</v>
      </c>
    </row>
    <row r="285" spans="1:17" x14ac:dyDescent="0.2">
      <c r="A285" s="140" t="s">
        <v>608</v>
      </c>
      <c r="B285" s="141" t="s">
        <v>609</v>
      </c>
      <c r="C285" s="178">
        <v>0.6</v>
      </c>
      <c r="D285" s="178">
        <v>0.4</v>
      </c>
      <c r="E285" s="260">
        <v>0.8</v>
      </c>
      <c r="F285" s="266">
        <v>-0.3</v>
      </c>
      <c r="G285" s="178">
        <v>-0.7</v>
      </c>
      <c r="H285" s="260">
        <v>0.2</v>
      </c>
      <c r="I285" s="266">
        <v>0.8</v>
      </c>
      <c r="J285" s="178">
        <v>0.6</v>
      </c>
      <c r="K285" s="260">
        <v>1.1000000000000001</v>
      </c>
      <c r="L285" s="266">
        <v>-0.1</v>
      </c>
      <c r="M285" s="178">
        <v>-0.4</v>
      </c>
      <c r="N285" s="260">
        <v>0.2</v>
      </c>
      <c r="O285" s="266">
        <v>1.1000000000000001</v>
      </c>
      <c r="P285" s="178">
        <v>0.8</v>
      </c>
      <c r="Q285" s="179">
        <v>1.3</v>
      </c>
    </row>
    <row r="286" spans="1:17" x14ac:dyDescent="0.2">
      <c r="A286" s="140" t="s">
        <v>612</v>
      </c>
      <c r="B286" s="141" t="s">
        <v>613</v>
      </c>
      <c r="C286" s="178">
        <v>0.6</v>
      </c>
      <c r="D286" s="178">
        <v>0.4</v>
      </c>
      <c r="E286" s="260">
        <v>0.8</v>
      </c>
      <c r="F286" s="266">
        <v>-0.3</v>
      </c>
      <c r="G286" s="178">
        <v>-0.8</v>
      </c>
      <c r="H286" s="260">
        <v>0.1</v>
      </c>
      <c r="I286" s="266">
        <v>0.8</v>
      </c>
      <c r="J286" s="178">
        <v>0.6</v>
      </c>
      <c r="K286" s="260">
        <v>1</v>
      </c>
      <c r="L286" s="266">
        <v>0.3</v>
      </c>
      <c r="M286" s="178">
        <v>0</v>
      </c>
      <c r="N286" s="260">
        <v>0.6</v>
      </c>
      <c r="O286" s="266">
        <v>0.8</v>
      </c>
      <c r="P286" s="178">
        <v>0.6</v>
      </c>
      <c r="Q286" s="179">
        <v>1</v>
      </c>
    </row>
    <row r="287" spans="1:17" x14ac:dyDescent="0.2">
      <c r="A287" s="140" t="s">
        <v>614</v>
      </c>
      <c r="B287" s="141" t="s">
        <v>615</v>
      </c>
      <c r="C287" s="178">
        <v>0.2</v>
      </c>
      <c r="D287" s="178">
        <v>0</v>
      </c>
      <c r="E287" s="260">
        <v>0.3</v>
      </c>
      <c r="F287" s="266">
        <v>-0.3</v>
      </c>
      <c r="G287" s="178">
        <v>-0.6</v>
      </c>
      <c r="H287" s="260">
        <v>0</v>
      </c>
      <c r="I287" s="266">
        <v>0.3</v>
      </c>
      <c r="J287" s="178">
        <v>0.1</v>
      </c>
      <c r="K287" s="260">
        <v>0.4</v>
      </c>
      <c r="L287" s="266">
        <v>-0.1</v>
      </c>
      <c r="M287" s="178">
        <v>-0.4</v>
      </c>
      <c r="N287" s="260">
        <v>0.1</v>
      </c>
      <c r="O287" s="266">
        <v>0.3</v>
      </c>
      <c r="P287" s="178">
        <v>0.2</v>
      </c>
      <c r="Q287" s="179">
        <v>0.5</v>
      </c>
    </row>
    <row r="288" spans="1:17" x14ac:dyDescent="0.2">
      <c r="A288" s="140" t="s">
        <v>616</v>
      </c>
      <c r="B288" s="141" t="s">
        <v>617</v>
      </c>
      <c r="C288" s="178">
        <v>1.4</v>
      </c>
      <c r="D288" s="178">
        <v>1.2</v>
      </c>
      <c r="E288" s="260">
        <v>1.7</v>
      </c>
      <c r="F288" s="266">
        <v>0.7</v>
      </c>
      <c r="G288" s="178">
        <v>0.2</v>
      </c>
      <c r="H288" s="260">
        <v>1.1000000000000001</v>
      </c>
      <c r="I288" s="266">
        <v>1.7</v>
      </c>
      <c r="J288" s="178">
        <v>1.4</v>
      </c>
      <c r="K288" s="260">
        <v>1.9</v>
      </c>
      <c r="L288" s="266">
        <v>0.8</v>
      </c>
      <c r="M288" s="178">
        <v>0.5</v>
      </c>
      <c r="N288" s="260">
        <v>1.1000000000000001</v>
      </c>
      <c r="O288" s="266">
        <v>1.9</v>
      </c>
      <c r="P288" s="178">
        <v>1.6</v>
      </c>
      <c r="Q288" s="179">
        <v>2.2000000000000002</v>
      </c>
    </row>
    <row r="289" spans="1:17" x14ac:dyDescent="0.2">
      <c r="A289" s="140" t="s">
        <v>618</v>
      </c>
      <c r="B289" s="141" t="s">
        <v>619</v>
      </c>
      <c r="C289" s="178">
        <v>0.1</v>
      </c>
      <c r="D289" s="178">
        <v>-0.1</v>
      </c>
      <c r="E289" s="260">
        <v>0.4</v>
      </c>
      <c r="F289" s="266">
        <v>-0.3</v>
      </c>
      <c r="G289" s="178">
        <v>-0.9</v>
      </c>
      <c r="H289" s="260">
        <v>0.3</v>
      </c>
      <c r="I289" s="266">
        <v>0.2</v>
      </c>
      <c r="J289" s="178">
        <v>0</v>
      </c>
      <c r="K289" s="260">
        <v>0.5</v>
      </c>
      <c r="L289" s="266">
        <v>0</v>
      </c>
      <c r="M289" s="178">
        <v>-0.4</v>
      </c>
      <c r="N289" s="260">
        <v>0.4</v>
      </c>
      <c r="O289" s="266">
        <v>0.2</v>
      </c>
      <c r="P289" s="178">
        <v>-0.1</v>
      </c>
      <c r="Q289" s="179">
        <v>0.5</v>
      </c>
    </row>
    <row r="290" spans="1:17" x14ac:dyDescent="0.2">
      <c r="A290" s="140" t="s">
        <v>620</v>
      </c>
      <c r="B290" s="141" t="s">
        <v>621</v>
      </c>
      <c r="C290" s="178">
        <v>0.8</v>
      </c>
      <c r="D290" s="178">
        <v>0.5</v>
      </c>
      <c r="E290" s="260">
        <v>1.1000000000000001</v>
      </c>
      <c r="F290" s="266">
        <v>0.7</v>
      </c>
      <c r="G290" s="178">
        <v>0.1</v>
      </c>
      <c r="H290" s="260">
        <v>1.3</v>
      </c>
      <c r="I290" s="266">
        <v>0.8</v>
      </c>
      <c r="J290" s="178">
        <v>0.5</v>
      </c>
      <c r="K290" s="260">
        <v>1.1000000000000001</v>
      </c>
      <c r="L290" s="266">
        <v>0.8</v>
      </c>
      <c r="M290" s="178">
        <v>0.4</v>
      </c>
      <c r="N290" s="260">
        <v>1.2</v>
      </c>
      <c r="O290" s="266">
        <v>0.8</v>
      </c>
      <c r="P290" s="178">
        <v>0.4</v>
      </c>
      <c r="Q290" s="179">
        <v>1.1000000000000001</v>
      </c>
    </row>
    <row r="291" spans="1:17" x14ac:dyDescent="0.2">
      <c r="A291" s="140" t="s">
        <v>622</v>
      </c>
      <c r="B291" s="141" t="s">
        <v>623</v>
      </c>
      <c r="C291" s="178">
        <v>1.2</v>
      </c>
      <c r="D291" s="178">
        <v>1</v>
      </c>
      <c r="E291" s="260">
        <v>1.4</v>
      </c>
      <c r="F291" s="266">
        <v>0.8</v>
      </c>
      <c r="G291" s="178">
        <v>0.4</v>
      </c>
      <c r="H291" s="260">
        <v>1.2</v>
      </c>
      <c r="I291" s="266">
        <v>1.3</v>
      </c>
      <c r="J291" s="178">
        <v>1.1000000000000001</v>
      </c>
      <c r="K291" s="260">
        <v>1.5</v>
      </c>
      <c r="L291" s="266">
        <v>0.7</v>
      </c>
      <c r="M291" s="178">
        <v>0.4</v>
      </c>
      <c r="N291" s="260">
        <v>1.1000000000000001</v>
      </c>
      <c r="O291" s="266">
        <v>1.5</v>
      </c>
      <c r="P291" s="178">
        <v>1.3</v>
      </c>
      <c r="Q291" s="179">
        <v>1.8</v>
      </c>
    </row>
    <row r="292" spans="1:17" x14ac:dyDescent="0.2">
      <c r="A292" s="140" t="s">
        <v>624</v>
      </c>
      <c r="B292" s="141" t="s">
        <v>625</v>
      </c>
      <c r="C292" s="178">
        <v>-0.2</v>
      </c>
      <c r="D292" s="178">
        <v>-0.3</v>
      </c>
      <c r="E292" s="260">
        <v>-0.1</v>
      </c>
      <c r="F292" s="266">
        <v>-0.9</v>
      </c>
      <c r="G292" s="178">
        <v>-1.1000000000000001</v>
      </c>
      <c r="H292" s="260">
        <v>-0.7</v>
      </c>
      <c r="I292" s="266">
        <v>0.1</v>
      </c>
      <c r="J292" s="178">
        <v>0</v>
      </c>
      <c r="K292" s="260">
        <v>0.2</v>
      </c>
      <c r="L292" s="266">
        <v>-0.7</v>
      </c>
      <c r="M292" s="178">
        <v>-0.9</v>
      </c>
      <c r="N292" s="260">
        <v>-0.6</v>
      </c>
      <c r="O292" s="266">
        <v>0.3</v>
      </c>
      <c r="P292" s="178">
        <v>0.2</v>
      </c>
      <c r="Q292" s="179">
        <v>0.5</v>
      </c>
    </row>
    <row r="293" spans="1:17" x14ac:dyDescent="0.2">
      <c r="A293" s="140" t="s">
        <v>626</v>
      </c>
      <c r="B293" s="141" t="s">
        <v>627</v>
      </c>
      <c r="C293" s="178">
        <v>-0.2</v>
      </c>
      <c r="D293" s="178">
        <v>-0.4</v>
      </c>
      <c r="E293" s="260">
        <v>0</v>
      </c>
      <c r="F293" s="266">
        <v>-0.9</v>
      </c>
      <c r="G293" s="178">
        <v>-1.3</v>
      </c>
      <c r="H293" s="260">
        <v>-0.5</v>
      </c>
      <c r="I293" s="266">
        <v>0</v>
      </c>
      <c r="J293" s="178">
        <v>-0.2</v>
      </c>
      <c r="K293" s="260">
        <v>0.2</v>
      </c>
      <c r="L293" s="266">
        <v>-0.7</v>
      </c>
      <c r="M293" s="178">
        <v>-1</v>
      </c>
      <c r="N293" s="260">
        <v>-0.4</v>
      </c>
      <c r="O293" s="266">
        <v>0.1</v>
      </c>
      <c r="P293" s="178">
        <v>-0.1</v>
      </c>
      <c r="Q293" s="179">
        <v>0.4</v>
      </c>
    </row>
    <row r="294" spans="1:17" x14ac:dyDescent="0.2">
      <c r="A294" s="140" t="s">
        <v>628</v>
      </c>
      <c r="B294" s="141" t="s">
        <v>629</v>
      </c>
      <c r="C294" s="178">
        <v>-1</v>
      </c>
      <c r="D294" s="178">
        <v>-1.2</v>
      </c>
      <c r="E294" s="260">
        <v>-0.8</v>
      </c>
      <c r="F294" s="266">
        <v>-1.4</v>
      </c>
      <c r="G294" s="178">
        <v>-1.8</v>
      </c>
      <c r="H294" s="260">
        <v>-1</v>
      </c>
      <c r="I294" s="266">
        <v>-0.9</v>
      </c>
      <c r="J294" s="178">
        <v>-1.1000000000000001</v>
      </c>
      <c r="K294" s="260">
        <v>-0.8</v>
      </c>
      <c r="L294" s="266">
        <v>-1.5</v>
      </c>
      <c r="M294" s="178">
        <v>-1.8</v>
      </c>
      <c r="N294" s="260">
        <v>-1.2</v>
      </c>
      <c r="O294" s="266">
        <v>-0.8</v>
      </c>
      <c r="P294" s="178">
        <v>-1</v>
      </c>
      <c r="Q294" s="179">
        <v>-0.6</v>
      </c>
    </row>
    <row r="295" spans="1:17" x14ac:dyDescent="0.2">
      <c r="A295" s="140" t="s">
        <v>630</v>
      </c>
      <c r="B295" s="141" t="s">
        <v>631</v>
      </c>
      <c r="C295" s="178">
        <v>0.9</v>
      </c>
      <c r="D295" s="178">
        <v>0.8</v>
      </c>
      <c r="E295" s="260">
        <v>1.1000000000000001</v>
      </c>
      <c r="F295" s="266">
        <v>0.2</v>
      </c>
      <c r="G295" s="178">
        <v>-0.2</v>
      </c>
      <c r="H295" s="260">
        <v>0.5</v>
      </c>
      <c r="I295" s="266">
        <v>1.2</v>
      </c>
      <c r="J295" s="178">
        <v>1</v>
      </c>
      <c r="K295" s="260">
        <v>1.4</v>
      </c>
      <c r="L295" s="266">
        <v>0.3</v>
      </c>
      <c r="M295" s="178">
        <v>0</v>
      </c>
      <c r="N295" s="260">
        <v>0.5</v>
      </c>
      <c r="O295" s="266">
        <v>1.4</v>
      </c>
      <c r="P295" s="178">
        <v>1.2</v>
      </c>
      <c r="Q295" s="179">
        <v>1.7</v>
      </c>
    </row>
    <row r="296" spans="1:17" x14ac:dyDescent="0.2">
      <c r="A296" s="140" t="s">
        <v>632</v>
      </c>
      <c r="B296" s="141" t="s">
        <v>633</v>
      </c>
      <c r="C296" s="178">
        <v>-1</v>
      </c>
      <c r="D296" s="178">
        <v>-1.3</v>
      </c>
      <c r="E296" s="260">
        <v>-0.8</v>
      </c>
      <c r="F296" s="266">
        <v>-1.7</v>
      </c>
      <c r="G296" s="178">
        <v>-2.2999999999999998</v>
      </c>
      <c r="H296" s="260">
        <v>-1.1000000000000001</v>
      </c>
      <c r="I296" s="266">
        <v>-0.9</v>
      </c>
      <c r="J296" s="178">
        <v>-1.2</v>
      </c>
      <c r="K296" s="260">
        <v>-0.7</v>
      </c>
      <c r="L296" s="266">
        <v>-1.6</v>
      </c>
      <c r="M296" s="178">
        <v>-2</v>
      </c>
      <c r="N296" s="260">
        <v>-1.2</v>
      </c>
      <c r="O296" s="266">
        <v>-0.8</v>
      </c>
      <c r="P296" s="178">
        <v>-1.1000000000000001</v>
      </c>
      <c r="Q296" s="179">
        <v>-0.6</v>
      </c>
    </row>
    <row r="297" spans="1:17" x14ac:dyDescent="0.2">
      <c r="A297" s="140" t="s">
        <v>634</v>
      </c>
      <c r="B297" s="141" t="s">
        <v>635</v>
      </c>
      <c r="C297" s="178">
        <v>-0.2</v>
      </c>
      <c r="D297" s="178">
        <v>-0.4</v>
      </c>
      <c r="E297" s="260">
        <v>0</v>
      </c>
      <c r="F297" s="266">
        <v>-1.2</v>
      </c>
      <c r="G297" s="178">
        <v>-1.6</v>
      </c>
      <c r="H297" s="260">
        <v>-0.8</v>
      </c>
      <c r="I297" s="266">
        <v>0.1</v>
      </c>
      <c r="J297" s="178">
        <v>-0.1</v>
      </c>
      <c r="K297" s="260">
        <v>0.3</v>
      </c>
      <c r="L297" s="266">
        <v>-1</v>
      </c>
      <c r="M297" s="178">
        <v>-1.3</v>
      </c>
      <c r="N297" s="260">
        <v>-0.7</v>
      </c>
      <c r="O297" s="266">
        <v>0.4</v>
      </c>
      <c r="P297" s="178">
        <v>0.1</v>
      </c>
      <c r="Q297" s="179">
        <v>0.6</v>
      </c>
    </row>
    <row r="298" spans="1:17" x14ac:dyDescent="0.2">
      <c r="A298" s="140" t="s">
        <v>636</v>
      </c>
      <c r="B298" s="141" t="s">
        <v>637</v>
      </c>
      <c r="C298" s="178">
        <v>0.9</v>
      </c>
      <c r="D298" s="178">
        <v>0.7</v>
      </c>
      <c r="E298" s="260">
        <v>1.1000000000000001</v>
      </c>
      <c r="F298" s="266">
        <v>0.5</v>
      </c>
      <c r="G298" s="178">
        <v>0.1</v>
      </c>
      <c r="H298" s="260">
        <v>0.9</v>
      </c>
      <c r="I298" s="266">
        <v>1.1000000000000001</v>
      </c>
      <c r="J298" s="178">
        <v>0.8</v>
      </c>
      <c r="K298" s="260">
        <v>1.3</v>
      </c>
      <c r="L298" s="266">
        <v>0.5</v>
      </c>
      <c r="M298" s="178">
        <v>0.2</v>
      </c>
      <c r="N298" s="260">
        <v>0.8</v>
      </c>
      <c r="O298" s="266">
        <v>1.3</v>
      </c>
      <c r="P298" s="178">
        <v>1</v>
      </c>
      <c r="Q298" s="179">
        <v>1.5</v>
      </c>
    </row>
    <row r="299" spans="1:17" x14ac:dyDescent="0.2">
      <c r="A299" s="140" t="s">
        <v>640</v>
      </c>
      <c r="B299" s="141" t="s">
        <v>641</v>
      </c>
      <c r="C299" s="178">
        <v>-0.2</v>
      </c>
      <c r="D299" s="178">
        <v>-0.4</v>
      </c>
      <c r="E299" s="260">
        <v>0</v>
      </c>
      <c r="F299" s="266">
        <v>-1.1000000000000001</v>
      </c>
      <c r="G299" s="178">
        <v>-1.7</v>
      </c>
      <c r="H299" s="260">
        <v>-0.6</v>
      </c>
      <c r="I299" s="266">
        <v>0</v>
      </c>
      <c r="J299" s="178">
        <v>-0.3</v>
      </c>
      <c r="K299" s="260">
        <v>0.2</v>
      </c>
      <c r="L299" s="266">
        <v>-1.1000000000000001</v>
      </c>
      <c r="M299" s="178">
        <v>-1.4</v>
      </c>
      <c r="N299" s="260">
        <v>-0.7</v>
      </c>
      <c r="O299" s="266">
        <v>0.2</v>
      </c>
      <c r="P299" s="178">
        <v>0</v>
      </c>
      <c r="Q299" s="179">
        <v>0.5</v>
      </c>
    </row>
    <row r="300" spans="1:17" x14ac:dyDescent="0.2">
      <c r="A300" s="140" t="s">
        <v>642</v>
      </c>
      <c r="B300" s="141" t="s">
        <v>643</v>
      </c>
      <c r="C300" s="178">
        <v>-0.7</v>
      </c>
      <c r="D300" s="178">
        <v>-0.8</v>
      </c>
      <c r="E300" s="260">
        <v>-0.5</v>
      </c>
      <c r="F300" s="266">
        <v>-1.4</v>
      </c>
      <c r="G300" s="178">
        <v>-1.7</v>
      </c>
      <c r="H300" s="260">
        <v>-1.1000000000000001</v>
      </c>
      <c r="I300" s="266">
        <v>-0.5</v>
      </c>
      <c r="J300" s="178">
        <v>-0.6</v>
      </c>
      <c r="K300" s="260">
        <v>-0.3</v>
      </c>
      <c r="L300" s="266">
        <v>-1.2</v>
      </c>
      <c r="M300" s="178">
        <v>-1.4</v>
      </c>
      <c r="N300" s="260">
        <v>-0.9</v>
      </c>
      <c r="O300" s="266">
        <v>-0.4</v>
      </c>
      <c r="P300" s="178">
        <v>-0.6</v>
      </c>
      <c r="Q300" s="179">
        <v>-0.3</v>
      </c>
    </row>
    <row r="301" spans="1:17" x14ac:dyDescent="0.2">
      <c r="A301" s="140" t="s">
        <v>644</v>
      </c>
      <c r="B301" s="141" t="s">
        <v>645</v>
      </c>
      <c r="C301" s="178">
        <v>0.2</v>
      </c>
      <c r="D301" s="178">
        <v>0.1</v>
      </c>
      <c r="E301" s="260">
        <v>0.3</v>
      </c>
      <c r="F301" s="266">
        <v>-0.9</v>
      </c>
      <c r="G301" s="178">
        <v>-1.2</v>
      </c>
      <c r="H301" s="260">
        <v>-0.7</v>
      </c>
      <c r="I301" s="266">
        <v>0.4</v>
      </c>
      <c r="J301" s="178">
        <v>0.3</v>
      </c>
      <c r="K301" s="260">
        <v>0.6</v>
      </c>
      <c r="L301" s="266">
        <v>-0.5</v>
      </c>
      <c r="M301" s="178">
        <v>-0.7</v>
      </c>
      <c r="N301" s="260">
        <v>-0.3</v>
      </c>
      <c r="O301" s="266">
        <v>0.6</v>
      </c>
      <c r="P301" s="178">
        <v>0.4</v>
      </c>
      <c r="Q301" s="179">
        <v>0.7</v>
      </c>
    </row>
    <row r="302" spans="1:17" x14ac:dyDescent="0.2">
      <c r="A302" s="140" t="s">
        <v>646</v>
      </c>
      <c r="B302" s="141" t="s">
        <v>647</v>
      </c>
      <c r="C302" s="178">
        <v>-0.3</v>
      </c>
      <c r="D302" s="178">
        <v>-0.5</v>
      </c>
      <c r="E302" s="260">
        <v>-0.2</v>
      </c>
      <c r="F302" s="266">
        <v>-2.1</v>
      </c>
      <c r="G302" s="178">
        <v>-2.5</v>
      </c>
      <c r="H302" s="260">
        <v>-1.6</v>
      </c>
      <c r="I302" s="266">
        <v>0</v>
      </c>
      <c r="J302" s="178">
        <v>-0.2</v>
      </c>
      <c r="K302" s="260">
        <v>0.1</v>
      </c>
      <c r="L302" s="266">
        <v>-1.6</v>
      </c>
      <c r="M302" s="178">
        <v>-1.9</v>
      </c>
      <c r="N302" s="260">
        <v>-1.3</v>
      </c>
      <c r="O302" s="266">
        <v>0.2</v>
      </c>
      <c r="P302" s="178">
        <v>0</v>
      </c>
      <c r="Q302" s="179">
        <v>0.5</v>
      </c>
    </row>
    <row r="303" spans="1:17" x14ac:dyDescent="0.2">
      <c r="A303" s="140" t="s">
        <v>648</v>
      </c>
      <c r="B303" s="141" t="s">
        <v>649</v>
      </c>
      <c r="C303" s="178">
        <v>1.6</v>
      </c>
      <c r="D303" s="178">
        <v>1.4</v>
      </c>
      <c r="E303" s="260">
        <v>1.9</v>
      </c>
      <c r="F303" s="266">
        <v>1.4</v>
      </c>
      <c r="G303" s="178">
        <v>0.8</v>
      </c>
      <c r="H303" s="260">
        <v>1.9</v>
      </c>
      <c r="I303" s="266">
        <v>1.7</v>
      </c>
      <c r="J303" s="178">
        <v>1.4</v>
      </c>
      <c r="K303" s="260">
        <v>2</v>
      </c>
      <c r="L303" s="266">
        <v>1.3</v>
      </c>
      <c r="M303" s="178">
        <v>0.9</v>
      </c>
      <c r="N303" s="260">
        <v>1.8</v>
      </c>
      <c r="O303" s="266">
        <v>1.8</v>
      </c>
      <c r="P303" s="178">
        <v>1.5</v>
      </c>
      <c r="Q303" s="179">
        <v>2.1</v>
      </c>
    </row>
    <row r="304" spans="1:17" x14ac:dyDescent="0.2">
      <c r="A304" s="140" t="s">
        <v>650</v>
      </c>
      <c r="B304" s="141" t="s">
        <v>651</v>
      </c>
      <c r="C304" s="178" t="s">
        <v>1192</v>
      </c>
      <c r="D304" s="178" t="s">
        <v>1192</v>
      </c>
      <c r="E304" s="260" t="s">
        <v>1192</v>
      </c>
      <c r="F304" s="266" t="s">
        <v>1192</v>
      </c>
      <c r="G304" s="178" t="s">
        <v>1192</v>
      </c>
      <c r="H304" s="260" t="s">
        <v>1192</v>
      </c>
      <c r="I304" s="266" t="s">
        <v>1192</v>
      </c>
      <c r="J304" s="178" t="s">
        <v>1192</v>
      </c>
      <c r="K304" s="260" t="s">
        <v>1192</v>
      </c>
      <c r="L304" s="266" t="s">
        <v>1192</v>
      </c>
      <c r="M304" s="178" t="s">
        <v>1192</v>
      </c>
      <c r="N304" s="260" t="s">
        <v>1192</v>
      </c>
      <c r="O304" s="266" t="s">
        <v>1192</v>
      </c>
      <c r="P304" s="178" t="s">
        <v>1192</v>
      </c>
      <c r="Q304" s="179" t="s">
        <v>1192</v>
      </c>
    </row>
    <row r="305" spans="1:17" x14ac:dyDescent="0.2">
      <c r="A305" s="140" t="s">
        <v>652</v>
      </c>
      <c r="B305" s="141" t="s">
        <v>653</v>
      </c>
      <c r="C305" s="178">
        <v>1.5</v>
      </c>
      <c r="D305" s="178">
        <v>1.3</v>
      </c>
      <c r="E305" s="260">
        <v>1.7</v>
      </c>
      <c r="F305" s="266">
        <v>-0.1</v>
      </c>
      <c r="G305" s="178">
        <v>-0.5</v>
      </c>
      <c r="H305" s="260">
        <v>0.4</v>
      </c>
      <c r="I305" s="266">
        <v>2</v>
      </c>
      <c r="J305" s="178">
        <v>1.8</v>
      </c>
      <c r="K305" s="260">
        <v>2.2000000000000002</v>
      </c>
      <c r="L305" s="266">
        <v>0.5</v>
      </c>
      <c r="M305" s="178">
        <v>0.2</v>
      </c>
      <c r="N305" s="260">
        <v>0.8</v>
      </c>
      <c r="O305" s="266">
        <v>2.4</v>
      </c>
      <c r="P305" s="178">
        <v>2.1</v>
      </c>
      <c r="Q305" s="179">
        <v>2.6</v>
      </c>
    </row>
    <row r="306" spans="1:17" x14ac:dyDescent="0.2">
      <c r="A306" s="140" t="s">
        <v>654</v>
      </c>
      <c r="B306" s="141" t="s">
        <v>655</v>
      </c>
      <c r="C306" s="178">
        <v>1.7</v>
      </c>
      <c r="D306" s="178">
        <v>1.6</v>
      </c>
      <c r="E306" s="260">
        <v>1.9</v>
      </c>
      <c r="F306" s="266">
        <v>1.3</v>
      </c>
      <c r="G306" s="178">
        <v>0.8</v>
      </c>
      <c r="H306" s="260">
        <v>1.7</v>
      </c>
      <c r="I306" s="266">
        <v>1.9</v>
      </c>
      <c r="J306" s="178">
        <v>1.7</v>
      </c>
      <c r="K306" s="260">
        <v>2.1</v>
      </c>
      <c r="L306" s="266">
        <v>0.9</v>
      </c>
      <c r="M306" s="178">
        <v>0.6</v>
      </c>
      <c r="N306" s="260">
        <v>1.2</v>
      </c>
      <c r="O306" s="266">
        <v>2.2000000000000002</v>
      </c>
      <c r="P306" s="178">
        <v>2</v>
      </c>
      <c r="Q306" s="179">
        <v>2.4</v>
      </c>
    </row>
    <row r="307" spans="1:17" x14ac:dyDescent="0.2">
      <c r="A307" s="140" t="s">
        <v>656</v>
      </c>
      <c r="B307" s="141" t="s">
        <v>657</v>
      </c>
      <c r="C307" s="178">
        <v>0.2</v>
      </c>
      <c r="D307" s="178">
        <v>0</v>
      </c>
      <c r="E307" s="260">
        <v>0.4</v>
      </c>
      <c r="F307" s="266">
        <v>-0.6</v>
      </c>
      <c r="G307" s="178">
        <v>-1.2</v>
      </c>
      <c r="H307" s="260">
        <v>0</v>
      </c>
      <c r="I307" s="266">
        <v>0.3</v>
      </c>
      <c r="J307" s="178">
        <v>0.1</v>
      </c>
      <c r="K307" s="260">
        <v>0.5</v>
      </c>
      <c r="L307" s="266">
        <v>-0.3</v>
      </c>
      <c r="M307" s="178">
        <v>-0.6</v>
      </c>
      <c r="N307" s="260">
        <v>0.1</v>
      </c>
      <c r="O307" s="266">
        <v>0.4</v>
      </c>
      <c r="P307" s="178">
        <v>0.2</v>
      </c>
      <c r="Q307" s="179">
        <v>0.6</v>
      </c>
    </row>
    <row r="308" spans="1:17" x14ac:dyDescent="0.2">
      <c r="A308" s="140" t="s">
        <v>658</v>
      </c>
      <c r="B308" s="141" t="s">
        <v>659</v>
      </c>
      <c r="C308" s="178">
        <v>2.2000000000000002</v>
      </c>
      <c r="D308" s="178">
        <v>2</v>
      </c>
      <c r="E308" s="260">
        <v>2.4</v>
      </c>
      <c r="F308" s="266">
        <v>0.9</v>
      </c>
      <c r="G308" s="178">
        <v>0.4</v>
      </c>
      <c r="H308" s="260">
        <v>1.4</v>
      </c>
      <c r="I308" s="266">
        <v>2.4</v>
      </c>
      <c r="J308" s="178">
        <v>2.2000000000000002</v>
      </c>
      <c r="K308" s="260">
        <v>2.6</v>
      </c>
      <c r="L308" s="266">
        <v>1.1000000000000001</v>
      </c>
      <c r="M308" s="178">
        <v>0.8</v>
      </c>
      <c r="N308" s="260">
        <v>1.4</v>
      </c>
      <c r="O308" s="266">
        <v>2.8</v>
      </c>
      <c r="P308" s="178">
        <v>2.6</v>
      </c>
      <c r="Q308" s="179">
        <v>3.1</v>
      </c>
    </row>
    <row r="309" spans="1:17" x14ac:dyDescent="0.2">
      <c r="A309" s="140" t="s">
        <v>660</v>
      </c>
      <c r="B309" s="141" t="s">
        <v>661</v>
      </c>
      <c r="C309" s="178">
        <v>1.9</v>
      </c>
      <c r="D309" s="178">
        <v>1.7</v>
      </c>
      <c r="E309" s="260">
        <v>2.1</v>
      </c>
      <c r="F309" s="266">
        <v>1.2</v>
      </c>
      <c r="G309" s="178">
        <v>0.6</v>
      </c>
      <c r="H309" s="260">
        <v>1.8</v>
      </c>
      <c r="I309" s="266">
        <v>2</v>
      </c>
      <c r="J309" s="178">
        <v>1.8</v>
      </c>
      <c r="K309" s="260">
        <v>2.2000000000000002</v>
      </c>
      <c r="L309" s="266">
        <v>1.1000000000000001</v>
      </c>
      <c r="M309" s="178">
        <v>0.7</v>
      </c>
      <c r="N309" s="260">
        <v>1.5</v>
      </c>
      <c r="O309" s="266">
        <v>2.1</v>
      </c>
      <c r="P309" s="178">
        <v>1.9</v>
      </c>
      <c r="Q309" s="179">
        <v>2.2999999999999998</v>
      </c>
    </row>
    <row r="310" spans="1:17" x14ac:dyDescent="0.2">
      <c r="A310" s="140" t="s">
        <v>662</v>
      </c>
      <c r="B310" s="141" t="s">
        <v>663</v>
      </c>
      <c r="C310" s="178">
        <v>2.5</v>
      </c>
      <c r="D310" s="178">
        <v>2.2000000000000002</v>
      </c>
      <c r="E310" s="260">
        <v>2.8</v>
      </c>
      <c r="F310" s="266">
        <v>1.7</v>
      </c>
      <c r="G310" s="178">
        <v>1.2</v>
      </c>
      <c r="H310" s="260">
        <v>2.2000000000000002</v>
      </c>
      <c r="I310" s="266">
        <v>2.8</v>
      </c>
      <c r="J310" s="178">
        <v>2.5</v>
      </c>
      <c r="K310" s="260">
        <v>3.2</v>
      </c>
      <c r="L310" s="266">
        <v>2.1</v>
      </c>
      <c r="M310" s="178">
        <v>1.7</v>
      </c>
      <c r="N310" s="260">
        <v>2.4</v>
      </c>
      <c r="O310" s="266">
        <v>3.1</v>
      </c>
      <c r="P310" s="178">
        <v>2.7</v>
      </c>
      <c r="Q310" s="179">
        <v>3.6</v>
      </c>
    </row>
    <row r="311" spans="1:17" x14ac:dyDescent="0.2">
      <c r="A311" s="140" t="s">
        <v>664</v>
      </c>
      <c r="B311" s="141" t="s">
        <v>665</v>
      </c>
      <c r="C311" s="178">
        <v>0.7</v>
      </c>
      <c r="D311" s="178">
        <v>0.5</v>
      </c>
      <c r="E311" s="260">
        <v>0.8</v>
      </c>
      <c r="F311" s="266">
        <v>-0.5</v>
      </c>
      <c r="G311" s="178">
        <v>-0.8</v>
      </c>
      <c r="H311" s="260">
        <v>-0.1</v>
      </c>
      <c r="I311" s="266">
        <v>1</v>
      </c>
      <c r="J311" s="178">
        <v>0.8</v>
      </c>
      <c r="K311" s="260">
        <v>1.2</v>
      </c>
      <c r="L311" s="266">
        <v>-0.4</v>
      </c>
      <c r="M311" s="178">
        <v>-0.6</v>
      </c>
      <c r="N311" s="260">
        <v>-0.1</v>
      </c>
      <c r="O311" s="266">
        <v>1.3</v>
      </c>
      <c r="P311" s="178">
        <v>1.1000000000000001</v>
      </c>
      <c r="Q311" s="179">
        <v>1.5</v>
      </c>
    </row>
    <row r="312" spans="1:17" x14ac:dyDescent="0.2">
      <c r="A312" s="140" t="s">
        <v>666</v>
      </c>
      <c r="B312" s="141" t="s">
        <v>667</v>
      </c>
      <c r="C312" s="178">
        <v>1.1000000000000001</v>
      </c>
      <c r="D312" s="178">
        <v>1</v>
      </c>
      <c r="E312" s="260">
        <v>1.3</v>
      </c>
      <c r="F312" s="266">
        <v>0.3</v>
      </c>
      <c r="G312" s="178">
        <v>-0.2</v>
      </c>
      <c r="H312" s="260">
        <v>0.7</v>
      </c>
      <c r="I312" s="266">
        <v>1.3</v>
      </c>
      <c r="J312" s="178">
        <v>1.1000000000000001</v>
      </c>
      <c r="K312" s="260">
        <v>1.5</v>
      </c>
      <c r="L312" s="266">
        <v>0.5</v>
      </c>
      <c r="M312" s="178">
        <v>0.2</v>
      </c>
      <c r="N312" s="260">
        <v>0.8</v>
      </c>
      <c r="O312" s="266">
        <v>1.5</v>
      </c>
      <c r="P312" s="178">
        <v>1.3</v>
      </c>
      <c r="Q312" s="179">
        <v>1.7</v>
      </c>
    </row>
    <row r="313" spans="1:17" x14ac:dyDescent="0.2">
      <c r="A313" s="140" t="s">
        <v>668</v>
      </c>
      <c r="B313" s="141" t="s">
        <v>669</v>
      </c>
      <c r="C313" s="178">
        <v>1</v>
      </c>
      <c r="D313" s="178">
        <v>0.8</v>
      </c>
      <c r="E313" s="260">
        <v>1.2</v>
      </c>
      <c r="F313" s="266">
        <v>-0.1</v>
      </c>
      <c r="G313" s="178">
        <v>-0.5</v>
      </c>
      <c r="H313" s="260">
        <v>0.3</v>
      </c>
      <c r="I313" s="266">
        <v>1.2</v>
      </c>
      <c r="J313" s="178">
        <v>1.1000000000000001</v>
      </c>
      <c r="K313" s="260">
        <v>1.4</v>
      </c>
      <c r="L313" s="266">
        <v>0.3</v>
      </c>
      <c r="M313" s="178">
        <v>0</v>
      </c>
      <c r="N313" s="260">
        <v>0.6</v>
      </c>
      <c r="O313" s="266">
        <v>1.5</v>
      </c>
      <c r="P313" s="178">
        <v>1.3</v>
      </c>
      <c r="Q313" s="179">
        <v>1.8</v>
      </c>
    </row>
    <row r="314" spans="1:17" x14ac:dyDescent="0.2">
      <c r="A314" s="140" t="s">
        <v>670</v>
      </c>
      <c r="B314" s="141" t="s">
        <v>671</v>
      </c>
      <c r="C314" s="178">
        <v>1.5</v>
      </c>
      <c r="D314" s="178">
        <v>1.3</v>
      </c>
      <c r="E314" s="260">
        <v>1.7</v>
      </c>
      <c r="F314" s="266">
        <v>0.4</v>
      </c>
      <c r="G314" s="178">
        <v>0</v>
      </c>
      <c r="H314" s="260">
        <v>0.9</v>
      </c>
      <c r="I314" s="266">
        <v>1.8</v>
      </c>
      <c r="J314" s="178">
        <v>1.6</v>
      </c>
      <c r="K314" s="260">
        <v>2</v>
      </c>
      <c r="L314" s="266">
        <v>0.8</v>
      </c>
      <c r="M314" s="178">
        <v>0.5</v>
      </c>
      <c r="N314" s="260">
        <v>1.1000000000000001</v>
      </c>
      <c r="O314" s="266">
        <v>2.1</v>
      </c>
      <c r="P314" s="178">
        <v>1.8</v>
      </c>
      <c r="Q314" s="179">
        <v>2.2999999999999998</v>
      </c>
    </row>
    <row r="315" spans="1:17" x14ac:dyDescent="0.2">
      <c r="A315" s="140" t="s">
        <v>672</v>
      </c>
      <c r="B315" s="141" t="s">
        <v>673</v>
      </c>
      <c r="C315" s="178">
        <v>1.8</v>
      </c>
      <c r="D315" s="178">
        <v>1.6</v>
      </c>
      <c r="E315" s="260">
        <v>2</v>
      </c>
      <c r="F315" s="266">
        <v>1.2</v>
      </c>
      <c r="G315" s="178">
        <v>0.8</v>
      </c>
      <c r="H315" s="260">
        <v>1.6</v>
      </c>
      <c r="I315" s="266">
        <v>2.1</v>
      </c>
      <c r="J315" s="178">
        <v>1.9</v>
      </c>
      <c r="K315" s="260">
        <v>2.4</v>
      </c>
      <c r="L315" s="266">
        <v>1.3</v>
      </c>
      <c r="M315" s="178">
        <v>1</v>
      </c>
      <c r="N315" s="260">
        <v>1.5</v>
      </c>
      <c r="O315" s="266">
        <v>2.5</v>
      </c>
      <c r="P315" s="178">
        <v>2.2000000000000002</v>
      </c>
      <c r="Q315" s="179">
        <v>2.9</v>
      </c>
    </row>
    <row r="316" spans="1:17" x14ac:dyDescent="0.2">
      <c r="A316" s="140" t="s">
        <v>674</v>
      </c>
      <c r="B316" s="141" t="s">
        <v>675</v>
      </c>
      <c r="C316" s="178">
        <v>1.8</v>
      </c>
      <c r="D316" s="178">
        <v>1.5</v>
      </c>
      <c r="E316" s="260">
        <v>2.1</v>
      </c>
      <c r="F316" s="266">
        <v>1.5</v>
      </c>
      <c r="G316" s="178">
        <v>0.9</v>
      </c>
      <c r="H316" s="260">
        <v>2.1</v>
      </c>
      <c r="I316" s="266">
        <v>1.9</v>
      </c>
      <c r="J316" s="178">
        <v>1.6</v>
      </c>
      <c r="K316" s="260">
        <v>2.2999999999999998</v>
      </c>
      <c r="L316" s="266">
        <v>1.7</v>
      </c>
      <c r="M316" s="178">
        <v>1.3</v>
      </c>
      <c r="N316" s="260">
        <v>2.1</v>
      </c>
      <c r="O316" s="266">
        <v>2</v>
      </c>
      <c r="P316" s="178">
        <v>1.5</v>
      </c>
      <c r="Q316" s="179">
        <v>2.4</v>
      </c>
    </row>
    <row r="317" spans="1:17" x14ac:dyDescent="0.2">
      <c r="A317" s="140" t="s">
        <v>676</v>
      </c>
      <c r="B317" s="141" t="s">
        <v>677</v>
      </c>
      <c r="C317" s="178">
        <v>1.6</v>
      </c>
      <c r="D317" s="178">
        <v>1.4</v>
      </c>
      <c r="E317" s="260">
        <v>1.8</v>
      </c>
      <c r="F317" s="266">
        <v>1</v>
      </c>
      <c r="G317" s="178">
        <v>0.5</v>
      </c>
      <c r="H317" s="260">
        <v>1.4</v>
      </c>
      <c r="I317" s="266">
        <v>1.8</v>
      </c>
      <c r="J317" s="178">
        <v>1.6</v>
      </c>
      <c r="K317" s="260">
        <v>2</v>
      </c>
      <c r="L317" s="266">
        <v>1.1000000000000001</v>
      </c>
      <c r="M317" s="178">
        <v>0.8</v>
      </c>
      <c r="N317" s="260">
        <v>1.4</v>
      </c>
      <c r="O317" s="266">
        <v>2.1</v>
      </c>
      <c r="P317" s="178">
        <v>1.8</v>
      </c>
      <c r="Q317" s="179">
        <v>2.4</v>
      </c>
    </row>
    <row r="318" spans="1:17" x14ac:dyDescent="0.2">
      <c r="A318" s="140" t="s">
        <v>678</v>
      </c>
      <c r="B318" s="141" t="s">
        <v>679</v>
      </c>
      <c r="C318" s="178">
        <v>2</v>
      </c>
      <c r="D318" s="178">
        <v>1.8</v>
      </c>
      <c r="E318" s="260">
        <v>2.2000000000000002</v>
      </c>
      <c r="F318" s="266">
        <v>0.4</v>
      </c>
      <c r="G318" s="178">
        <v>-0.2</v>
      </c>
      <c r="H318" s="260">
        <v>1</v>
      </c>
      <c r="I318" s="266">
        <v>2.2000000000000002</v>
      </c>
      <c r="J318" s="178">
        <v>2</v>
      </c>
      <c r="K318" s="260">
        <v>2.4</v>
      </c>
      <c r="L318" s="266">
        <v>1.3</v>
      </c>
      <c r="M318" s="178">
        <v>0.9</v>
      </c>
      <c r="N318" s="260">
        <v>1.7</v>
      </c>
      <c r="O318" s="266">
        <v>2.2999999999999998</v>
      </c>
      <c r="P318" s="178">
        <v>2</v>
      </c>
      <c r="Q318" s="179">
        <v>2.5</v>
      </c>
    </row>
    <row r="319" spans="1:17" x14ac:dyDescent="0.2">
      <c r="A319" s="140" t="s">
        <v>680</v>
      </c>
      <c r="B319" s="141" t="s">
        <v>681</v>
      </c>
      <c r="C319" s="178">
        <v>0.7</v>
      </c>
      <c r="D319" s="178">
        <v>0.5</v>
      </c>
      <c r="E319" s="260">
        <v>0.9</v>
      </c>
      <c r="F319" s="266">
        <v>0.3</v>
      </c>
      <c r="G319" s="178">
        <v>-0.3</v>
      </c>
      <c r="H319" s="260">
        <v>0.9</v>
      </c>
      <c r="I319" s="266">
        <v>0.8</v>
      </c>
      <c r="J319" s="178">
        <v>0.6</v>
      </c>
      <c r="K319" s="260">
        <v>1</v>
      </c>
      <c r="L319" s="266">
        <v>0.3</v>
      </c>
      <c r="M319" s="178">
        <v>0</v>
      </c>
      <c r="N319" s="260">
        <v>0.7</v>
      </c>
      <c r="O319" s="266">
        <v>0.9</v>
      </c>
      <c r="P319" s="178">
        <v>0.6</v>
      </c>
      <c r="Q319" s="179">
        <v>1.1000000000000001</v>
      </c>
    </row>
    <row r="320" spans="1:17" x14ac:dyDescent="0.2">
      <c r="A320" s="140" t="s">
        <v>682</v>
      </c>
      <c r="B320" s="141" t="s">
        <v>683</v>
      </c>
      <c r="C320" s="178">
        <v>1.3</v>
      </c>
      <c r="D320" s="178">
        <v>1.1000000000000001</v>
      </c>
      <c r="E320" s="260">
        <v>1.5</v>
      </c>
      <c r="F320" s="266">
        <v>0.3</v>
      </c>
      <c r="G320" s="178">
        <v>-0.2</v>
      </c>
      <c r="H320" s="260">
        <v>0.8</v>
      </c>
      <c r="I320" s="266">
        <v>1.5</v>
      </c>
      <c r="J320" s="178">
        <v>1.3</v>
      </c>
      <c r="K320" s="260">
        <v>1.7</v>
      </c>
      <c r="L320" s="266">
        <v>0.6</v>
      </c>
      <c r="M320" s="178">
        <v>0.3</v>
      </c>
      <c r="N320" s="260">
        <v>1</v>
      </c>
      <c r="O320" s="266">
        <v>1.6</v>
      </c>
      <c r="P320" s="178">
        <v>1.4</v>
      </c>
      <c r="Q320" s="179">
        <v>1.9</v>
      </c>
    </row>
    <row r="321" spans="1:17" x14ac:dyDescent="0.2">
      <c r="A321" s="140" t="s">
        <v>684</v>
      </c>
      <c r="B321" s="141" t="s">
        <v>685</v>
      </c>
      <c r="C321" s="178">
        <v>1.5</v>
      </c>
      <c r="D321" s="178">
        <v>1.3</v>
      </c>
      <c r="E321" s="260">
        <v>1.7</v>
      </c>
      <c r="F321" s="266">
        <v>0</v>
      </c>
      <c r="G321" s="178">
        <v>-0.5</v>
      </c>
      <c r="H321" s="260">
        <v>0.5</v>
      </c>
      <c r="I321" s="266">
        <v>1.8</v>
      </c>
      <c r="J321" s="178">
        <v>1.6</v>
      </c>
      <c r="K321" s="260">
        <v>2</v>
      </c>
      <c r="L321" s="266">
        <v>0.2</v>
      </c>
      <c r="M321" s="178">
        <v>-0.1</v>
      </c>
      <c r="N321" s="260">
        <v>0.6</v>
      </c>
      <c r="O321" s="266">
        <v>2.2000000000000002</v>
      </c>
      <c r="P321" s="178">
        <v>1.9</v>
      </c>
      <c r="Q321" s="179">
        <v>2.5</v>
      </c>
    </row>
    <row r="322" spans="1:17" x14ac:dyDescent="0.2">
      <c r="A322" s="140" t="s">
        <v>686</v>
      </c>
      <c r="B322" s="141" t="s">
        <v>687</v>
      </c>
      <c r="C322" s="178">
        <v>1.8</v>
      </c>
      <c r="D322" s="178">
        <v>1.5</v>
      </c>
      <c r="E322" s="260">
        <v>2.1</v>
      </c>
      <c r="F322" s="266">
        <v>1.2</v>
      </c>
      <c r="G322" s="178">
        <v>0.7</v>
      </c>
      <c r="H322" s="260">
        <v>1.6</v>
      </c>
      <c r="I322" s="266">
        <v>2.1</v>
      </c>
      <c r="J322" s="178">
        <v>1.8</v>
      </c>
      <c r="K322" s="260">
        <v>2.4</v>
      </c>
      <c r="L322" s="266">
        <v>1.4</v>
      </c>
      <c r="M322" s="178">
        <v>1.1000000000000001</v>
      </c>
      <c r="N322" s="260">
        <v>1.7</v>
      </c>
      <c r="O322" s="266">
        <v>2.7</v>
      </c>
      <c r="P322" s="178">
        <v>2.2000000000000002</v>
      </c>
      <c r="Q322" s="179">
        <v>3.1</v>
      </c>
    </row>
    <row r="323" spans="1:17" x14ac:dyDescent="0.2">
      <c r="A323" s="140" t="s">
        <v>688</v>
      </c>
      <c r="B323" s="141" t="s">
        <v>689</v>
      </c>
      <c r="C323" s="178">
        <v>2.8</v>
      </c>
      <c r="D323" s="178">
        <v>2.4</v>
      </c>
      <c r="E323" s="260">
        <v>3.1</v>
      </c>
      <c r="F323" s="266">
        <v>2.7</v>
      </c>
      <c r="G323" s="178">
        <v>1.9</v>
      </c>
      <c r="H323" s="260">
        <v>3.5</v>
      </c>
      <c r="I323" s="266">
        <v>2.8</v>
      </c>
      <c r="J323" s="178">
        <v>2.4</v>
      </c>
      <c r="K323" s="260">
        <v>3.2</v>
      </c>
      <c r="L323" s="266">
        <v>2.6</v>
      </c>
      <c r="M323" s="178">
        <v>2</v>
      </c>
      <c r="N323" s="260">
        <v>3.1</v>
      </c>
      <c r="O323" s="266">
        <v>3</v>
      </c>
      <c r="P323" s="178">
        <v>2.5</v>
      </c>
      <c r="Q323" s="179">
        <v>3.5</v>
      </c>
    </row>
    <row r="324" spans="1:17" x14ac:dyDescent="0.2">
      <c r="A324" s="140" t="s">
        <v>690</v>
      </c>
      <c r="B324" s="141" t="s">
        <v>691</v>
      </c>
      <c r="C324" s="178">
        <v>0.8</v>
      </c>
      <c r="D324" s="178">
        <v>0.6</v>
      </c>
      <c r="E324" s="260">
        <v>1.1000000000000001</v>
      </c>
      <c r="F324" s="266">
        <v>-0.4</v>
      </c>
      <c r="G324" s="178">
        <v>-1.3</v>
      </c>
      <c r="H324" s="260">
        <v>0.5</v>
      </c>
      <c r="I324" s="266">
        <v>1</v>
      </c>
      <c r="J324" s="178">
        <v>0.7</v>
      </c>
      <c r="K324" s="260">
        <v>1.3</v>
      </c>
      <c r="L324" s="266">
        <v>-0.3</v>
      </c>
      <c r="M324" s="178">
        <v>-0.9</v>
      </c>
      <c r="N324" s="260">
        <v>0.3</v>
      </c>
      <c r="O324" s="266">
        <v>1.1000000000000001</v>
      </c>
      <c r="P324" s="178">
        <v>0.8</v>
      </c>
      <c r="Q324" s="179">
        <v>1.4</v>
      </c>
    </row>
    <row r="325" spans="1:17" x14ac:dyDescent="0.2">
      <c r="A325" s="140" t="s">
        <v>692</v>
      </c>
      <c r="B325" s="141" t="s">
        <v>693</v>
      </c>
      <c r="C325" s="178">
        <v>2.2000000000000002</v>
      </c>
      <c r="D325" s="178">
        <v>2</v>
      </c>
      <c r="E325" s="260">
        <v>2.4</v>
      </c>
      <c r="F325" s="266">
        <v>1.6</v>
      </c>
      <c r="G325" s="178">
        <v>1.2</v>
      </c>
      <c r="H325" s="260">
        <v>2</v>
      </c>
      <c r="I325" s="266">
        <v>2.4</v>
      </c>
      <c r="J325" s="178">
        <v>2.2000000000000002</v>
      </c>
      <c r="K325" s="260">
        <v>2.6</v>
      </c>
      <c r="L325" s="266">
        <v>1.8</v>
      </c>
      <c r="M325" s="178">
        <v>1.5</v>
      </c>
      <c r="N325" s="260">
        <v>2.1</v>
      </c>
      <c r="O325" s="266">
        <v>2.7</v>
      </c>
      <c r="P325" s="178">
        <v>2.2999999999999998</v>
      </c>
      <c r="Q325" s="179">
        <v>3</v>
      </c>
    </row>
    <row r="326" spans="1:17" x14ac:dyDescent="0.2">
      <c r="A326" s="140" t="s">
        <v>694</v>
      </c>
      <c r="B326" s="141" t="s">
        <v>695</v>
      </c>
      <c r="C326" s="178">
        <v>0.7</v>
      </c>
      <c r="D326" s="178">
        <v>0.5</v>
      </c>
      <c r="E326" s="260">
        <v>0.9</v>
      </c>
      <c r="F326" s="266">
        <v>-0.2</v>
      </c>
      <c r="G326" s="178">
        <v>-0.7</v>
      </c>
      <c r="H326" s="260">
        <v>0.2</v>
      </c>
      <c r="I326" s="266">
        <v>0.9</v>
      </c>
      <c r="J326" s="178">
        <v>0.7</v>
      </c>
      <c r="K326" s="260">
        <v>1.1000000000000001</v>
      </c>
      <c r="L326" s="266">
        <v>0.2</v>
      </c>
      <c r="M326" s="178">
        <v>-0.1</v>
      </c>
      <c r="N326" s="260">
        <v>0.5</v>
      </c>
      <c r="O326" s="266">
        <v>1.1000000000000001</v>
      </c>
      <c r="P326" s="178">
        <v>0.8</v>
      </c>
      <c r="Q326" s="179">
        <v>1.4</v>
      </c>
    </row>
    <row r="327" spans="1:17" x14ac:dyDescent="0.2">
      <c r="A327" s="140" t="s">
        <v>696</v>
      </c>
      <c r="B327" s="141" t="s">
        <v>697</v>
      </c>
      <c r="C327" s="178">
        <v>1.8</v>
      </c>
      <c r="D327" s="178">
        <v>1.5</v>
      </c>
      <c r="E327" s="260">
        <v>2</v>
      </c>
      <c r="F327" s="266">
        <v>-0.5</v>
      </c>
      <c r="G327" s="178">
        <v>-1.2</v>
      </c>
      <c r="H327" s="260">
        <v>0.1</v>
      </c>
      <c r="I327" s="266">
        <v>2.2000000000000002</v>
      </c>
      <c r="J327" s="178">
        <v>1.9</v>
      </c>
      <c r="K327" s="260">
        <v>2.4</v>
      </c>
      <c r="L327" s="266">
        <v>-0.3</v>
      </c>
      <c r="M327" s="178">
        <v>-0.7</v>
      </c>
      <c r="N327" s="260">
        <v>0.2</v>
      </c>
      <c r="O327" s="266">
        <v>2.5</v>
      </c>
      <c r="P327" s="178">
        <v>2.2999999999999998</v>
      </c>
      <c r="Q327" s="179">
        <v>2.8</v>
      </c>
    </row>
    <row r="328" spans="1:17" x14ac:dyDescent="0.2">
      <c r="A328" s="140" t="s">
        <v>698</v>
      </c>
      <c r="B328" s="141" t="s">
        <v>699</v>
      </c>
      <c r="C328" s="178">
        <v>2.9</v>
      </c>
      <c r="D328" s="178">
        <v>2.8</v>
      </c>
      <c r="E328" s="260">
        <v>3.1</v>
      </c>
      <c r="F328" s="266">
        <v>2.2999999999999998</v>
      </c>
      <c r="G328" s="178">
        <v>1.9</v>
      </c>
      <c r="H328" s="260">
        <v>2.7</v>
      </c>
      <c r="I328" s="266">
        <v>3.1</v>
      </c>
      <c r="J328" s="178">
        <v>2.9</v>
      </c>
      <c r="K328" s="260">
        <v>3.3</v>
      </c>
      <c r="L328" s="266">
        <v>2.4</v>
      </c>
      <c r="M328" s="178">
        <v>2.2000000000000002</v>
      </c>
      <c r="N328" s="260">
        <v>2.6</v>
      </c>
      <c r="O328" s="266">
        <v>3.6</v>
      </c>
      <c r="P328" s="178">
        <v>3.3</v>
      </c>
      <c r="Q328" s="179">
        <v>3.8</v>
      </c>
    </row>
    <row r="329" spans="1:17" x14ac:dyDescent="0.2">
      <c r="A329" s="140" t="s">
        <v>700</v>
      </c>
      <c r="B329" s="141" t="s">
        <v>701</v>
      </c>
      <c r="C329" s="178">
        <v>1.4</v>
      </c>
      <c r="D329" s="178">
        <v>1.2</v>
      </c>
      <c r="E329" s="260">
        <v>1.6</v>
      </c>
      <c r="F329" s="266">
        <v>0</v>
      </c>
      <c r="G329" s="178">
        <v>-0.4</v>
      </c>
      <c r="H329" s="260">
        <v>0.4</v>
      </c>
      <c r="I329" s="266">
        <v>1.8</v>
      </c>
      <c r="J329" s="178">
        <v>1.6</v>
      </c>
      <c r="K329" s="260">
        <v>2</v>
      </c>
      <c r="L329" s="266">
        <v>0.2</v>
      </c>
      <c r="M329" s="178">
        <v>-0.1</v>
      </c>
      <c r="N329" s="260">
        <v>0.5</v>
      </c>
      <c r="O329" s="266">
        <v>2</v>
      </c>
      <c r="P329" s="178">
        <v>1.7</v>
      </c>
      <c r="Q329" s="179">
        <v>2.2000000000000002</v>
      </c>
    </row>
    <row r="330" spans="1:17" x14ac:dyDescent="0.2">
      <c r="A330" s="140" t="s">
        <v>702</v>
      </c>
      <c r="B330" s="141" t="s">
        <v>703</v>
      </c>
      <c r="C330" s="178">
        <v>1.2</v>
      </c>
      <c r="D330" s="178">
        <v>1</v>
      </c>
      <c r="E330" s="260">
        <v>1.5</v>
      </c>
      <c r="F330" s="266">
        <v>-0.6</v>
      </c>
      <c r="G330" s="178">
        <v>-1.5</v>
      </c>
      <c r="H330" s="260">
        <v>0.2</v>
      </c>
      <c r="I330" s="266">
        <v>1.4</v>
      </c>
      <c r="J330" s="178">
        <v>1.1000000000000001</v>
      </c>
      <c r="K330" s="260">
        <v>1.6</v>
      </c>
      <c r="L330" s="266">
        <v>-0.4</v>
      </c>
      <c r="M330" s="178">
        <v>-1</v>
      </c>
      <c r="N330" s="260">
        <v>0.2</v>
      </c>
      <c r="O330" s="266">
        <v>1.6</v>
      </c>
      <c r="P330" s="178">
        <v>1.3</v>
      </c>
      <c r="Q330" s="179">
        <v>1.8</v>
      </c>
    </row>
    <row r="331" spans="1:17" x14ac:dyDescent="0.2">
      <c r="A331" s="140" t="s">
        <v>704</v>
      </c>
      <c r="B331" s="141" t="s">
        <v>705</v>
      </c>
      <c r="C331" s="178">
        <v>1.4</v>
      </c>
      <c r="D331" s="178">
        <v>1.2</v>
      </c>
      <c r="E331" s="260">
        <v>1.6</v>
      </c>
      <c r="F331" s="266">
        <v>1.1000000000000001</v>
      </c>
      <c r="G331" s="178">
        <v>0.6</v>
      </c>
      <c r="H331" s="260">
        <v>1.5</v>
      </c>
      <c r="I331" s="266">
        <v>1.5</v>
      </c>
      <c r="J331" s="178">
        <v>1.3</v>
      </c>
      <c r="K331" s="260">
        <v>1.7</v>
      </c>
      <c r="L331" s="266">
        <v>1.3</v>
      </c>
      <c r="M331" s="178">
        <v>1</v>
      </c>
      <c r="N331" s="260">
        <v>1.6</v>
      </c>
      <c r="O331" s="266">
        <v>1.5</v>
      </c>
      <c r="P331" s="178">
        <v>1.3</v>
      </c>
      <c r="Q331" s="179">
        <v>1.8</v>
      </c>
    </row>
    <row r="332" spans="1:17" x14ac:dyDescent="0.2">
      <c r="A332" s="140" t="s">
        <v>706</v>
      </c>
      <c r="B332" s="141" t="s">
        <v>707</v>
      </c>
      <c r="C332" s="178">
        <v>1.6</v>
      </c>
      <c r="D332" s="178">
        <v>1.3</v>
      </c>
      <c r="E332" s="260">
        <v>1.8</v>
      </c>
      <c r="F332" s="266">
        <v>1</v>
      </c>
      <c r="G332" s="178">
        <v>0.3</v>
      </c>
      <c r="H332" s="260">
        <v>1.7</v>
      </c>
      <c r="I332" s="266">
        <v>1.6</v>
      </c>
      <c r="J332" s="178">
        <v>1.4</v>
      </c>
      <c r="K332" s="260">
        <v>1.9</v>
      </c>
      <c r="L332" s="266">
        <v>0.7</v>
      </c>
      <c r="M332" s="178">
        <v>0.2</v>
      </c>
      <c r="N332" s="260">
        <v>1.2</v>
      </c>
      <c r="O332" s="266">
        <v>1.9</v>
      </c>
      <c r="P332" s="178">
        <v>1.6</v>
      </c>
      <c r="Q332" s="179">
        <v>2.1</v>
      </c>
    </row>
    <row r="333" spans="1:17" x14ac:dyDescent="0.2">
      <c r="A333" s="140" t="s">
        <v>708</v>
      </c>
      <c r="B333" s="141" t="s">
        <v>709</v>
      </c>
      <c r="C333" s="178">
        <v>1.8</v>
      </c>
      <c r="D333" s="178">
        <v>1.6</v>
      </c>
      <c r="E333" s="260">
        <v>2</v>
      </c>
      <c r="F333" s="266">
        <v>1.4</v>
      </c>
      <c r="G333" s="178">
        <v>1.1000000000000001</v>
      </c>
      <c r="H333" s="260">
        <v>1.7</v>
      </c>
      <c r="I333" s="266">
        <v>2</v>
      </c>
      <c r="J333" s="178">
        <v>1.7</v>
      </c>
      <c r="K333" s="260">
        <v>2.2000000000000002</v>
      </c>
      <c r="L333" s="266">
        <v>1.4</v>
      </c>
      <c r="M333" s="178">
        <v>1.2</v>
      </c>
      <c r="N333" s="260">
        <v>1.7</v>
      </c>
      <c r="O333" s="266">
        <v>2.4</v>
      </c>
      <c r="P333" s="178">
        <v>2.1</v>
      </c>
      <c r="Q333" s="179">
        <v>2.7</v>
      </c>
    </row>
    <row r="334" spans="1:17" x14ac:dyDescent="0.2">
      <c r="A334" s="140" t="s">
        <v>710</v>
      </c>
      <c r="B334" s="141" t="s">
        <v>711</v>
      </c>
      <c r="C334" s="178">
        <v>2.2000000000000002</v>
      </c>
      <c r="D334" s="178">
        <v>2</v>
      </c>
      <c r="E334" s="260">
        <v>2.4</v>
      </c>
      <c r="F334" s="266">
        <v>1.8</v>
      </c>
      <c r="G334" s="178">
        <v>1.3</v>
      </c>
      <c r="H334" s="260">
        <v>2.2000000000000002</v>
      </c>
      <c r="I334" s="266">
        <v>2.4</v>
      </c>
      <c r="J334" s="178">
        <v>2.1</v>
      </c>
      <c r="K334" s="260">
        <v>2.6</v>
      </c>
      <c r="L334" s="266">
        <v>2</v>
      </c>
      <c r="M334" s="178">
        <v>1.7</v>
      </c>
      <c r="N334" s="260">
        <v>2.2999999999999998</v>
      </c>
      <c r="O334" s="266">
        <v>2.4</v>
      </c>
      <c r="P334" s="178">
        <v>2.1</v>
      </c>
      <c r="Q334" s="179">
        <v>2.7</v>
      </c>
    </row>
    <row r="335" spans="1:17" x14ac:dyDescent="0.2">
      <c r="A335" s="140" t="s">
        <v>712</v>
      </c>
      <c r="B335" s="141" t="s">
        <v>713</v>
      </c>
      <c r="C335" s="178">
        <v>1.6</v>
      </c>
      <c r="D335" s="178">
        <v>1.4</v>
      </c>
      <c r="E335" s="260">
        <v>1.8</v>
      </c>
      <c r="F335" s="266">
        <v>0.6</v>
      </c>
      <c r="G335" s="178">
        <v>0.1</v>
      </c>
      <c r="H335" s="260">
        <v>1.1000000000000001</v>
      </c>
      <c r="I335" s="266">
        <v>1.8</v>
      </c>
      <c r="J335" s="178">
        <v>1.6</v>
      </c>
      <c r="K335" s="260">
        <v>2.1</v>
      </c>
      <c r="L335" s="266">
        <v>0.6</v>
      </c>
      <c r="M335" s="178">
        <v>0.3</v>
      </c>
      <c r="N335" s="260">
        <v>1</v>
      </c>
      <c r="O335" s="266">
        <v>2.2999999999999998</v>
      </c>
      <c r="P335" s="178">
        <v>2</v>
      </c>
      <c r="Q335" s="179">
        <v>2.6</v>
      </c>
    </row>
    <row r="336" spans="1:17" x14ac:dyDescent="0.2">
      <c r="A336" s="140" t="s">
        <v>714</v>
      </c>
      <c r="B336" s="141" t="s">
        <v>715</v>
      </c>
      <c r="C336" s="178">
        <v>1.5</v>
      </c>
      <c r="D336" s="178">
        <v>1.3</v>
      </c>
      <c r="E336" s="260">
        <v>1.8</v>
      </c>
      <c r="F336" s="266">
        <v>0.7</v>
      </c>
      <c r="G336" s="178">
        <v>0.2</v>
      </c>
      <c r="H336" s="260">
        <v>1.2</v>
      </c>
      <c r="I336" s="266">
        <v>1.9</v>
      </c>
      <c r="J336" s="178">
        <v>1.6</v>
      </c>
      <c r="K336" s="260">
        <v>2.2999999999999998</v>
      </c>
      <c r="L336" s="266">
        <v>1.1000000000000001</v>
      </c>
      <c r="M336" s="178">
        <v>0.7</v>
      </c>
      <c r="N336" s="260">
        <v>1.5</v>
      </c>
      <c r="O336" s="266">
        <v>2.2000000000000002</v>
      </c>
      <c r="P336" s="178">
        <v>1.7</v>
      </c>
      <c r="Q336" s="179">
        <v>2.6</v>
      </c>
    </row>
    <row r="337" spans="1:17" s="160" customFormat="1" x14ac:dyDescent="0.2">
      <c r="A337" s="154" t="s">
        <v>124</v>
      </c>
      <c r="B337" s="155" t="s">
        <v>125</v>
      </c>
      <c r="C337" s="182">
        <v>-0.1</v>
      </c>
      <c r="D337" s="182">
        <v>-0.3</v>
      </c>
      <c r="E337" s="262">
        <v>0</v>
      </c>
      <c r="F337" s="268">
        <v>-1.2</v>
      </c>
      <c r="G337" s="182">
        <v>-1.8</v>
      </c>
      <c r="H337" s="262">
        <v>-0.6</v>
      </c>
      <c r="I337" s="268">
        <v>-0.1</v>
      </c>
      <c r="J337" s="182">
        <v>-0.2</v>
      </c>
      <c r="K337" s="262">
        <v>0.1</v>
      </c>
      <c r="L337" s="268">
        <v>-1.1000000000000001</v>
      </c>
      <c r="M337" s="182">
        <v>-1.5</v>
      </c>
      <c r="N337" s="262">
        <v>-0.8</v>
      </c>
      <c r="O337" s="268">
        <v>0</v>
      </c>
      <c r="P337" s="182">
        <v>-0.1</v>
      </c>
      <c r="Q337" s="183">
        <v>0.2</v>
      </c>
    </row>
    <row r="338" spans="1:17" s="160" customFormat="1" x14ac:dyDescent="0.2">
      <c r="A338" s="154" t="s">
        <v>134</v>
      </c>
      <c r="B338" s="155" t="s">
        <v>135</v>
      </c>
      <c r="C338" s="182">
        <v>-0.8</v>
      </c>
      <c r="D338" s="182">
        <v>-1</v>
      </c>
      <c r="E338" s="262">
        <v>-0.7</v>
      </c>
      <c r="F338" s="268">
        <v>-2.5</v>
      </c>
      <c r="G338" s="182">
        <v>-3</v>
      </c>
      <c r="H338" s="262">
        <v>-2.1</v>
      </c>
      <c r="I338" s="268">
        <v>-0.6</v>
      </c>
      <c r="J338" s="182">
        <v>-0.8</v>
      </c>
      <c r="K338" s="262">
        <v>-0.5</v>
      </c>
      <c r="L338" s="268">
        <v>-2.2999999999999998</v>
      </c>
      <c r="M338" s="182">
        <v>-2.6</v>
      </c>
      <c r="N338" s="262">
        <v>-2.1</v>
      </c>
      <c r="O338" s="268">
        <v>-0.4</v>
      </c>
      <c r="P338" s="182">
        <v>-0.5</v>
      </c>
      <c r="Q338" s="183">
        <v>-0.2</v>
      </c>
    </row>
    <row r="339" spans="1:17" s="160" customFormat="1" x14ac:dyDescent="0.2">
      <c r="A339" s="154" t="s">
        <v>146</v>
      </c>
      <c r="B339" s="155" t="s">
        <v>147</v>
      </c>
      <c r="C339" s="182">
        <v>-0.8</v>
      </c>
      <c r="D339" s="182">
        <v>-1</v>
      </c>
      <c r="E339" s="262">
        <v>-0.7</v>
      </c>
      <c r="F339" s="268">
        <v>-2.1</v>
      </c>
      <c r="G339" s="182">
        <v>-2.6</v>
      </c>
      <c r="H339" s="262">
        <v>-1.7</v>
      </c>
      <c r="I339" s="268">
        <v>-0.7</v>
      </c>
      <c r="J339" s="182">
        <v>-0.8</v>
      </c>
      <c r="K339" s="262">
        <v>-0.5</v>
      </c>
      <c r="L339" s="268">
        <v>-1.7</v>
      </c>
      <c r="M339" s="182">
        <v>-2</v>
      </c>
      <c r="N339" s="262">
        <v>-1.4</v>
      </c>
      <c r="O339" s="268">
        <v>-0.6</v>
      </c>
      <c r="P339" s="182">
        <v>-0.7</v>
      </c>
      <c r="Q339" s="183">
        <v>-0.4</v>
      </c>
    </row>
    <row r="340" spans="1:17" s="160" customFormat="1" x14ac:dyDescent="0.2">
      <c r="A340" s="154" t="s">
        <v>160</v>
      </c>
      <c r="B340" s="155" t="s">
        <v>161</v>
      </c>
      <c r="C340" s="182">
        <v>-1</v>
      </c>
      <c r="D340" s="182">
        <v>-1.1000000000000001</v>
      </c>
      <c r="E340" s="262">
        <v>-0.9</v>
      </c>
      <c r="F340" s="268">
        <v>-2</v>
      </c>
      <c r="G340" s="182">
        <v>-2.4</v>
      </c>
      <c r="H340" s="262">
        <v>-1.7</v>
      </c>
      <c r="I340" s="268">
        <v>-0.8</v>
      </c>
      <c r="J340" s="182">
        <v>-0.9</v>
      </c>
      <c r="K340" s="262">
        <v>-0.7</v>
      </c>
      <c r="L340" s="268">
        <v>-1.7</v>
      </c>
      <c r="M340" s="182">
        <v>-2</v>
      </c>
      <c r="N340" s="262">
        <v>-1.5</v>
      </c>
      <c r="O340" s="268">
        <v>-0.7</v>
      </c>
      <c r="P340" s="182">
        <v>-0.8</v>
      </c>
      <c r="Q340" s="183">
        <v>-0.5</v>
      </c>
    </row>
    <row r="341" spans="1:17" s="160" customFormat="1" x14ac:dyDescent="0.2">
      <c r="A341" s="154" t="s">
        <v>178</v>
      </c>
      <c r="B341" s="155" t="s">
        <v>179</v>
      </c>
      <c r="C341" s="182">
        <v>-0.6</v>
      </c>
      <c r="D341" s="182">
        <v>-0.7</v>
      </c>
      <c r="E341" s="262">
        <v>-0.5</v>
      </c>
      <c r="F341" s="268">
        <v>-2</v>
      </c>
      <c r="G341" s="182">
        <v>-2.4</v>
      </c>
      <c r="H341" s="262">
        <v>-1.7</v>
      </c>
      <c r="I341" s="268">
        <v>-0.4</v>
      </c>
      <c r="J341" s="182">
        <v>-0.5</v>
      </c>
      <c r="K341" s="262">
        <v>-0.3</v>
      </c>
      <c r="L341" s="268">
        <v>-1.8</v>
      </c>
      <c r="M341" s="182">
        <v>-2.1</v>
      </c>
      <c r="N341" s="262">
        <v>-1.6</v>
      </c>
      <c r="O341" s="268">
        <v>-0.2</v>
      </c>
      <c r="P341" s="182">
        <v>-0.4</v>
      </c>
      <c r="Q341" s="183">
        <v>-0.1</v>
      </c>
    </row>
    <row r="342" spans="1:17" s="160" customFormat="1" x14ac:dyDescent="0.2">
      <c r="A342" s="154" t="s">
        <v>196</v>
      </c>
      <c r="B342" s="155" t="s">
        <v>197</v>
      </c>
      <c r="C342" s="182">
        <v>-1.9</v>
      </c>
      <c r="D342" s="182">
        <v>-2</v>
      </c>
      <c r="E342" s="262">
        <v>-1.7</v>
      </c>
      <c r="F342" s="268">
        <v>-2.8</v>
      </c>
      <c r="G342" s="182">
        <v>-3.2</v>
      </c>
      <c r="H342" s="262">
        <v>-2.2999999999999998</v>
      </c>
      <c r="I342" s="268">
        <v>-1.7</v>
      </c>
      <c r="J342" s="182">
        <v>-1.9</v>
      </c>
      <c r="K342" s="262">
        <v>-1.5</v>
      </c>
      <c r="L342" s="268">
        <v>-2.5</v>
      </c>
      <c r="M342" s="182">
        <v>-2.9</v>
      </c>
      <c r="N342" s="262">
        <v>-2.2000000000000002</v>
      </c>
      <c r="O342" s="268">
        <v>-1.7</v>
      </c>
      <c r="P342" s="182">
        <v>-1.9</v>
      </c>
      <c r="Q342" s="183">
        <v>-1.5</v>
      </c>
    </row>
    <row r="343" spans="1:17" s="160" customFormat="1" x14ac:dyDescent="0.2">
      <c r="A343" s="154" t="s">
        <v>210</v>
      </c>
      <c r="B343" s="155" t="s">
        <v>211</v>
      </c>
      <c r="C343" s="182">
        <v>-0.5</v>
      </c>
      <c r="D343" s="182">
        <v>-0.6</v>
      </c>
      <c r="E343" s="262">
        <v>-0.3</v>
      </c>
      <c r="F343" s="268">
        <v>-1.6</v>
      </c>
      <c r="G343" s="182">
        <v>-2</v>
      </c>
      <c r="H343" s="262">
        <v>-1.1000000000000001</v>
      </c>
      <c r="I343" s="268">
        <v>-0.3</v>
      </c>
      <c r="J343" s="182">
        <v>-0.5</v>
      </c>
      <c r="K343" s="262">
        <v>-0.1</v>
      </c>
      <c r="L343" s="268">
        <v>-1.5</v>
      </c>
      <c r="M343" s="182">
        <v>-1.8</v>
      </c>
      <c r="N343" s="262">
        <v>-1.2</v>
      </c>
      <c r="O343" s="268">
        <v>0</v>
      </c>
      <c r="P343" s="182">
        <v>-0.2</v>
      </c>
      <c r="Q343" s="183">
        <v>0.1</v>
      </c>
    </row>
    <row r="344" spans="1:17" s="160" customFormat="1" x14ac:dyDescent="0.2">
      <c r="A344" s="154" t="s">
        <v>222</v>
      </c>
      <c r="B344" s="155" t="s">
        <v>223</v>
      </c>
      <c r="C344" s="182">
        <v>0.1</v>
      </c>
      <c r="D344" s="182">
        <v>0</v>
      </c>
      <c r="E344" s="262">
        <v>0.2</v>
      </c>
      <c r="F344" s="268">
        <v>-1</v>
      </c>
      <c r="G344" s="182">
        <v>-1.2</v>
      </c>
      <c r="H344" s="262">
        <v>-0.7</v>
      </c>
      <c r="I344" s="268">
        <v>0.2</v>
      </c>
      <c r="J344" s="182">
        <v>0.2</v>
      </c>
      <c r="K344" s="262">
        <v>0.3</v>
      </c>
      <c r="L344" s="268">
        <v>-0.7</v>
      </c>
      <c r="M344" s="182">
        <v>-0.9</v>
      </c>
      <c r="N344" s="262">
        <v>-0.5</v>
      </c>
      <c r="O344" s="268">
        <v>0.4</v>
      </c>
      <c r="P344" s="182">
        <v>0.3</v>
      </c>
      <c r="Q344" s="183">
        <v>0.5</v>
      </c>
    </row>
    <row r="345" spans="1:17" s="160" customFormat="1" x14ac:dyDescent="0.2">
      <c r="A345" s="154" t="s">
        <v>248</v>
      </c>
      <c r="B345" s="155" t="s">
        <v>249</v>
      </c>
      <c r="C345" s="182">
        <v>-0.3</v>
      </c>
      <c r="D345" s="182">
        <v>-0.4</v>
      </c>
      <c r="E345" s="262">
        <v>-0.1</v>
      </c>
      <c r="F345" s="268">
        <v>-1.4</v>
      </c>
      <c r="G345" s="182">
        <v>-1.9</v>
      </c>
      <c r="H345" s="262">
        <v>-1</v>
      </c>
      <c r="I345" s="268">
        <v>-0.1</v>
      </c>
      <c r="J345" s="182">
        <v>-0.3</v>
      </c>
      <c r="K345" s="262">
        <v>0</v>
      </c>
      <c r="L345" s="268">
        <v>-1.2</v>
      </c>
      <c r="M345" s="182">
        <v>-1.5</v>
      </c>
      <c r="N345" s="262">
        <v>-0.9</v>
      </c>
      <c r="O345" s="268">
        <v>0</v>
      </c>
      <c r="P345" s="182">
        <v>-0.1</v>
      </c>
      <c r="Q345" s="183">
        <v>0.2</v>
      </c>
    </row>
    <row r="346" spans="1:17" s="160" customFormat="1" x14ac:dyDescent="0.2">
      <c r="A346" s="154" t="s">
        <v>262</v>
      </c>
      <c r="B346" s="155" t="s">
        <v>263</v>
      </c>
      <c r="C346" s="182">
        <v>-0.7</v>
      </c>
      <c r="D346" s="182">
        <v>-0.8</v>
      </c>
      <c r="E346" s="262">
        <v>-0.6</v>
      </c>
      <c r="F346" s="268">
        <v>-2.1</v>
      </c>
      <c r="G346" s="182">
        <v>-2.4</v>
      </c>
      <c r="H346" s="262">
        <v>-1.7</v>
      </c>
      <c r="I346" s="268">
        <v>-0.5</v>
      </c>
      <c r="J346" s="182">
        <v>-0.6</v>
      </c>
      <c r="K346" s="262">
        <v>-0.5</v>
      </c>
      <c r="L346" s="268">
        <v>-1.7</v>
      </c>
      <c r="M346" s="182">
        <v>-1.9</v>
      </c>
      <c r="N346" s="262">
        <v>-1.6</v>
      </c>
      <c r="O346" s="268">
        <v>-0.4</v>
      </c>
      <c r="P346" s="182">
        <v>-0.5</v>
      </c>
      <c r="Q346" s="183">
        <v>-0.3</v>
      </c>
    </row>
    <row r="347" spans="1:17" s="160" customFormat="1" x14ac:dyDescent="0.2">
      <c r="A347" s="154" t="s">
        <v>286</v>
      </c>
      <c r="B347" s="155" t="s">
        <v>287</v>
      </c>
      <c r="C347" s="182">
        <v>-0.4</v>
      </c>
      <c r="D347" s="182">
        <v>-0.5</v>
      </c>
      <c r="E347" s="262">
        <v>-0.3</v>
      </c>
      <c r="F347" s="268">
        <v>-1.4</v>
      </c>
      <c r="G347" s="182">
        <v>-1.8</v>
      </c>
      <c r="H347" s="262">
        <v>-1.1000000000000001</v>
      </c>
      <c r="I347" s="268">
        <v>-0.3</v>
      </c>
      <c r="J347" s="182">
        <v>-0.4</v>
      </c>
      <c r="K347" s="262">
        <v>-0.2</v>
      </c>
      <c r="L347" s="268">
        <v>-1.5</v>
      </c>
      <c r="M347" s="182">
        <v>-1.7</v>
      </c>
      <c r="N347" s="262">
        <v>-1.3</v>
      </c>
      <c r="O347" s="268">
        <v>-0.1</v>
      </c>
      <c r="P347" s="182">
        <v>-0.2</v>
      </c>
      <c r="Q347" s="183">
        <v>0</v>
      </c>
    </row>
    <row r="348" spans="1:17" s="160" customFormat="1" x14ac:dyDescent="0.2">
      <c r="A348" s="154" t="s">
        <v>300</v>
      </c>
      <c r="B348" s="155" t="s">
        <v>301</v>
      </c>
      <c r="C348" s="182">
        <v>0.2</v>
      </c>
      <c r="D348" s="182">
        <v>0.1</v>
      </c>
      <c r="E348" s="262">
        <v>0.3</v>
      </c>
      <c r="F348" s="268">
        <v>-0.9</v>
      </c>
      <c r="G348" s="182">
        <v>-1.1000000000000001</v>
      </c>
      <c r="H348" s="262">
        <v>-0.6</v>
      </c>
      <c r="I348" s="268">
        <v>0.3</v>
      </c>
      <c r="J348" s="182">
        <v>0.2</v>
      </c>
      <c r="K348" s="262">
        <v>0.4</v>
      </c>
      <c r="L348" s="268">
        <v>-0.5</v>
      </c>
      <c r="M348" s="182">
        <v>-0.6</v>
      </c>
      <c r="N348" s="262">
        <v>-0.3</v>
      </c>
      <c r="O348" s="268">
        <v>0.4</v>
      </c>
      <c r="P348" s="182">
        <v>0.3</v>
      </c>
      <c r="Q348" s="183">
        <v>0.5</v>
      </c>
    </row>
    <row r="349" spans="1:17" s="160" customFormat="1" x14ac:dyDescent="0.2">
      <c r="A349" s="154" t="s">
        <v>326</v>
      </c>
      <c r="B349" s="155" t="s">
        <v>327</v>
      </c>
      <c r="C349" s="182">
        <v>0.1</v>
      </c>
      <c r="D349" s="182">
        <v>0</v>
      </c>
      <c r="E349" s="262">
        <v>0.2</v>
      </c>
      <c r="F349" s="268">
        <v>-0.9</v>
      </c>
      <c r="G349" s="182">
        <v>-1.1000000000000001</v>
      </c>
      <c r="H349" s="262">
        <v>-0.6</v>
      </c>
      <c r="I349" s="268">
        <v>0.3</v>
      </c>
      <c r="J349" s="182">
        <v>0.2</v>
      </c>
      <c r="K349" s="262">
        <v>0.4</v>
      </c>
      <c r="L349" s="268">
        <v>-0.5</v>
      </c>
      <c r="M349" s="182">
        <v>-0.7</v>
      </c>
      <c r="N349" s="262">
        <v>-0.4</v>
      </c>
      <c r="O349" s="268">
        <v>0.4</v>
      </c>
      <c r="P349" s="182">
        <v>0.2</v>
      </c>
      <c r="Q349" s="183">
        <v>0.5</v>
      </c>
    </row>
    <row r="350" spans="1:17" s="160" customFormat="1" x14ac:dyDescent="0.2">
      <c r="A350" s="154" t="s">
        <v>352</v>
      </c>
      <c r="B350" s="155" t="s">
        <v>353</v>
      </c>
      <c r="C350" s="182">
        <v>-1</v>
      </c>
      <c r="D350" s="182">
        <v>-1.2</v>
      </c>
      <c r="E350" s="262">
        <v>-0.9</v>
      </c>
      <c r="F350" s="268">
        <v>-2.5</v>
      </c>
      <c r="G350" s="182">
        <v>-2.9</v>
      </c>
      <c r="H350" s="262">
        <v>-2</v>
      </c>
      <c r="I350" s="268">
        <v>-0.9</v>
      </c>
      <c r="J350" s="182">
        <v>-1</v>
      </c>
      <c r="K350" s="262">
        <v>-0.8</v>
      </c>
      <c r="L350" s="268">
        <v>-2.2000000000000002</v>
      </c>
      <c r="M350" s="182">
        <v>-2.5</v>
      </c>
      <c r="N350" s="262">
        <v>-1.9</v>
      </c>
      <c r="O350" s="268">
        <v>-0.7</v>
      </c>
      <c r="P350" s="182">
        <v>-0.9</v>
      </c>
      <c r="Q350" s="183">
        <v>-0.6</v>
      </c>
    </row>
    <row r="351" spans="1:17" s="160" customFormat="1" x14ac:dyDescent="0.2">
      <c r="A351" s="154" t="s">
        <v>368</v>
      </c>
      <c r="B351" s="155" t="s">
        <v>369</v>
      </c>
      <c r="C351" s="182">
        <v>-0.6</v>
      </c>
      <c r="D351" s="182">
        <v>-0.7</v>
      </c>
      <c r="E351" s="262">
        <v>-0.5</v>
      </c>
      <c r="F351" s="268">
        <v>-0.9</v>
      </c>
      <c r="G351" s="182">
        <v>-1.3</v>
      </c>
      <c r="H351" s="262">
        <v>-0.6</v>
      </c>
      <c r="I351" s="268">
        <v>-0.5</v>
      </c>
      <c r="J351" s="182">
        <v>-0.7</v>
      </c>
      <c r="K351" s="262">
        <v>-0.4</v>
      </c>
      <c r="L351" s="268">
        <v>-1</v>
      </c>
      <c r="M351" s="182">
        <v>-1.2</v>
      </c>
      <c r="N351" s="262">
        <v>-0.7</v>
      </c>
      <c r="O351" s="268">
        <v>-0.5</v>
      </c>
      <c r="P351" s="182">
        <v>-0.6</v>
      </c>
      <c r="Q351" s="183">
        <v>-0.3</v>
      </c>
    </row>
    <row r="352" spans="1:17" s="160" customFormat="1" x14ac:dyDescent="0.2">
      <c r="A352" s="154" t="s">
        <v>384</v>
      </c>
      <c r="B352" s="155" t="s">
        <v>385</v>
      </c>
      <c r="C352" s="182">
        <v>-1.5</v>
      </c>
      <c r="D352" s="182">
        <v>-1.6</v>
      </c>
      <c r="E352" s="262">
        <v>-1.4</v>
      </c>
      <c r="F352" s="268">
        <v>-2.7</v>
      </c>
      <c r="G352" s="182">
        <v>-3</v>
      </c>
      <c r="H352" s="262">
        <v>-2.4</v>
      </c>
      <c r="I352" s="268">
        <v>-1.3</v>
      </c>
      <c r="J352" s="182">
        <v>-1.4</v>
      </c>
      <c r="K352" s="262">
        <v>-1.2</v>
      </c>
      <c r="L352" s="268">
        <v>-2.2999999999999998</v>
      </c>
      <c r="M352" s="182">
        <v>-2.5</v>
      </c>
      <c r="N352" s="262">
        <v>-2.1</v>
      </c>
      <c r="O352" s="268">
        <v>-1.1000000000000001</v>
      </c>
      <c r="P352" s="182">
        <v>-1.3</v>
      </c>
      <c r="Q352" s="183">
        <v>-1</v>
      </c>
    </row>
    <row r="353" spans="1:17" s="160" customFormat="1" x14ac:dyDescent="0.2">
      <c r="A353" s="154" t="s">
        <v>400</v>
      </c>
      <c r="B353" s="155" t="s">
        <v>401</v>
      </c>
      <c r="C353" s="182">
        <v>-1.2</v>
      </c>
      <c r="D353" s="182">
        <v>-1.3</v>
      </c>
      <c r="E353" s="262">
        <v>-1.1000000000000001</v>
      </c>
      <c r="F353" s="268">
        <v>-2.5</v>
      </c>
      <c r="G353" s="182">
        <v>-2.8</v>
      </c>
      <c r="H353" s="262">
        <v>-2.2000000000000002</v>
      </c>
      <c r="I353" s="268">
        <v>-1</v>
      </c>
      <c r="J353" s="182">
        <v>-1.1000000000000001</v>
      </c>
      <c r="K353" s="262">
        <v>-0.8</v>
      </c>
      <c r="L353" s="268">
        <v>-2.2000000000000002</v>
      </c>
      <c r="M353" s="182">
        <v>-2.4</v>
      </c>
      <c r="N353" s="262">
        <v>-2</v>
      </c>
      <c r="O353" s="268">
        <v>-0.8</v>
      </c>
      <c r="P353" s="182">
        <v>-1</v>
      </c>
      <c r="Q353" s="183">
        <v>-0.7</v>
      </c>
    </row>
    <row r="354" spans="1:17" s="160" customFormat="1" x14ac:dyDescent="0.2">
      <c r="A354" s="154" t="s">
        <v>416</v>
      </c>
      <c r="B354" s="155" t="s">
        <v>417</v>
      </c>
      <c r="C354" s="182">
        <v>-1.1000000000000001</v>
      </c>
      <c r="D354" s="182">
        <v>-1.2</v>
      </c>
      <c r="E354" s="262">
        <v>-0.9</v>
      </c>
      <c r="F354" s="268">
        <v>-2.4</v>
      </c>
      <c r="G354" s="182">
        <v>-3</v>
      </c>
      <c r="H354" s="262">
        <v>-1.9</v>
      </c>
      <c r="I354" s="268">
        <v>-0.9</v>
      </c>
      <c r="J354" s="182">
        <v>-1.1000000000000001</v>
      </c>
      <c r="K354" s="262">
        <v>-0.8</v>
      </c>
      <c r="L354" s="268">
        <v>-2.2999999999999998</v>
      </c>
      <c r="M354" s="182">
        <v>-2.6</v>
      </c>
      <c r="N354" s="262">
        <v>-2</v>
      </c>
      <c r="O354" s="268">
        <v>-0.7</v>
      </c>
      <c r="P354" s="182">
        <v>-0.9</v>
      </c>
      <c r="Q354" s="183">
        <v>-0.6</v>
      </c>
    </row>
    <row r="355" spans="1:17" s="160" customFormat="1" x14ac:dyDescent="0.2">
      <c r="A355" s="154" t="s">
        <v>432</v>
      </c>
      <c r="B355" s="155" t="s">
        <v>433</v>
      </c>
      <c r="C355" s="182">
        <v>-0.3</v>
      </c>
      <c r="D355" s="182">
        <v>-0.4</v>
      </c>
      <c r="E355" s="262">
        <v>-0.2</v>
      </c>
      <c r="F355" s="268">
        <v>-1.1000000000000001</v>
      </c>
      <c r="G355" s="182">
        <v>-1.5</v>
      </c>
      <c r="H355" s="262">
        <v>-0.8</v>
      </c>
      <c r="I355" s="268">
        <v>-0.2</v>
      </c>
      <c r="J355" s="182">
        <v>-0.3</v>
      </c>
      <c r="K355" s="262">
        <v>-0.1</v>
      </c>
      <c r="L355" s="268">
        <v>-1</v>
      </c>
      <c r="M355" s="182">
        <v>-1.2</v>
      </c>
      <c r="N355" s="262">
        <v>-0.8</v>
      </c>
      <c r="O355" s="268">
        <v>0</v>
      </c>
      <c r="P355" s="182">
        <v>-0.2</v>
      </c>
      <c r="Q355" s="183">
        <v>0.1</v>
      </c>
    </row>
    <row r="356" spans="1:17" s="160" customFormat="1" x14ac:dyDescent="0.2">
      <c r="A356" s="154" t="s">
        <v>448</v>
      </c>
      <c r="B356" s="155" t="s">
        <v>449</v>
      </c>
      <c r="C356" s="182">
        <v>-0.5</v>
      </c>
      <c r="D356" s="182">
        <v>-0.7</v>
      </c>
      <c r="E356" s="262">
        <v>-0.4</v>
      </c>
      <c r="F356" s="268">
        <v>-2</v>
      </c>
      <c r="G356" s="182">
        <v>-2.4</v>
      </c>
      <c r="H356" s="262">
        <v>-1.6</v>
      </c>
      <c r="I356" s="268">
        <v>-0.4</v>
      </c>
      <c r="J356" s="182">
        <v>-0.5</v>
      </c>
      <c r="K356" s="262">
        <v>-0.2</v>
      </c>
      <c r="L356" s="268">
        <v>-1.6</v>
      </c>
      <c r="M356" s="182">
        <v>-1.9</v>
      </c>
      <c r="N356" s="262">
        <v>-1.4</v>
      </c>
      <c r="O356" s="268">
        <v>-0.2</v>
      </c>
      <c r="P356" s="182">
        <v>-0.4</v>
      </c>
      <c r="Q356" s="183">
        <v>-0.1</v>
      </c>
    </row>
    <row r="357" spans="1:17" s="160" customFormat="1" x14ac:dyDescent="0.2">
      <c r="A357" s="154" t="s">
        <v>460</v>
      </c>
      <c r="B357" s="155" t="s">
        <v>461</v>
      </c>
      <c r="C357" s="182">
        <v>-0.8</v>
      </c>
      <c r="D357" s="182">
        <v>-0.9</v>
      </c>
      <c r="E357" s="262">
        <v>-0.6</v>
      </c>
      <c r="F357" s="268">
        <v>-2</v>
      </c>
      <c r="G357" s="182">
        <v>-2.4</v>
      </c>
      <c r="H357" s="262">
        <v>-1.5</v>
      </c>
      <c r="I357" s="268">
        <v>-0.6</v>
      </c>
      <c r="J357" s="182">
        <v>-0.8</v>
      </c>
      <c r="K357" s="262">
        <v>-0.5</v>
      </c>
      <c r="L357" s="268">
        <v>-1.5</v>
      </c>
      <c r="M357" s="182">
        <v>-1.8</v>
      </c>
      <c r="N357" s="262">
        <v>-1.2</v>
      </c>
      <c r="O357" s="268">
        <v>-0.5</v>
      </c>
      <c r="P357" s="182">
        <v>-0.7</v>
      </c>
      <c r="Q357" s="183">
        <v>-0.4</v>
      </c>
    </row>
    <row r="358" spans="1:17" s="160" customFormat="1" x14ac:dyDescent="0.2">
      <c r="A358" s="154" t="s">
        <v>472</v>
      </c>
      <c r="B358" s="155" t="s">
        <v>473</v>
      </c>
      <c r="C358" s="182">
        <v>-0.8</v>
      </c>
      <c r="D358" s="182">
        <v>-0.9</v>
      </c>
      <c r="E358" s="262">
        <v>-0.7</v>
      </c>
      <c r="F358" s="268">
        <v>-1.7</v>
      </c>
      <c r="G358" s="182">
        <v>-2</v>
      </c>
      <c r="H358" s="262">
        <v>-1.3</v>
      </c>
      <c r="I358" s="268">
        <v>-0.7</v>
      </c>
      <c r="J358" s="182">
        <v>-0.8</v>
      </c>
      <c r="K358" s="262">
        <v>-0.6</v>
      </c>
      <c r="L358" s="268">
        <v>-1.6</v>
      </c>
      <c r="M358" s="182">
        <v>-1.8</v>
      </c>
      <c r="N358" s="262">
        <v>-1.4</v>
      </c>
      <c r="O358" s="268">
        <v>-0.6</v>
      </c>
      <c r="P358" s="182">
        <v>-0.7</v>
      </c>
      <c r="Q358" s="183">
        <v>-0.4</v>
      </c>
    </row>
    <row r="359" spans="1:17" s="160" customFormat="1" x14ac:dyDescent="0.2">
      <c r="A359" s="154" t="s">
        <v>490</v>
      </c>
      <c r="B359" s="155" t="s">
        <v>491</v>
      </c>
      <c r="C359" s="182">
        <v>-1.2</v>
      </c>
      <c r="D359" s="182">
        <v>-1.3</v>
      </c>
      <c r="E359" s="262">
        <v>-1.1000000000000001</v>
      </c>
      <c r="F359" s="268">
        <v>-2.5</v>
      </c>
      <c r="G359" s="182">
        <v>-2.8</v>
      </c>
      <c r="H359" s="262">
        <v>-2.1</v>
      </c>
      <c r="I359" s="268">
        <v>-1</v>
      </c>
      <c r="J359" s="182">
        <v>-1.2</v>
      </c>
      <c r="K359" s="262">
        <v>-0.9</v>
      </c>
      <c r="L359" s="268">
        <v>-2.1</v>
      </c>
      <c r="M359" s="182">
        <v>-2.2999999999999998</v>
      </c>
      <c r="N359" s="262">
        <v>-1.9</v>
      </c>
      <c r="O359" s="268">
        <v>-0.9</v>
      </c>
      <c r="P359" s="182">
        <v>-1</v>
      </c>
      <c r="Q359" s="183">
        <v>-0.8</v>
      </c>
    </row>
    <row r="360" spans="1:17" s="160" customFormat="1" x14ac:dyDescent="0.2">
      <c r="A360" s="154" t="s">
        <v>506</v>
      </c>
      <c r="B360" s="155" t="s">
        <v>507</v>
      </c>
      <c r="C360" s="182">
        <v>-0.3</v>
      </c>
      <c r="D360" s="182">
        <v>-0.4</v>
      </c>
      <c r="E360" s="262">
        <v>-0.2</v>
      </c>
      <c r="F360" s="268">
        <v>-1.9</v>
      </c>
      <c r="G360" s="182">
        <v>-2.2000000000000002</v>
      </c>
      <c r="H360" s="262">
        <v>-1.5</v>
      </c>
      <c r="I360" s="268">
        <v>-0.2</v>
      </c>
      <c r="J360" s="182">
        <v>-0.3</v>
      </c>
      <c r="K360" s="262">
        <v>-0.1</v>
      </c>
      <c r="L360" s="268">
        <v>-1.5</v>
      </c>
      <c r="M360" s="182">
        <v>-1.7</v>
      </c>
      <c r="N360" s="262">
        <v>-1.3</v>
      </c>
      <c r="O360" s="268">
        <v>0</v>
      </c>
      <c r="P360" s="182">
        <v>-0.2</v>
      </c>
      <c r="Q360" s="183">
        <v>0.1</v>
      </c>
    </row>
    <row r="361" spans="1:17" s="160" customFormat="1" x14ac:dyDescent="0.2">
      <c r="A361" s="154" t="s">
        <v>530</v>
      </c>
      <c r="B361" s="155" t="s">
        <v>531</v>
      </c>
      <c r="C361" s="182">
        <v>-0.6</v>
      </c>
      <c r="D361" s="182">
        <v>-0.8</v>
      </c>
      <c r="E361" s="262">
        <v>-0.5</v>
      </c>
      <c r="F361" s="268">
        <v>-2.2000000000000002</v>
      </c>
      <c r="G361" s="182">
        <v>-2.6</v>
      </c>
      <c r="H361" s="262">
        <v>-1.7</v>
      </c>
      <c r="I361" s="268">
        <v>-0.5</v>
      </c>
      <c r="J361" s="182">
        <v>-0.6</v>
      </c>
      <c r="K361" s="262">
        <v>-0.3</v>
      </c>
      <c r="L361" s="268">
        <v>-1.9</v>
      </c>
      <c r="M361" s="182">
        <v>-2.2000000000000002</v>
      </c>
      <c r="N361" s="262">
        <v>-1.7</v>
      </c>
      <c r="O361" s="268">
        <v>-0.2</v>
      </c>
      <c r="P361" s="182">
        <v>-0.4</v>
      </c>
      <c r="Q361" s="183">
        <v>-0.1</v>
      </c>
    </row>
    <row r="362" spans="1:17" s="160" customFormat="1" x14ac:dyDescent="0.2">
      <c r="A362" s="154" t="s">
        <v>542</v>
      </c>
      <c r="B362" s="155" t="s">
        <v>543</v>
      </c>
      <c r="C362" s="182">
        <v>-1.5</v>
      </c>
      <c r="D362" s="182">
        <v>-1.6</v>
      </c>
      <c r="E362" s="262">
        <v>-1.3</v>
      </c>
      <c r="F362" s="268">
        <v>-2.7</v>
      </c>
      <c r="G362" s="182">
        <v>-3.1</v>
      </c>
      <c r="H362" s="262">
        <v>-2.2999999999999998</v>
      </c>
      <c r="I362" s="268">
        <v>-1.4</v>
      </c>
      <c r="J362" s="182">
        <v>-1.5</v>
      </c>
      <c r="K362" s="262">
        <v>-1.2</v>
      </c>
      <c r="L362" s="268">
        <v>-2.4</v>
      </c>
      <c r="M362" s="182">
        <v>-2.7</v>
      </c>
      <c r="N362" s="262">
        <v>-2.2000000000000002</v>
      </c>
      <c r="O362" s="268">
        <v>-1.2</v>
      </c>
      <c r="P362" s="182">
        <v>-1.4</v>
      </c>
      <c r="Q362" s="183">
        <v>-1.1000000000000001</v>
      </c>
    </row>
    <row r="363" spans="1:17" s="160" customFormat="1" x14ac:dyDescent="0.2">
      <c r="A363" s="154" t="s">
        <v>558</v>
      </c>
      <c r="B363" s="155" t="s">
        <v>559</v>
      </c>
      <c r="C363" s="182">
        <v>-1.6</v>
      </c>
      <c r="D363" s="182">
        <v>-1.7</v>
      </c>
      <c r="E363" s="262">
        <v>-1.4</v>
      </c>
      <c r="F363" s="268">
        <v>-2.7</v>
      </c>
      <c r="G363" s="182">
        <v>-3.1</v>
      </c>
      <c r="H363" s="262">
        <v>-2.2000000000000002</v>
      </c>
      <c r="I363" s="268">
        <v>-1.4</v>
      </c>
      <c r="J363" s="182">
        <v>-1.6</v>
      </c>
      <c r="K363" s="262">
        <v>-1.3</v>
      </c>
      <c r="L363" s="268">
        <v>-2.4</v>
      </c>
      <c r="M363" s="182">
        <v>-2.6</v>
      </c>
      <c r="N363" s="262">
        <v>-2.1</v>
      </c>
      <c r="O363" s="268">
        <v>-1.3</v>
      </c>
      <c r="P363" s="182">
        <v>-1.5</v>
      </c>
      <c r="Q363" s="183">
        <v>-1.1000000000000001</v>
      </c>
    </row>
    <row r="364" spans="1:17" s="160" customFormat="1" ht="10.5" x14ac:dyDescent="0.25">
      <c r="A364" s="150" t="s">
        <v>718</v>
      </c>
      <c r="B364" s="151" t="s">
        <v>719</v>
      </c>
      <c r="C364" s="184">
        <v>0.8</v>
      </c>
      <c r="D364" s="184">
        <v>0.8</v>
      </c>
      <c r="E364" s="263">
        <v>0.9</v>
      </c>
      <c r="F364" s="269">
        <v>0.4</v>
      </c>
      <c r="G364" s="184">
        <v>0.2</v>
      </c>
      <c r="H364" s="263">
        <v>0.5</v>
      </c>
      <c r="I364" s="269">
        <v>1</v>
      </c>
      <c r="J364" s="184">
        <v>0.9</v>
      </c>
      <c r="K364" s="263">
        <v>1</v>
      </c>
      <c r="L364" s="269">
        <v>0.5</v>
      </c>
      <c r="M364" s="184">
        <v>0.4</v>
      </c>
      <c r="N364" s="263">
        <v>0.6</v>
      </c>
      <c r="O364" s="269">
        <v>1</v>
      </c>
      <c r="P364" s="184">
        <v>1</v>
      </c>
      <c r="Q364" s="185">
        <v>1.1000000000000001</v>
      </c>
    </row>
    <row r="365" spans="1:17" s="159" customFormat="1" ht="10.5" x14ac:dyDescent="0.25">
      <c r="A365" s="150" t="s">
        <v>722</v>
      </c>
      <c r="B365" s="151" t="s">
        <v>723</v>
      </c>
      <c r="C365" s="184">
        <v>0.3</v>
      </c>
      <c r="D365" s="184">
        <v>0.3</v>
      </c>
      <c r="E365" s="263">
        <v>0.3</v>
      </c>
      <c r="F365" s="269">
        <v>-0.3</v>
      </c>
      <c r="G365" s="184">
        <v>-0.3</v>
      </c>
      <c r="H365" s="263">
        <v>-0.2</v>
      </c>
      <c r="I365" s="269">
        <v>0.4</v>
      </c>
      <c r="J365" s="184">
        <v>0.4</v>
      </c>
      <c r="K365" s="263">
        <v>0.5</v>
      </c>
      <c r="L365" s="269">
        <v>-0.1</v>
      </c>
      <c r="M365" s="184">
        <v>-0.2</v>
      </c>
      <c r="N365" s="263">
        <v>-0.1</v>
      </c>
      <c r="O365" s="269">
        <v>0.5</v>
      </c>
      <c r="P365" s="184">
        <v>0.5</v>
      </c>
      <c r="Q365" s="185">
        <v>0.6</v>
      </c>
    </row>
    <row r="366" spans="1:17" s="159" customFormat="1" ht="10.5" x14ac:dyDescent="0.25">
      <c r="A366" s="150" t="s">
        <v>724</v>
      </c>
      <c r="B366" s="151" t="s">
        <v>725</v>
      </c>
      <c r="C366" s="184">
        <v>-0.1</v>
      </c>
      <c r="D366" s="184">
        <v>-0.2</v>
      </c>
      <c r="E366" s="263">
        <v>-0.1</v>
      </c>
      <c r="F366" s="269">
        <v>-1</v>
      </c>
      <c r="G366" s="184">
        <v>-1.1000000000000001</v>
      </c>
      <c r="H366" s="263">
        <v>-0.9</v>
      </c>
      <c r="I366" s="269">
        <v>0</v>
      </c>
      <c r="J366" s="184">
        <v>0</v>
      </c>
      <c r="K366" s="263">
        <v>0.1</v>
      </c>
      <c r="L366" s="269">
        <v>-0.7</v>
      </c>
      <c r="M366" s="184">
        <v>-0.8</v>
      </c>
      <c r="N366" s="263">
        <v>-0.6</v>
      </c>
      <c r="O366" s="269">
        <v>0.2</v>
      </c>
      <c r="P366" s="184">
        <v>0.1</v>
      </c>
      <c r="Q366" s="185">
        <v>0.2</v>
      </c>
    </row>
    <row r="367" spans="1:17" s="159" customFormat="1" ht="10.5" x14ac:dyDescent="0.25">
      <c r="A367" s="150" t="s">
        <v>726</v>
      </c>
      <c r="B367" s="151" t="s">
        <v>727</v>
      </c>
      <c r="C367" s="184">
        <v>-0.6</v>
      </c>
      <c r="D367" s="184">
        <v>-0.7</v>
      </c>
      <c r="E367" s="263">
        <v>-0.6</v>
      </c>
      <c r="F367" s="269">
        <v>-1.5</v>
      </c>
      <c r="G367" s="184">
        <v>-1.6</v>
      </c>
      <c r="H367" s="263">
        <v>-1.3</v>
      </c>
      <c r="I367" s="269">
        <v>-0.5</v>
      </c>
      <c r="J367" s="184">
        <v>-0.5</v>
      </c>
      <c r="K367" s="263">
        <v>-0.4</v>
      </c>
      <c r="L367" s="269">
        <v>-1.3</v>
      </c>
      <c r="M367" s="184">
        <v>-1.3</v>
      </c>
      <c r="N367" s="263">
        <v>-1.2</v>
      </c>
      <c r="O367" s="269">
        <v>-0.4</v>
      </c>
      <c r="P367" s="184">
        <v>-0.4</v>
      </c>
      <c r="Q367" s="185">
        <v>-0.3</v>
      </c>
    </row>
    <row r="368" spans="1:17" s="159" customFormat="1" ht="10.5" x14ac:dyDescent="0.25">
      <c r="A368" s="150" t="s">
        <v>728</v>
      </c>
      <c r="B368" s="151" t="s">
        <v>729</v>
      </c>
      <c r="C368" s="184">
        <v>-0.4</v>
      </c>
      <c r="D368" s="184">
        <v>-0.4</v>
      </c>
      <c r="E368" s="263">
        <v>-0.3</v>
      </c>
      <c r="F368" s="269">
        <v>-1</v>
      </c>
      <c r="G368" s="184">
        <v>-1.1000000000000001</v>
      </c>
      <c r="H368" s="263">
        <v>-0.9</v>
      </c>
      <c r="I368" s="269">
        <v>-0.2</v>
      </c>
      <c r="J368" s="184">
        <v>-0.3</v>
      </c>
      <c r="K368" s="263">
        <v>-0.2</v>
      </c>
      <c r="L368" s="269">
        <v>-0.9</v>
      </c>
      <c r="M368" s="184">
        <v>-1</v>
      </c>
      <c r="N368" s="263">
        <v>-0.8</v>
      </c>
      <c r="O368" s="269">
        <v>-0.1</v>
      </c>
      <c r="P368" s="184">
        <v>-0.1</v>
      </c>
      <c r="Q368" s="185">
        <v>0</v>
      </c>
    </row>
    <row r="369" spans="1:21" s="159" customFormat="1" ht="10.5" x14ac:dyDescent="0.25">
      <c r="A369" s="150" t="s">
        <v>732</v>
      </c>
      <c r="B369" s="151" t="s">
        <v>733</v>
      </c>
      <c r="C369" s="184">
        <v>-0.7</v>
      </c>
      <c r="D369" s="184">
        <v>-0.8</v>
      </c>
      <c r="E369" s="263">
        <v>-0.7</v>
      </c>
      <c r="F369" s="269">
        <v>-1.9</v>
      </c>
      <c r="G369" s="184">
        <v>-2.1</v>
      </c>
      <c r="H369" s="263">
        <v>-1.8</v>
      </c>
      <c r="I369" s="269">
        <v>-0.5</v>
      </c>
      <c r="J369" s="184">
        <v>-0.6</v>
      </c>
      <c r="K369" s="263">
        <v>-0.5</v>
      </c>
      <c r="L369" s="269">
        <v>-1.7</v>
      </c>
      <c r="M369" s="184">
        <v>-1.8</v>
      </c>
      <c r="N369" s="263">
        <v>-1.6</v>
      </c>
      <c r="O369" s="269">
        <v>-0.4</v>
      </c>
      <c r="P369" s="184">
        <v>-0.4</v>
      </c>
      <c r="Q369" s="185">
        <v>-0.3</v>
      </c>
    </row>
    <row r="370" spans="1:21" s="159" customFormat="1" ht="10.5" x14ac:dyDescent="0.25">
      <c r="A370" s="150" t="s">
        <v>736</v>
      </c>
      <c r="B370" s="151" t="s">
        <v>737</v>
      </c>
      <c r="C370" s="184">
        <v>1.5</v>
      </c>
      <c r="D370" s="184">
        <v>1.5</v>
      </c>
      <c r="E370" s="263">
        <v>1.6</v>
      </c>
      <c r="F370" s="269">
        <v>0.7</v>
      </c>
      <c r="G370" s="184">
        <v>0.7</v>
      </c>
      <c r="H370" s="263">
        <v>0.8</v>
      </c>
      <c r="I370" s="269">
        <v>1.7</v>
      </c>
      <c r="J370" s="184">
        <v>1.7</v>
      </c>
      <c r="K370" s="263">
        <v>1.8</v>
      </c>
      <c r="L370" s="269">
        <v>1</v>
      </c>
      <c r="M370" s="184">
        <v>0.9</v>
      </c>
      <c r="N370" s="263">
        <v>1</v>
      </c>
      <c r="O370" s="269">
        <v>2</v>
      </c>
      <c r="P370" s="184">
        <v>1.9</v>
      </c>
      <c r="Q370" s="185">
        <v>2</v>
      </c>
    </row>
    <row r="371" spans="1:21" s="159" customFormat="1" ht="10.5" x14ac:dyDescent="0.25">
      <c r="A371" s="150" t="s">
        <v>734</v>
      </c>
      <c r="B371" s="151" t="s">
        <v>735</v>
      </c>
      <c r="C371" s="184">
        <v>-0.4</v>
      </c>
      <c r="D371" s="184">
        <v>-0.5</v>
      </c>
      <c r="E371" s="263">
        <v>-0.4</v>
      </c>
      <c r="F371" s="269">
        <v>-1.7</v>
      </c>
      <c r="G371" s="184">
        <v>-1.8</v>
      </c>
      <c r="H371" s="263">
        <v>-1.5</v>
      </c>
      <c r="I371" s="269">
        <v>-0.3</v>
      </c>
      <c r="J371" s="184">
        <v>-0.3</v>
      </c>
      <c r="K371" s="263">
        <v>-0.2</v>
      </c>
      <c r="L371" s="269">
        <v>-1.3</v>
      </c>
      <c r="M371" s="184">
        <v>-1.4</v>
      </c>
      <c r="N371" s="263">
        <v>-1.3</v>
      </c>
      <c r="O371" s="269">
        <v>-0.1</v>
      </c>
      <c r="P371" s="184">
        <v>-0.2</v>
      </c>
      <c r="Q371" s="185">
        <v>-0.1</v>
      </c>
    </row>
    <row r="372" spans="1:21" s="159" customFormat="1" ht="11" thickBot="1" x14ac:dyDescent="0.3">
      <c r="A372" s="152" t="s">
        <v>730</v>
      </c>
      <c r="B372" s="153" t="s">
        <v>731</v>
      </c>
      <c r="C372" s="186">
        <v>-0.6</v>
      </c>
      <c r="D372" s="186">
        <v>-0.7</v>
      </c>
      <c r="E372" s="264">
        <v>-0.6</v>
      </c>
      <c r="F372" s="270">
        <v>-1.6</v>
      </c>
      <c r="G372" s="186">
        <v>-1.7</v>
      </c>
      <c r="H372" s="264">
        <v>-1.4</v>
      </c>
      <c r="I372" s="270">
        <v>-0.5</v>
      </c>
      <c r="J372" s="186">
        <v>-0.5</v>
      </c>
      <c r="K372" s="264">
        <v>-0.4</v>
      </c>
      <c r="L372" s="270">
        <v>-1.4</v>
      </c>
      <c r="M372" s="186">
        <v>-1.4</v>
      </c>
      <c r="N372" s="264">
        <v>-1.3</v>
      </c>
      <c r="O372" s="270">
        <v>-0.4</v>
      </c>
      <c r="P372" s="186">
        <v>-0.4</v>
      </c>
      <c r="Q372" s="187">
        <v>-0.3</v>
      </c>
    </row>
    <row r="373" spans="1:21" x14ac:dyDescent="0.2">
      <c r="A373" s="110"/>
      <c r="B373" s="110"/>
      <c r="C373" s="161"/>
      <c r="D373" s="161"/>
      <c r="E373" s="161"/>
      <c r="F373" s="161"/>
      <c r="G373" s="161"/>
      <c r="H373" s="161"/>
      <c r="I373" s="161"/>
      <c r="J373" s="161"/>
      <c r="K373" s="161"/>
      <c r="L373" s="161"/>
      <c r="M373" s="161"/>
      <c r="N373" s="161"/>
      <c r="O373" s="161"/>
      <c r="P373" s="161"/>
      <c r="Q373" s="121" t="s">
        <v>1196</v>
      </c>
    </row>
    <row r="374" spans="1:21" ht="10.5" x14ac:dyDescent="0.25">
      <c r="A374" s="418" t="s">
        <v>1102</v>
      </c>
      <c r="B374" s="110"/>
      <c r="C374" s="161"/>
      <c r="D374" s="161"/>
      <c r="E374" s="161"/>
      <c r="F374" s="161"/>
      <c r="G374" s="161"/>
      <c r="H374" s="161"/>
      <c r="I374" s="161"/>
      <c r="J374" s="161"/>
      <c r="K374" s="161"/>
      <c r="L374" s="161"/>
      <c r="M374" s="161"/>
      <c r="N374" s="161"/>
      <c r="O374" s="161"/>
      <c r="P374" s="161"/>
      <c r="Q374" s="121"/>
    </row>
    <row r="375" spans="1:21" x14ac:dyDescent="0.2">
      <c r="A375" s="217" t="s">
        <v>1262</v>
      </c>
    </row>
    <row r="376" spans="1:21" x14ac:dyDescent="0.2">
      <c r="A376" s="219" t="s">
        <v>1254</v>
      </c>
    </row>
    <row r="377" spans="1:21" x14ac:dyDescent="0.2">
      <c r="A377" s="219" t="s">
        <v>1256</v>
      </c>
    </row>
    <row r="378" spans="1:21" x14ac:dyDescent="0.2">
      <c r="A378" s="219" t="s">
        <v>1255</v>
      </c>
    </row>
    <row r="379" spans="1:21" x14ac:dyDescent="0.2">
      <c r="A379" s="219" t="s">
        <v>1257</v>
      </c>
    </row>
    <row r="380" spans="1:21" x14ac:dyDescent="0.2">
      <c r="A380" s="103" t="s">
        <v>1260</v>
      </c>
      <c r="B380" s="103"/>
      <c r="C380" s="103"/>
      <c r="D380" s="103"/>
      <c r="E380" s="103"/>
      <c r="F380" s="103"/>
      <c r="G380" s="103"/>
      <c r="H380" s="103"/>
      <c r="I380" s="103"/>
      <c r="J380" s="103"/>
      <c r="K380" s="103"/>
      <c r="L380" s="103"/>
      <c r="M380" s="103"/>
      <c r="N380" s="103"/>
      <c r="O380" s="103"/>
      <c r="P380" s="103"/>
      <c r="Q380" s="103"/>
      <c r="R380" s="103"/>
      <c r="S380" s="103"/>
      <c r="T380" s="103"/>
      <c r="U380" s="103"/>
    </row>
    <row r="381" spans="1:21" x14ac:dyDescent="0.2">
      <c r="A381" s="103" t="s">
        <v>1261</v>
      </c>
      <c r="B381" s="103"/>
      <c r="C381" s="103"/>
      <c r="D381" s="103"/>
      <c r="E381" s="103"/>
      <c r="F381" s="103"/>
      <c r="G381" s="103"/>
      <c r="H381" s="103"/>
      <c r="I381" s="103"/>
      <c r="J381" s="103"/>
      <c r="K381" s="103"/>
      <c r="L381" s="103"/>
      <c r="M381" s="103"/>
      <c r="N381" s="103"/>
      <c r="O381" s="103"/>
      <c r="P381" s="103"/>
      <c r="Q381" s="103"/>
      <c r="R381" s="103"/>
      <c r="S381" s="103"/>
      <c r="T381" s="103"/>
      <c r="U381" s="103"/>
    </row>
    <row r="382" spans="1:21" x14ac:dyDescent="0.2">
      <c r="A382" s="217" t="s">
        <v>1220</v>
      </c>
    </row>
    <row r="383" spans="1:21" x14ac:dyDescent="0.2">
      <c r="A383" s="103" t="s">
        <v>1258</v>
      </c>
    </row>
    <row r="384" spans="1:21" x14ac:dyDescent="0.2">
      <c r="A384" s="103" t="s">
        <v>1259</v>
      </c>
    </row>
    <row r="385" spans="1:1" x14ac:dyDescent="0.2">
      <c r="A385" s="94" t="s">
        <v>1235</v>
      </c>
    </row>
    <row r="386" spans="1:1" ht="6" customHeight="1" x14ac:dyDescent="0.2">
      <c r="A386" s="94"/>
    </row>
    <row r="387" spans="1:1" x14ac:dyDescent="0.2">
      <c r="A387" s="103" t="s">
        <v>1183</v>
      </c>
    </row>
    <row r="388" spans="1:1" ht="6" customHeight="1" x14ac:dyDescent="0.2">
      <c r="A388" s="103"/>
    </row>
    <row r="389" spans="1:1" x14ac:dyDescent="0.2">
      <c r="A389" s="103" t="s">
        <v>1276</v>
      </c>
    </row>
    <row r="390" spans="1:1" x14ac:dyDescent="0.2">
      <c r="A390" s="427" t="s">
        <v>1253</v>
      </c>
    </row>
    <row r="391" spans="1:1" ht="6" customHeight="1" x14ac:dyDescent="0.35">
      <c r="A391" s="426"/>
    </row>
    <row r="392" spans="1:1" x14ac:dyDescent="0.2">
      <c r="A392" s="95" t="s">
        <v>1264</v>
      </c>
    </row>
    <row r="393" spans="1:1" x14ac:dyDescent="0.2">
      <c r="A393" s="427" t="s">
        <v>1263</v>
      </c>
    </row>
    <row r="394" spans="1:1" ht="6" customHeight="1" x14ac:dyDescent="0.2"/>
    <row r="395" spans="1:1" x14ac:dyDescent="0.2">
      <c r="A395" s="252" t="s">
        <v>1266</v>
      </c>
    </row>
    <row r="396" spans="1:1" x14ac:dyDescent="0.2">
      <c r="A396" s="425" t="s">
        <v>1239</v>
      </c>
    </row>
  </sheetData>
  <mergeCells count="9">
    <mergeCell ref="O7:Q7"/>
    <mergeCell ref="C6:E7"/>
    <mergeCell ref="F6:K6"/>
    <mergeCell ref="L6:Q6"/>
    <mergeCell ref="A6:A8"/>
    <mergeCell ref="B6:B8"/>
    <mergeCell ref="F7:H7"/>
    <mergeCell ref="I7:K7"/>
    <mergeCell ref="L7:N7"/>
  </mergeCells>
  <hyperlinks>
    <hyperlink ref="A390" r:id="rId1"/>
    <hyperlink ref="A396" r:id="rId2"/>
    <hyperlink ref="A393" r:id="rId3"/>
  </hyperlinks>
  <pageMargins left="0.70866141732283472" right="0.70866141732283472" top="0.74803149606299213" bottom="0.74803149606299213" header="0.31496062992125984" footer="0.31496062992125984"/>
  <pageSetup paperSize="9" scale="5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Index</vt:lpstr>
      <vt:lpstr>Table PA1</vt:lpstr>
      <vt:lpstr>Table PA2</vt:lpstr>
      <vt:lpstr>Table PA3</vt:lpstr>
      <vt:lpstr>Table PA4</vt:lpstr>
      <vt:lpstr>Table PA5</vt:lpstr>
      <vt:lpstr>Table PA6</vt:lpstr>
      <vt:lpstr>Table PA7</vt:lpstr>
      <vt:lpstr>Table PA8</vt:lpstr>
      <vt:lpstr>Table PA9</vt:lpstr>
      <vt:lpstr>Table PA10</vt:lpstr>
      <vt:lpstr>Table PA11</vt:lpstr>
      <vt:lpstr>Barrier</vt:lpstr>
      <vt:lpstr>Reference -&gt;</vt:lpstr>
      <vt:lpstr>OverAllAreaList (England Only)</vt:lpstr>
      <vt:lpstr>LADtoLAtoRegtoNatLookup</vt:lpstr>
      <vt:lpstr>DataTabName</vt:lpstr>
      <vt:lpstr>LACode</vt:lpstr>
      <vt:lpstr>LADAreaLookup</vt:lpstr>
      <vt:lpstr>LADCode</vt:lpstr>
      <vt:lpstr>LADLookupCol</vt:lpstr>
      <vt:lpstr>LADName</vt:lpstr>
      <vt:lpstr>'Table PA1'!Print_Area</vt:lpstr>
      <vt:lpstr>'Table PA1'!Print_Titles</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LUMLEY, Richard</dc:creator>
  <cp:lastModifiedBy>LUMLEY, Richard</cp:lastModifiedBy>
  <cp:lastPrinted>2017-10-03T10:20:58Z</cp:lastPrinted>
  <dcterms:created xsi:type="dcterms:W3CDTF">2017-03-02T13:56:26Z</dcterms:created>
  <dcterms:modified xsi:type="dcterms:W3CDTF">2017-10-05T00:23:42Z</dcterms:modified>
</cp:coreProperties>
</file>