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68" windowWidth="18792" windowHeight="8100"/>
  </bookViews>
  <sheets>
    <sheet name="Core Spending Power - Summary" sheetId="1" r:id="rId1"/>
    <sheet name="per Dwelling" sheetId="2" r:id="rId2"/>
    <sheet name="input" sheetId="3"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1" hidden="1">'per Dwelling'!$A$10:$J$391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16</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15</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F391" i="2" l="1"/>
  <c r="E391" i="2"/>
  <c r="I391" i="2" s="1"/>
  <c r="D391" i="2"/>
  <c r="H391" i="2" s="1"/>
  <c r="C391" i="2"/>
  <c r="G391" i="2" s="1"/>
  <c r="F390" i="2"/>
  <c r="E390" i="2"/>
  <c r="I390" i="2" s="1"/>
  <c r="D390" i="2"/>
  <c r="H390" i="2" s="1"/>
  <c r="C390" i="2"/>
  <c r="G390" i="2" s="1"/>
  <c r="F389" i="2"/>
  <c r="E389" i="2"/>
  <c r="I389" i="2" s="1"/>
  <c r="D389" i="2"/>
  <c r="H389" i="2" s="1"/>
  <c r="C389" i="2"/>
  <c r="G389" i="2" s="1"/>
  <c r="F388" i="2"/>
  <c r="E388" i="2"/>
  <c r="I388" i="2" s="1"/>
  <c r="D388" i="2"/>
  <c r="H388" i="2" s="1"/>
  <c r="C388" i="2"/>
  <c r="G388" i="2" s="1"/>
  <c r="F387" i="2"/>
  <c r="E387" i="2"/>
  <c r="I387" i="2" s="1"/>
  <c r="D387" i="2"/>
  <c r="H387" i="2" s="1"/>
  <c r="C387" i="2"/>
  <c r="G387" i="2" s="1"/>
  <c r="F386" i="2"/>
  <c r="E386" i="2"/>
  <c r="I386" i="2" s="1"/>
  <c r="D386" i="2"/>
  <c r="H386" i="2" s="1"/>
  <c r="C386" i="2"/>
  <c r="G386" i="2" s="1"/>
  <c r="F385" i="2"/>
  <c r="E385" i="2"/>
  <c r="I385" i="2" s="1"/>
  <c r="D385" i="2"/>
  <c r="H385" i="2" s="1"/>
  <c r="C385" i="2"/>
  <c r="G385" i="2" s="1"/>
  <c r="F384" i="2"/>
  <c r="E384" i="2"/>
  <c r="I384" i="2" s="1"/>
  <c r="D384" i="2"/>
  <c r="H384" i="2" s="1"/>
  <c r="C384" i="2"/>
  <c r="G384" i="2" s="1"/>
  <c r="F383" i="2"/>
  <c r="E383" i="2"/>
  <c r="I383" i="2" s="1"/>
  <c r="D383" i="2"/>
  <c r="H383" i="2" s="1"/>
  <c r="C383" i="2"/>
  <c r="G383" i="2" s="1"/>
  <c r="F382" i="2"/>
  <c r="E382" i="2"/>
  <c r="I382" i="2" s="1"/>
  <c r="D382" i="2"/>
  <c r="H382" i="2" s="1"/>
  <c r="C382" i="2"/>
  <c r="G382" i="2" s="1"/>
  <c r="F381" i="2"/>
  <c r="E381" i="2"/>
  <c r="I381" i="2" s="1"/>
  <c r="D381" i="2"/>
  <c r="H381" i="2" s="1"/>
  <c r="C381" i="2"/>
  <c r="G381" i="2" s="1"/>
  <c r="F380" i="2"/>
  <c r="E380" i="2"/>
  <c r="I380" i="2" s="1"/>
  <c r="D380" i="2"/>
  <c r="H380" i="2" s="1"/>
  <c r="C380" i="2"/>
  <c r="G380" i="2" s="1"/>
  <c r="F379" i="2"/>
  <c r="E379" i="2"/>
  <c r="I379" i="2" s="1"/>
  <c r="D379" i="2"/>
  <c r="H379" i="2" s="1"/>
  <c r="C379" i="2"/>
  <c r="G379" i="2" s="1"/>
  <c r="F378" i="2"/>
  <c r="E378" i="2"/>
  <c r="I378" i="2" s="1"/>
  <c r="D378" i="2"/>
  <c r="H378" i="2" s="1"/>
  <c r="C378" i="2"/>
  <c r="G378" i="2" s="1"/>
  <c r="F377" i="2"/>
  <c r="E377" i="2"/>
  <c r="I377" i="2" s="1"/>
  <c r="D377" i="2"/>
  <c r="H377" i="2" s="1"/>
  <c r="C377" i="2"/>
  <c r="G377" i="2" s="1"/>
  <c r="F376" i="2"/>
  <c r="E376" i="2"/>
  <c r="I376" i="2" s="1"/>
  <c r="D376" i="2"/>
  <c r="H376" i="2" s="1"/>
  <c r="C376" i="2"/>
  <c r="G376" i="2" s="1"/>
  <c r="F375" i="2"/>
  <c r="E375" i="2"/>
  <c r="I375" i="2" s="1"/>
  <c r="D375" i="2"/>
  <c r="H375" i="2" s="1"/>
  <c r="C375" i="2"/>
  <c r="G375" i="2" s="1"/>
  <c r="F374" i="2"/>
  <c r="E374" i="2"/>
  <c r="I374" i="2" s="1"/>
  <c r="D374" i="2"/>
  <c r="H374" i="2" s="1"/>
  <c r="C374" i="2"/>
  <c r="G374" i="2" s="1"/>
  <c r="F373" i="2"/>
  <c r="E373" i="2"/>
  <c r="I373" i="2" s="1"/>
  <c r="D373" i="2"/>
  <c r="H373" i="2" s="1"/>
  <c r="C373" i="2"/>
  <c r="G373" i="2" s="1"/>
  <c r="F372" i="2"/>
  <c r="E372" i="2"/>
  <c r="I372" i="2" s="1"/>
  <c r="D372" i="2"/>
  <c r="H372" i="2" s="1"/>
  <c r="C372" i="2"/>
  <c r="G372" i="2" s="1"/>
  <c r="F371" i="2"/>
  <c r="E371" i="2"/>
  <c r="I371" i="2" s="1"/>
  <c r="D371" i="2"/>
  <c r="H371" i="2" s="1"/>
  <c r="C371" i="2"/>
  <c r="G371" i="2" s="1"/>
  <c r="F370" i="2"/>
  <c r="E370" i="2"/>
  <c r="I370" i="2" s="1"/>
  <c r="D370" i="2"/>
  <c r="H370" i="2" s="1"/>
  <c r="C370" i="2"/>
  <c r="G370" i="2" s="1"/>
  <c r="F369" i="2"/>
  <c r="E369" i="2"/>
  <c r="I369" i="2" s="1"/>
  <c r="D369" i="2"/>
  <c r="H369" i="2" s="1"/>
  <c r="C369" i="2"/>
  <c r="G369" i="2" s="1"/>
  <c r="F368" i="2"/>
  <c r="E368" i="2"/>
  <c r="I368" i="2" s="1"/>
  <c r="D368" i="2"/>
  <c r="H368" i="2" s="1"/>
  <c r="C368" i="2"/>
  <c r="G368" i="2" s="1"/>
  <c r="F367" i="2"/>
  <c r="E367" i="2"/>
  <c r="I367" i="2" s="1"/>
  <c r="D367" i="2"/>
  <c r="H367" i="2" s="1"/>
  <c r="C367" i="2"/>
  <c r="G367" i="2" s="1"/>
  <c r="F366" i="2"/>
  <c r="E366" i="2"/>
  <c r="I366" i="2" s="1"/>
  <c r="D366" i="2"/>
  <c r="H366" i="2" s="1"/>
  <c r="C366" i="2"/>
  <c r="G366" i="2" s="1"/>
  <c r="F365" i="2"/>
  <c r="E365" i="2"/>
  <c r="I365" i="2" s="1"/>
  <c r="D365" i="2"/>
  <c r="H365" i="2" s="1"/>
  <c r="C365" i="2"/>
  <c r="G365" i="2" s="1"/>
  <c r="F364" i="2"/>
  <c r="E364" i="2"/>
  <c r="I364" i="2" s="1"/>
  <c r="D364" i="2"/>
  <c r="H364" i="2" s="1"/>
  <c r="C364" i="2"/>
  <c r="G364" i="2" s="1"/>
  <c r="F363" i="2"/>
  <c r="E363" i="2"/>
  <c r="I363" i="2" s="1"/>
  <c r="D363" i="2"/>
  <c r="H363" i="2" s="1"/>
  <c r="C363" i="2"/>
  <c r="G363" i="2" s="1"/>
  <c r="F362" i="2"/>
  <c r="E362" i="2"/>
  <c r="I362" i="2" s="1"/>
  <c r="D362" i="2"/>
  <c r="H362" i="2" s="1"/>
  <c r="C362" i="2"/>
  <c r="G362" i="2" s="1"/>
  <c r="F361" i="2"/>
  <c r="E361" i="2"/>
  <c r="I361" i="2" s="1"/>
  <c r="D361" i="2"/>
  <c r="H361" i="2" s="1"/>
  <c r="C361" i="2"/>
  <c r="G361" i="2" s="1"/>
  <c r="F360" i="2"/>
  <c r="E360" i="2"/>
  <c r="I360" i="2" s="1"/>
  <c r="D360" i="2"/>
  <c r="H360" i="2" s="1"/>
  <c r="C360" i="2"/>
  <c r="G360" i="2" s="1"/>
  <c r="F359" i="2"/>
  <c r="E359" i="2"/>
  <c r="I359" i="2" s="1"/>
  <c r="D359" i="2"/>
  <c r="H359" i="2" s="1"/>
  <c r="C359" i="2"/>
  <c r="G359" i="2" s="1"/>
  <c r="F358" i="2"/>
  <c r="E358" i="2"/>
  <c r="I358" i="2" s="1"/>
  <c r="D358" i="2"/>
  <c r="H358" i="2" s="1"/>
  <c r="C358" i="2"/>
  <c r="G358" i="2" s="1"/>
  <c r="F357" i="2"/>
  <c r="E357" i="2"/>
  <c r="I357" i="2" s="1"/>
  <c r="D357" i="2"/>
  <c r="H357" i="2" s="1"/>
  <c r="C357" i="2"/>
  <c r="G357" i="2" s="1"/>
  <c r="F356" i="2"/>
  <c r="E356" i="2"/>
  <c r="I356" i="2" s="1"/>
  <c r="D356" i="2"/>
  <c r="H356" i="2" s="1"/>
  <c r="C356" i="2"/>
  <c r="G356" i="2" s="1"/>
  <c r="F355" i="2"/>
  <c r="E355" i="2"/>
  <c r="I355" i="2" s="1"/>
  <c r="D355" i="2"/>
  <c r="H355" i="2" s="1"/>
  <c r="C355" i="2"/>
  <c r="G355" i="2" s="1"/>
  <c r="F354" i="2"/>
  <c r="E354" i="2"/>
  <c r="I354" i="2" s="1"/>
  <c r="D354" i="2"/>
  <c r="H354" i="2" s="1"/>
  <c r="C354" i="2"/>
  <c r="G354" i="2" s="1"/>
  <c r="F353" i="2"/>
  <c r="E353" i="2"/>
  <c r="I353" i="2" s="1"/>
  <c r="D353" i="2"/>
  <c r="H353" i="2" s="1"/>
  <c r="C353" i="2"/>
  <c r="G353" i="2" s="1"/>
  <c r="F352" i="2"/>
  <c r="E352" i="2"/>
  <c r="I352" i="2" s="1"/>
  <c r="D352" i="2"/>
  <c r="H352" i="2" s="1"/>
  <c r="C352" i="2"/>
  <c r="G352" i="2" s="1"/>
  <c r="F351" i="2"/>
  <c r="E351" i="2"/>
  <c r="I351" i="2" s="1"/>
  <c r="D351" i="2"/>
  <c r="H351" i="2" s="1"/>
  <c r="C351" i="2"/>
  <c r="G351" i="2" s="1"/>
  <c r="F350" i="2"/>
  <c r="E350" i="2"/>
  <c r="I350" i="2" s="1"/>
  <c r="D350" i="2"/>
  <c r="H350" i="2" s="1"/>
  <c r="C350" i="2"/>
  <c r="G350" i="2" s="1"/>
  <c r="F349" i="2"/>
  <c r="E349" i="2"/>
  <c r="I349" i="2" s="1"/>
  <c r="D349" i="2"/>
  <c r="H349" i="2" s="1"/>
  <c r="C349" i="2"/>
  <c r="G349" i="2" s="1"/>
  <c r="F348" i="2"/>
  <c r="E348" i="2"/>
  <c r="I348" i="2" s="1"/>
  <c r="D348" i="2"/>
  <c r="H348" i="2" s="1"/>
  <c r="C348" i="2"/>
  <c r="G348" i="2" s="1"/>
  <c r="F347" i="2"/>
  <c r="E347" i="2"/>
  <c r="I347" i="2" s="1"/>
  <c r="D347" i="2"/>
  <c r="H347" i="2" s="1"/>
  <c r="C347" i="2"/>
  <c r="G347" i="2" s="1"/>
  <c r="F346" i="2"/>
  <c r="E346" i="2"/>
  <c r="I346" i="2" s="1"/>
  <c r="D346" i="2"/>
  <c r="H346" i="2" s="1"/>
  <c r="C346" i="2"/>
  <c r="G346" i="2" s="1"/>
  <c r="F345" i="2"/>
  <c r="E345" i="2"/>
  <c r="I345" i="2" s="1"/>
  <c r="D345" i="2"/>
  <c r="H345" i="2" s="1"/>
  <c r="C345" i="2"/>
  <c r="G345" i="2" s="1"/>
  <c r="F344" i="2"/>
  <c r="E344" i="2"/>
  <c r="I344" i="2" s="1"/>
  <c r="D344" i="2"/>
  <c r="H344" i="2" s="1"/>
  <c r="C344" i="2"/>
  <c r="G344" i="2" s="1"/>
  <c r="F343" i="2"/>
  <c r="E343" i="2"/>
  <c r="I343" i="2" s="1"/>
  <c r="D343" i="2"/>
  <c r="H343" i="2" s="1"/>
  <c r="C343" i="2"/>
  <c r="G343" i="2" s="1"/>
  <c r="F342" i="2"/>
  <c r="E342" i="2"/>
  <c r="I342" i="2" s="1"/>
  <c r="D342" i="2"/>
  <c r="H342" i="2" s="1"/>
  <c r="C342" i="2"/>
  <c r="G342" i="2" s="1"/>
  <c r="F341" i="2"/>
  <c r="E341" i="2"/>
  <c r="I341" i="2" s="1"/>
  <c r="D341" i="2"/>
  <c r="H341" i="2" s="1"/>
  <c r="C341" i="2"/>
  <c r="G341" i="2" s="1"/>
  <c r="F340" i="2"/>
  <c r="E340" i="2"/>
  <c r="I340" i="2" s="1"/>
  <c r="D340" i="2"/>
  <c r="H340" i="2" s="1"/>
  <c r="C340" i="2"/>
  <c r="G340" i="2" s="1"/>
  <c r="F339" i="2"/>
  <c r="E339" i="2"/>
  <c r="I339" i="2" s="1"/>
  <c r="D339" i="2"/>
  <c r="H339" i="2" s="1"/>
  <c r="C339" i="2"/>
  <c r="G339" i="2" s="1"/>
  <c r="F338" i="2"/>
  <c r="E338" i="2"/>
  <c r="I338" i="2" s="1"/>
  <c r="D338" i="2"/>
  <c r="H338" i="2" s="1"/>
  <c r="C338" i="2"/>
  <c r="G338" i="2" s="1"/>
  <c r="F337" i="2"/>
  <c r="E337" i="2"/>
  <c r="I337" i="2" s="1"/>
  <c r="D337" i="2"/>
  <c r="H337" i="2" s="1"/>
  <c r="C337" i="2"/>
  <c r="G337" i="2" s="1"/>
  <c r="F336" i="2"/>
  <c r="E336" i="2"/>
  <c r="I336" i="2" s="1"/>
  <c r="D336" i="2"/>
  <c r="H336" i="2" s="1"/>
  <c r="C336" i="2"/>
  <c r="G336" i="2" s="1"/>
  <c r="F335" i="2"/>
  <c r="E335" i="2"/>
  <c r="I335" i="2" s="1"/>
  <c r="D335" i="2"/>
  <c r="H335" i="2" s="1"/>
  <c r="C335" i="2"/>
  <c r="G335" i="2" s="1"/>
  <c r="F334" i="2"/>
  <c r="E334" i="2"/>
  <c r="I334" i="2" s="1"/>
  <c r="D334" i="2"/>
  <c r="H334" i="2" s="1"/>
  <c r="C334" i="2"/>
  <c r="G334" i="2" s="1"/>
  <c r="F333" i="2"/>
  <c r="E333" i="2"/>
  <c r="I333" i="2" s="1"/>
  <c r="D333" i="2"/>
  <c r="H333" i="2" s="1"/>
  <c r="C333" i="2"/>
  <c r="G333" i="2" s="1"/>
  <c r="F332" i="2"/>
  <c r="E332" i="2"/>
  <c r="I332" i="2" s="1"/>
  <c r="D332" i="2"/>
  <c r="H332" i="2" s="1"/>
  <c r="C332" i="2"/>
  <c r="G332" i="2" s="1"/>
  <c r="F331" i="2"/>
  <c r="E331" i="2"/>
  <c r="I331" i="2" s="1"/>
  <c r="D331" i="2"/>
  <c r="H331" i="2" s="1"/>
  <c r="C331" i="2"/>
  <c r="G331" i="2" s="1"/>
  <c r="F330" i="2"/>
  <c r="E330" i="2"/>
  <c r="I330" i="2" s="1"/>
  <c r="D330" i="2"/>
  <c r="H330" i="2" s="1"/>
  <c r="C330" i="2"/>
  <c r="G330" i="2" s="1"/>
  <c r="F329" i="2"/>
  <c r="E329" i="2"/>
  <c r="I329" i="2" s="1"/>
  <c r="D329" i="2"/>
  <c r="H329" i="2" s="1"/>
  <c r="C329" i="2"/>
  <c r="G329" i="2" s="1"/>
  <c r="F328" i="2"/>
  <c r="E328" i="2"/>
  <c r="I328" i="2" s="1"/>
  <c r="D328" i="2"/>
  <c r="H328" i="2" s="1"/>
  <c r="C328" i="2"/>
  <c r="G328" i="2" s="1"/>
  <c r="F327" i="2"/>
  <c r="E327" i="2"/>
  <c r="I327" i="2" s="1"/>
  <c r="D327" i="2"/>
  <c r="H327" i="2" s="1"/>
  <c r="C327" i="2"/>
  <c r="G327" i="2" s="1"/>
  <c r="F326" i="2"/>
  <c r="E326" i="2"/>
  <c r="I326" i="2" s="1"/>
  <c r="D326" i="2"/>
  <c r="H326" i="2" s="1"/>
  <c r="C326" i="2"/>
  <c r="G326" i="2" s="1"/>
  <c r="F325" i="2"/>
  <c r="E325" i="2"/>
  <c r="I325" i="2" s="1"/>
  <c r="D325" i="2"/>
  <c r="H325" i="2" s="1"/>
  <c r="C325" i="2"/>
  <c r="G325" i="2" s="1"/>
  <c r="F324" i="2"/>
  <c r="E324" i="2"/>
  <c r="I324" i="2" s="1"/>
  <c r="D324" i="2"/>
  <c r="H324" i="2" s="1"/>
  <c r="C324" i="2"/>
  <c r="G324" i="2" s="1"/>
  <c r="F323" i="2"/>
  <c r="E323" i="2"/>
  <c r="I323" i="2" s="1"/>
  <c r="D323" i="2"/>
  <c r="H323" i="2" s="1"/>
  <c r="C323" i="2"/>
  <c r="G323" i="2" s="1"/>
  <c r="F322" i="2"/>
  <c r="E322" i="2"/>
  <c r="I322" i="2" s="1"/>
  <c r="D322" i="2"/>
  <c r="H322" i="2" s="1"/>
  <c r="C322" i="2"/>
  <c r="G322" i="2" s="1"/>
  <c r="F321" i="2"/>
  <c r="E321" i="2"/>
  <c r="I321" i="2" s="1"/>
  <c r="D321" i="2"/>
  <c r="H321" i="2" s="1"/>
  <c r="C321" i="2"/>
  <c r="G321" i="2" s="1"/>
  <c r="F320" i="2"/>
  <c r="E320" i="2"/>
  <c r="I320" i="2" s="1"/>
  <c r="D320" i="2"/>
  <c r="H320" i="2" s="1"/>
  <c r="C320" i="2"/>
  <c r="G320" i="2" s="1"/>
  <c r="F319" i="2"/>
  <c r="E319" i="2"/>
  <c r="I319" i="2" s="1"/>
  <c r="D319" i="2"/>
  <c r="H319" i="2" s="1"/>
  <c r="C319" i="2"/>
  <c r="G319" i="2" s="1"/>
  <c r="F318" i="2"/>
  <c r="E318" i="2"/>
  <c r="I318" i="2" s="1"/>
  <c r="D318" i="2"/>
  <c r="H318" i="2" s="1"/>
  <c r="C318" i="2"/>
  <c r="G318" i="2" s="1"/>
  <c r="F317" i="2"/>
  <c r="E317" i="2"/>
  <c r="I317" i="2" s="1"/>
  <c r="D317" i="2"/>
  <c r="H317" i="2" s="1"/>
  <c r="C317" i="2"/>
  <c r="G317" i="2" s="1"/>
  <c r="F316" i="2"/>
  <c r="E316" i="2"/>
  <c r="I316" i="2" s="1"/>
  <c r="D316" i="2"/>
  <c r="H316" i="2" s="1"/>
  <c r="C316" i="2"/>
  <c r="G316" i="2" s="1"/>
  <c r="F315" i="2"/>
  <c r="E315" i="2"/>
  <c r="I315" i="2" s="1"/>
  <c r="D315" i="2"/>
  <c r="H315" i="2" s="1"/>
  <c r="C315" i="2"/>
  <c r="G315" i="2" s="1"/>
  <c r="F314" i="2"/>
  <c r="E314" i="2"/>
  <c r="I314" i="2" s="1"/>
  <c r="D314" i="2"/>
  <c r="H314" i="2" s="1"/>
  <c r="C314" i="2"/>
  <c r="G314" i="2" s="1"/>
  <c r="F313" i="2"/>
  <c r="E313" i="2"/>
  <c r="I313" i="2" s="1"/>
  <c r="D313" i="2"/>
  <c r="H313" i="2" s="1"/>
  <c r="C313" i="2"/>
  <c r="G313" i="2" s="1"/>
  <c r="F312" i="2"/>
  <c r="E312" i="2"/>
  <c r="I312" i="2" s="1"/>
  <c r="D312" i="2"/>
  <c r="H312" i="2" s="1"/>
  <c r="C312" i="2"/>
  <c r="G312" i="2" s="1"/>
  <c r="F311" i="2"/>
  <c r="E311" i="2"/>
  <c r="I311" i="2" s="1"/>
  <c r="D311" i="2"/>
  <c r="H311" i="2" s="1"/>
  <c r="C311" i="2"/>
  <c r="G311" i="2" s="1"/>
  <c r="F310" i="2"/>
  <c r="E310" i="2"/>
  <c r="I310" i="2" s="1"/>
  <c r="D310" i="2"/>
  <c r="H310" i="2" s="1"/>
  <c r="C310" i="2"/>
  <c r="G310" i="2" s="1"/>
  <c r="F309" i="2"/>
  <c r="E309" i="2"/>
  <c r="I309" i="2" s="1"/>
  <c r="D309" i="2"/>
  <c r="H309" i="2" s="1"/>
  <c r="C309" i="2"/>
  <c r="G309" i="2" s="1"/>
  <c r="F308" i="2"/>
  <c r="E308" i="2"/>
  <c r="I308" i="2" s="1"/>
  <c r="D308" i="2"/>
  <c r="H308" i="2" s="1"/>
  <c r="C308" i="2"/>
  <c r="G308" i="2" s="1"/>
  <c r="F307" i="2"/>
  <c r="E307" i="2"/>
  <c r="I307" i="2" s="1"/>
  <c r="D307" i="2"/>
  <c r="H307" i="2" s="1"/>
  <c r="C307" i="2"/>
  <c r="G307" i="2" s="1"/>
  <c r="F306" i="2"/>
  <c r="E306" i="2"/>
  <c r="I306" i="2" s="1"/>
  <c r="D306" i="2"/>
  <c r="H306" i="2" s="1"/>
  <c r="C306" i="2"/>
  <c r="G306" i="2" s="1"/>
  <c r="F305" i="2"/>
  <c r="E305" i="2"/>
  <c r="I305" i="2" s="1"/>
  <c r="D305" i="2"/>
  <c r="H305" i="2" s="1"/>
  <c r="C305" i="2"/>
  <c r="G305" i="2" s="1"/>
  <c r="F304" i="2"/>
  <c r="E304" i="2"/>
  <c r="I304" i="2" s="1"/>
  <c r="D304" i="2"/>
  <c r="H304" i="2" s="1"/>
  <c r="C304" i="2"/>
  <c r="G304" i="2" s="1"/>
  <c r="F303" i="2"/>
  <c r="E303" i="2"/>
  <c r="I303" i="2" s="1"/>
  <c r="D303" i="2"/>
  <c r="H303" i="2" s="1"/>
  <c r="C303" i="2"/>
  <c r="G303" i="2" s="1"/>
  <c r="F302" i="2"/>
  <c r="E302" i="2"/>
  <c r="I302" i="2" s="1"/>
  <c r="D302" i="2"/>
  <c r="H302" i="2" s="1"/>
  <c r="C302" i="2"/>
  <c r="G302" i="2" s="1"/>
  <c r="F301" i="2"/>
  <c r="E301" i="2"/>
  <c r="I301" i="2" s="1"/>
  <c r="D301" i="2"/>
  <c r="H301" i="2" s="1"/>
  <c r="C301" i="2"/>
  <c r="G301" i="2" s="1"/>
  <c r="F300" i="2"/>
  <c r="E300" i="2"/>
  <c r="I300" i="2" s="1"/>
  <c r="D300" i="2"/>
  <c r="H300" i="2" s="1"/>
  <c r="C300" i="2"/>
  <c r="G300" i="2" s="1"/>
  <c r="F299" i="2"/>
  <c r="E299" i="2"/>
  <c r="I299" i="2" s="1"/>
  <c r="D299" i="2"/>
  <c r="H299" i="2" s="1"/>
  <c r="C299" i="2"/>
  <c r="G299" i="2" s="1"/>
  <c r="F298" i="2"/>
  <c r="E298" i="2"/>
  <c r="I298" i="2" s="1"/>
  <c r="D298" i="2"/>
  <c r="H298" i="2" s="1"/>
  <c r="C298" i="2"/>
  <c r="G298" i="2" s="1"/>
  <c r="F297" i="2"/>
  <c r="E297" i="2"/>
  <c r="I297" i="2" s="1"/>
  <c r="D297" i="2"/>
  <c r="H297" i="2" s="1"/>
  <c r="C297" i="2"/>
  <c r="G297" i="2" s="1"/>
  <c r="F296" i="2"/>
  <c r="E296" i="2"/>
  <c r="I296" i="2" s="1"/>
  <c r="D296" i="2"/>
  <c r="H296" i="2" s="1"/>
  <c r="C296" i="2"/>
  <c r="G296" i="2" s="1"/>
  <c r="F295" i="2"/>
  <c r="E295" i="2"/>
  <c r="I295" i="2" s="1"/>
  <c r="D295" i="2"/>
  <c r="H295" i="2" s="1"/>
  <c r="C295" i="2"/>
  <c r="G295" i="2" s="1"/>
  <c r="F294" i="2"/>
  <c r="E294" i="2"/>
  <c r="I294" i="2" s="1"/>
  <c r="D294" i="2"/>
  <c r="H294" i="2" s="1"/>
  <c r="C294" i="2"/>
  <c r="G294" i="2" s="1"/>
  <c r="F293" i="2"/>
  <c r="E293" i="2"/>
  <c r="I293" i="2" s="1"/>
  <c r="D293" i="2"/>
  <c r="H293" i="2" s="1"/>
  <c r="C293" i="2"/>
  <c r="G293" i="2" s="1"/>
  <c r="F292" i="2"/>
  <c r="E292" i="2"/>
  <c r="I292" i="2" s="1"/>
  <c r="D292" i="2"/>
  <c r="H292" i="2" s="1"/>
  <c r="C292" i="2"/>
  <c r="G292" i="2" s="1"/>
  <c r="F291" i="2"/>
  <c r="E291" i="2"/>
  <c r="I291" i="2" s="1"/>
  <c r="D291" i="2"/>
  <c r="H291" i="2" s="1"/>
  <c r="C291" i="2"/>
  <c r="G291" i="2" s="1"/>
  <c r="F290" i="2"/>
  <c r="E290" i="2"/>
  <c r="I290" i="2" s="1"/>
  <c r="D290" i="2"/>
  <c r="H290" i="2" s="1"/>
  <c r="C290" i="2"/>
  <c r="G290" i="2" s="1"/>
  <c r="F289" i="2"/>
  <c r="E289" i="2"/>
  <c r="I289" i="2" s="1"/>
  <c r="D289" i="2"/>
  <c r="H289" i="2" s="1"/>
  <c r="C289" i="2"/>
  <c r="G289" i="2" s="1"/>
  <c r="F288" i="2"/>
  <c r="E288" i="2"/>
  <c r="I288" i="2" s="1"/>
  <c r="D288" i="2"/>
  <c r="H288" i="2" s="1"/>
  <c r="C288" i="2"/>
  <c r="G288" i="2" s="1"/>
  <c r="F287" i="2"/>
  <c r="E287" i="2"/>
  <c r="I287" i="2" s="1"/>
  <c r="D287" i="2"/>
  <c r="H287" i="2" s="1"/>
  <c r="C287" i="2"/>
  <c r="G287" i="2" s="1"/>
  <c r="F286" i="2"/>
  <c r="E286" i="2"/>
  <c r="I286" i="2" s="1"/>
  <c r="D286" i="2"/>
  <c r="H286" i="2" s="1"/>
  <c r="C286" i="2"/>
  <c r="G286" i="2" s="1"/>
  <c r="F285" i="2"/>
  <c r="E285" i="2"/>
  <c r="I285" i="2" s="1"/>
  <c r="D285" i="2"/>
  <c r="H285" i="2" s="1"/>
  <c r="C285" i="2"/>
  <c r="G285" i="2" s="1"/>
  <c r="F284" i="2"/>
  <c r="E284" i="2"/>
  <c r="I284" i="2" s="1"/>
  <c r="D284" i="2"/>
  <c r="H284" i="2" s="1"/>
  <c r="C284" i="2"/>
  <c r="G284" i="2" s="1"/>
  <c r="F283" i="2"/>
  <c r="E283" i="2"/>
  <c r="I283" i="2" s="1"/>
  <c r="D283" i="2"/>
  <c r="H283" i="2" s="1"/>
  <c r="C283" i="2"/>
  <c r="G283" i="2" s="1"/>
  <c r="F282" i="2"/>
  <c r="E282" i="2"/>
  <c r="I282" i="2" s="1"/>
  <c r="D282" i="2"/>
  <c r="H282" i="2" s="1"/>
  <c r="C282" i="2"/>
  <c r="G282" i="2" s="1"/>
  <c r="F281" i="2"/>
  <c r="E281" i="2"/>
  <c r="I281" i="2" s="1"/>
  <c r="D281" i="2"/>
  <c r="H281" i="2" s="1"/>
  <c r="C281" i="2"/>
  <c r="G281" i="2" s="1"/>
  <c r="F280" i="2"/>
  <c r="E280" i="2"/>
  <c r="I280" i="2" s="1"/>
  <c r="D280" i="2"/>
  <c r="H280" i="2" s="1"/>
  <c r="C280" i="2"/>
  <c r="G280" i="2" s="1"/>
  <c r="F279" i="2"/>
  <c r="E279" i="2"/>
  <c r="I279" i="2" s="1"/>
  <c r="D279" i="2"/>
  <c r="H279" i="2" s="1"/>
  <c r="C279" i="2"/>
  <c r="G279" i="2" s="1"/>
  <c r="F278" i="2"/>
  <c r="E278" i="2"/>
  <c r="I278" i="2" s="1"/>
  <c r="D278" i="2"/>
  <c r="H278" i="2" s="1"/>
  <c r="C278" i="2"/>
  <c r="G278" i="2" s="1"/>
  <c r="F277" i="2"/>
  <c r="E277" i="2"/>
  <c r="I277" i="2" s="1"/>
  <c r="D277" i="2"/>
  <c r="H277" i="2" s="1"/>
  <c r="C277" i="2"/>
  <c r="G277" i="2" s="1"/>
  <c r="F276" i="2"/>
  <c r="E276" i="2"/>
  <c r="I276" i="2" s="1"/>
  <c r="D276" i="2"/>
  <c r="H276" i="2" s="1"/>
  <c r="C276" i="2"/>
  <c r="G276" i="2" s="1"/>
  <c r="F275" i="2"/>
  <c r="E275" i="2"/>
  <c r="I275" i="2" s="1"/>
  <c r="D275" i="2"/>
  <c r="H275" i="2" s="1"/>
  <c r="C275" i="2"/>
  <c r="G275" i="2" s="1"/>
  <c r="F274" i="2"/>
  <c r="E274" i="2"/>
  <c r="I274" i="2" s="1"/>
  <c r="D274" i="2"/>
  <c r="H274" i="2" s="1"/>
  <c r="C274" i="2"/>
  <c r="G274" i="2" s="1"/>
  <c r="F273" i="2"/>
  <c r="E273" i="2"/>
  <c r="I273" i="2" s="1"/>
  <c r="D273" i="2"/>
  <c r="H273" i="2" s="1"/>
  <c r="C273" i="2"/>
  <c r="G273" i="2" s="1"/>
  <c r="F272" i="2"/>
  <c r="E272" i="2"/>
  <c r="I272" i="2" s="1"/>
  <c r="D272" i="2"/>
  <c r="H272" i="2" s="1"/>
  <c r="C272" i="2"/>
  <c r="G272" i="2" s="1"/>
  <c r="F271" i="2"/>
  <c r="E271" i="2"/>
  <c r="I271" i="2" s="1"/>
  <c r="D271" i="2"/>
  <c r="H271" i="2" s="1"/>
  <c r="C271" i="2"/>
  <c r="G271" i="2" s="1"/>
  <c r="F270" i="2"/>
  <c r="E270" i="2"/>
  <c r="I270" i="2" s="1"/>
  <c r="D270" i="2"/>
  <c r="H270" i="2" s="1"/>
  <c r="C270" i="2"/>
  <c r="G270" i="2" s="1"/>
  <c r="F269" i="2"/>
  <c r="E269" i="2"/>
  <c r="I269" i="2" s="1"/>
  <c r="D269" i="2"/>
  <c r="H269" i="2" s="1"/>
  <c r="C269" i="2"/>
  <c r="G269" i="2" s="1"/>
  <c r="F268" i="2"/>
  <c r="E268" i="2"/>
  <c r="I268" i="2" s="1"/>
  <c r="D268" i="2"/>
  <c r="H268" i="2" s="1"/>
  <c r="C268" i="2"/>
  <c r="G268" i="2" s="1"/>
  <c r="F267" i="2"/>
  <c r="E267" i="2"/>
  <c r="I267" i="2" s="1"/>
  <c r="D267" i="2"/>
  <c r="H267" i="2" s="1"/>
  <c r="C267" i="2"/>
  <c r="G267" i="2" s="1"/>
  <c r="F266" i="2"/>
  <c r="E266" i="2"/>
  <c r="I266" i="2" s="1"/>
  <c r="D266" i="2"/>
  <c r="H266" i="2" s="1"/>
  <c r="C266" i="2"/>
  <c r="G266" i="2" s="1"/>
  <c r="F265" i="2"/>
  <c r="E265" i="2"/>
  <c r="I265" i="2" s="1"/>
  <c r="D265" i="2"/>
  <c r="H265" i="2" s="1"/>
  <c r="C265" i="2"/>
  <c r="G265" i="2" s="1"/>
  <c r="F264" i="2"/>
  <c r="E264" i="2"/>
  <c r="I264" i="2" s="1"/>
  <c r="D264" i="2"/>
  <c r="H264" i="2" s="1"/>
  <c r="C264" i="2"/>
  <c r="G264" i="2" s="1"/>
  <c r="F263" i="2"/>
  <c r="E263" i="2"/>
  <c r="I263" i="2" s="1"/>
  <c r="D263" i="2"/>
  <c r="H263" i="2" s="1"/>
  <c r="C263" i="2"/>
  <c r="G263" i="2" s="1"/>
  <c r="F262" i="2"/>
  <c r="E262" i="2"/>
  <c r="I262" i="2" s="1"/>
  <c r="D262" i="2"/>
  <c r="H262" i="2" s="1"/>
  <c r="C262" i="2"/>
  <c r="G262" i="2" s="1"/>
  <c r="F261" i="2"/>
  <c r="E261" i="2"/>
  <c r="I261" i="2" s="1"/>
  <c r="D261" i="2"/>
  <c r="H261" i="2" s="1"/>
  <c r="C261" i="2"/>
  <c r="G261" i="2" s="1"/>
  <c r="F260" i="2"/>
  <c r="E260" i="2"/>
  <c r="I260" i="2" s="1"/>
  <c r="D260" i="2"/>
  <c r="H260" i="2" s="1"/>
  <c r="C260" i="2"/>
  <c r="G260" i="2" s="1"/>
  <c r="F259" i="2"/>
  <c r="E259" i="2"/>
  <c r="I259" i="2" s="1"/>
  <c r="D259" i="2"/>
  <c r="H259" i="2" s="1"/>
  <c r="C259" i="2"/>
  <c r="G259" i="2" s="1"/>
  <c r="F258" i="2"/>
  <c r="E258" i="2"/>
  <c r="I258" i="2" s="1"/>
  <c r="D258" i="2"/>
  <c r="H258" i="2" s="1"/>
  <c r="C258" i="2"/>
  <c r="G258" i="2" s="1"/>
  <c r="F257" i="2"/>
  <c r="E257" i="2"/>
  <c r="I257" i="2" s="1"/>
  <c r="D257" i="2"/>
  <c r="H257" i="2" s="1"/>
  <c r="C257" i="2"/>
  <c r="G257" i="2" s="1"/>
  <c r="F256" i="2"/>
  <c r="E256" i="2"/>
  <c r="I256" i="2" s="1"/>
  <c r="D256" i="2"/>
  <c r="H256" i="2" s="1"/>
  <c r="C256" i="2"/>
  <c r="G256" i="2" s="1"/>
  <c r="F255" i="2"/>
  <c r="E255" i="2"/>
  <c r="I255" i="2" s="1"/>
  <c r="D255" i="2"/>
  <c r="H255" i="2" s="1"/>
  <c r="C255" i="2"/>
  <c r="G255" i="2" s="1"/>
  <c r="F254" i="2"/>
  <c r="E254" i="2"/>
  <c r="I254" i="2" s="1"/>
  <c r="D254" i="2"/>
  <c r="H254" i="2" s="1"/>
  <c r="C254" i="2"/>
  <c r="G254" i="2" s="1"/>
  <c r="F253" i="2"/>
  <c r="E253" i="2"/>
  <c r="I253" i="2" s="1"/>
  <c r="D253" i="2"/>
  <c r="H253" i="2" s="1"/>
  <c r="C253" i="2"/>
  <c r="G253" i="2" s="1"/>
  <c r="F252" i="2"/>
  <c r="E252" i="2"/>
  <c r="I252" i="2" s="1"/>
  <c r="D252" i="2"/>
  <c r="H252" i="2" s="1"/>
  <c r="C252" i="2"/>
  <c r="G252" i="2" s="1"/>
  <c r="F251" i="2"/>
  <c r="E251" i="2"/>
  <c r="I251" i="2" s="1"/>
  <c r="D251" i="2"/>
  <c r="H251" i="2" s="1"/>
  <c r="C251" i="2"/>
  <c r="G251" i="2" s="1"/>
  <c r="F250" i="2"/>
  <c r="E250" i="2"/>
  <c r="I250" i="2" s="1"/>
  <c r="D250" i="2"/>
  <c r="H250" i="2" s="1"/>
  <c r="C250" i="2"/>
  <c r="G250" i="2" s="1"/>
  <c r="F249" i="2"/>
  <c r="E249" i="2"/>
  <c r="I249" i="2" s="1"/>
  <c r="D249" i="2"/>
  <c r="H249" i="2" s="1"/>
  <c r="C249" i="2"/>
  <c r="G249" i="2" s="1"/>
  <c r="F248" i="2"/>
  <c r="E248" i="2"/>
  <c r="I248" i="2" s="1"/>
  <c r="D248" i="2"/>
  <c r="H248" i="2" s="1"/>
  <c r="C248" i="2"/>
  <c r="G248" i="2" s="1"/>
  <c r="F247" i="2"/>
  <c r="E247" i="2"/>
  <c r="I247" i="2" s="1"/>
  <c r="D247" i="2"/>
  <c r="H247" i="2" s="1"/>
  <c r="C247" i="2"/>
  <c r="G247" i="2" s="1"/>
  <c r="F246" i="2"/>
  <c r="E246" i="2"/>
  <c r="I246" i="2" s="1"/>
  <c r="D246" i="2"/>
  <c r="H246" i="2" s="1"/>
  <c r="C246" i="2"/>
  <c r="G246" i="2" s="1"/>
  <c r="F245" i="2"/>
  <c r="E245" i="2"/>
  <c r="I245" i="2" s="1"/>
  <c r="D245" i="2"/>
  <c r="H245" i="2" s="1"/>
  <c r="C245" i="2"/>
  <c r="G245" i="2" s="1"/>
  <c r="F244" i="2"/>
  <c r="E244" i="2"/>
  <c r="I244" i="2" s="1"/>
  <c r="D244" i="2"/>
  <c r="H244" i="2" s="1"/>
  <c r="C244" i="2"/>
  <c r="G244" i="2" s="1"/>
  <c r="F243" i="2"/>
  <c r="E243" i="2"/>
  <c r="I243" i="2" s="1"/>
  <c r="D243" i="2"/>
  <c r="H243" i="2" s="1"/>
  <c r="C243" i="2"/>
  <c r="G243" i="2" s="1"/>
  <c r="F242" i="2"/>
  <c r="E242" i="2"/>
  <c r="I242" i="2" s="1"/>
  <c r="D242" i="2"/>
  <c r="H242" i="2" s="1"/>
  <c r="C242" i="2"/>
  <c r="G242" i="2" s="1"/>
  <c r="F241" i="2"/>
  <c r="E241" i="2"/>
  <c r="I241" i="2" s="1"/>
  <c r="D241" i="2"/>
  <c r="H241" i="2" s="1"/>
  <c r="C241" i="2"/>
  <c r="G241" i="2" s="1"/>
  <c r="F240" i="2"/>
  <c r="E240" i="2"/>
  <c r="I240" i="2" s="1"/>
  <c r="D240" i="2"/>
  <c r="H240" i="2" s="1"/>
  <c r="C240" i="2"/>
  <c r="G240" i="2" s="1"/>
  <c r="F239" i="2"/>
  <c r="E239" i="2"/>
  <c r="I239" i="2" s="1"/>
  <c r="D239" i="2"/>
  <c r="H239" i="2" s="1"/>
  <c r="C239" i="2"/>
  <c r="G239" i="2" s="1"/>
  <c r="F238" i="2"/>
  <c r="E238" i="2"/>
  <c r="I238" i="2" s="1"/>
  <c r="D238" i="2"/>
  <c r="H238" i="2" s="1"/>
  <c r="C238" i="2"/>
  <c r="G238" i="2" s="1"/>
  <c r="F237" i="2"/>
  <c r="E237" i="2"/>
  <c r="I237" i="2" s="1"/>
  <c r="D237" i="2"/>
  <c r="H237" i="2" s="1"/>
  <c r="C237" i="2"/>
  <c r="G237" i="2" s="1"/>
  <c r="F236" i="2"/>
  <c r="E236" i="2"/>
  <c r="I236" i="2" s="1"/>
  <c r="D236" i="2"/>
  <c r="H236" i="2" s="1"/>
  <c r="C236" i="2"/>
  <c r="G236" i="2" s="1"/>
  <c r="F235" i="2"/>
  <c r="E235" i="2"/>
  <c r="I235" i="2" s="1"/>
  <c r="D235" i="2"/>
  <c r="H235" i="2" s="1"/>
  <c r="C235" i="2"/>
  <c r="G235" i="2" s="1"/>
  <c r="F234" i="2"/>
  <c r="E234" i="2"/>
  <c r="I234" i="2" s="1"/>
  <c r="D234" i="2"/>
  <c r="H234" i="2" s="1"/>
  <c r="C234" i="2"/>
  <c r="G234" i="2" s="1"/>
  <c r="F233" i="2"/>
  <c r="E233" i="2"/>
  <c r="I233" i="2" s="1"/>
  <c r="D233" i="2"/>
  <c r="H233" i="2" s="1"/>
  <c r="C233" i="2"/>
  <c r="G233" i="2" s="1"/>
  <c r="F232" i="2"/>
  <c r="E232" i="2"/>
  <c r="I232" i="2" s="1"/>
  <c r="D232" i="2"/>
  <c r="H232" i="2" s="1"/>
  <c r="C232" i="2"/>
  <c r="G232" i="2" s="1"/>
  <c r="F231" i="2"/>
  <c r="E231" i="2"/>
  <c r="I231" i="2" s="1"/>
  <c r="D231" i="2"/>
  <c r="H231" i="2" s="1"/>
  <c r="C231" i="2"/>
  <c r="G231" i="2" s="1"/>
  <c r="F230" i="2"/>
  <c r="E230" i="2"/>
  <c r="I230" i="2" s="1"/>
  <c r="D230" i="2"/>
  <c r="H230" i="2" s="1"/>
  <c r="C230" i="2"/>
  <c r="G230" i="2" s="1"/>
  <c r="F229" i="2"/>
  <c r="E229" i="2"/>
  <c r="I229" i="2" s="1"/>
  <c r="D229" i="2"/>
  <c r="H229" i="2" s="1"/>
  <c r="C229" i="2"/>
  <c r="G229" i="2" s="1"/>
  <c r="F228" i="2"/>
  <c r="E228" i="2"/>
  <c r="I228" i="2" s="1"/>
  <c r="D228" i="2"/>
  <c r="H228" i="2" s="1"/>
  <c r="C228" i="2"/>
  <c r="G228" i="2" s="1"/>
  <c r="F227" i="2"/>
  <c r="E227" i="2"/>
  <c r="I227" i="2" s="1"/>
  <c r="D227" i="2"/>
  <c r="H227" i="2" s="1"/>
  <c r="C227" i="2"/>
  <c r="G227" i="2" s="1"/>
  <c r="F226" i="2"/>
  <c r="E226" i="2"/>
  <c r="I226" i="2" s="1"/>
  <c r="D226" i="2"/>
  <c r="H226" i="2" s="1"/>
  <c r="C226" i="2"/>
  <c r="G226" i="2" s="1"/>
  <c r="F225" i="2"/>
  <c r="E225" i="2"/>
  <c r="I225" i="2" s="1"/>
  <c r="D225" i="2"/>
  <c r="H225" i="2" s="1"/>
  <c r="C225" i="2"/>
  <c r="G225" i="2" s="1"/>
  <c r="F224" i="2"/>
  <c r="E224" i="2"/>
  <c r="I224" i="2" s="1"/>
  <c r="D224" i="2"/>
  <c r="H224" i="2" s="1"/>
  <c r="C224" i="2"/>
  <c r="G224" i="2" s="1"/>
  <c r="F223" i="2"/>
  <c r="E223" i="2"/>
  <c r="I223" i="2" s="1"/>
  <c r="D223" i="2"/>
  <c r="H223" i="2" s="1"/>
  <c r="C223" i="2"/>
  <c r="G223" i="2" s="1"/>
  <c r="F222" i="2"/>
  <c r="E222" i="2"/>
  <c r="I222" i="2" s="1"/>
  <c r="D222" i="2"/>
  <c r="H222" i="2" s="1"/>
  <c r="C222" i="2"/>
  <c r="G222" i="2" s="1"/>
  <c r="F221" i="2"/>
  <c r="E221" i="2"/>
  <c r="I221" i="2" s="1"/>
  <c r="D221" i="2"/>
  <c r="H221" i="2" s="1"/>
  <c r="C221" i="2"/>
  <c r="G221" i="2" s="1"/>
  <c r="F220" i="2"/>
  <c r="E220" i="2"/>
  <c r="I220" i="2" s="1"/>
  <c r="D220" i="2"/>
  <c r="H220" i="2" s="1"/>
  <c r="C220" i="2"/>
  <c r="G220" i="2" s="1"/>
  <c r="F219" i="2"/>
  <c r="E219" i="2"/>
  <c r="I219" i="2" s="1"/>
  <c r="D219" i="2"/>
  <c r="H219" i="2" s="1"/>
  <c r="C219" i="2"/>
  <c r="G219" i="2" s="1"/>
  <c r="F218" i="2"/>
  <c r="E218" i="2"/>
  <c r="I218" i="2" s="1"/>
  <c r="D218" i="2"/>
  <c r="H218" i="2" s="1"/>
  <c r="C218" i="2"/>
  <c r="G218" i="2" s="1"/>
  <c r="F217" i="2"/>
  <c r="E217" i="2"/>
  <c r="I217" i="2" s="1"/>
  <c r="D217" i="2"/>
  <c r="H217" i="2" s="1"/>
  <c r="C217" i="2"/>
  <c r="G217" i="2" s="1"/>
  <c r="F216" i="2"/>
  <c r="E216" i="2"/>
  <c r="I216" i="2" s="1"/>
  <c r="D216" i="2"/>
  <c r="H216" i="2" s="1"/>
  <c r="C216" i="2"/>
  <c r="G216" i="2" s="1"/>
  <c r="F215" i="2"/>
  <c r="E215" i="2"/>
  <c r="I215" i="2" s="1"/>
  <c r="D215" i="2"/>
  <c r="H215" i="2" s="1"/>
  <c r="C215" i="2"/>
  <c r="G215" i="2" s="1"/>
  <c r="F214" i="2"/>
  <c r="E214" i="2"/>
  <c r="I214" i="2" s="1"/>
  <c r="D214" i="2"/>
  <c r="H214" i="2" s="1"/>
  <c r="C214" i="2"/>
  <c r="G214" i="2" s="1"/>
  <c r="F213" i="2"/>
  <c r="E213" i="2"/>
  <c r="I213" i="2" s="1"/>
  <c r="D213" i="2"/>
  <c r="H213" i="2" s="1"/>
  <c r="C213" i="2"/>
  <c r="G213" i="2" s="1"/>
  <c r="F212" i="2"/>
  <c r="E212" i="2"/>
  <c r="I212" i="2" s="1"/>
  <c r="D212" i="2"/>
  <c r="H212" i="2" s="1"/>
  <c r="C212" i="2"/>
  <c r="G212" i="2" s="1"/>
  <c r="F211" i="2"/>
  <c r="E211" i="2"/>
  <c r="I211" i="2" s="1"/>
  <c r="D211" i="2"/>
  <c r="H211" i="2" s="1"/>
  <c r="C211" i="2"/>
  <c r="G211" i="2" s="1"/>
  <c r="F210" i="2"/>
  <c r="E210" i="2"/>
  <c r="I210" i="2" s="1"/>
  <c r="D210" i="2"/>
  <c r="H210" i="2" s="1"/>
  <c r="C210" i="2"/>
  <c r="G210" i="2" s="1"/>
  <c r="F209" i="2"/>
  <c r="E209" i="2"/>
  <c r="I209" i="2" s="1"/>
  <c r="D209" i="2"/>
  <c r="H209" i="2" s="1"/>
  <c r="C209" i="2"/>
  <c r="G209" i="2" s="1"/>
  <c r="F208" i="2"/>
  <c r="E208" i="2"/>
  <c r="I208" i="2" s="1"/>
  <c r="D208" i="2"/>
  <c r="H208" i="2" s="1"/>
  <c r="C208" i="2"/>
  <c r="G208" i="2" s="1"/>
  <c r="F207" i="2"/>
  <c r="E207" i="2"/>
  <c r="I207" i="2" s="1"/>
  <c r="D207" i="2"/>
  <c r="H207" i="2" s="1"/>
  <c r="C207" i="2"/>
  <c r="G207" i="2" s="1"/>
  <c r="F206" i="2"/>
  <c r="E206" i="2"/>
  <c r="I206" i="2" s="1"/>
  <c r="D206" i="2"/>
  <c r="H206" i="2" s="1"/>
  <c r="C206" i="2"/>
  <c r="G206" i="2" s="1"/>
  <c r="F205" i="2"/>
  <c r="E205" i="2"/>
  <c r="I205" i="2" s="1"/>
  <c r="D205" i="2"/>
  <c r="H205" i="2" s="1"/>
  <c r="C205" i="2"/>
  <c r="G205" i="2" s="1"/>
  <c r="F204" i="2"/>
  <c r="E204" i="2"/>
  <c r="I204" i="2" s="1"/>
  <c r="D204" i="2"/>
  <c r="H204" i="2" s="1"/>
  <c r="C204" i="2"/>
  <c r="G204" i="2" s="1"/>
  <c r="F203" i="2"/>
  <c r="E203" i="2"/>
  <c r="I203" i="2" s="1"/>
  <c r="D203" i="2"/>
  <c r="H203" i="2" s="1"/>
  <c r="C203" i="2"/>
  <c r="G203" i="2" s="1"/>
  <c r="F202" i="2"/>
  <c r="E202" i="2"/>
  <c r="I202" i="2" s="1"/>
  <c r="D202" i="2"/>
  <c r="H202" i="2" s="1"/>
  <c r="C202" i="2"/>
  <c r="G202" i="2" s="1"/>
  <c r="F201" i="2"/>
  <c r="E201" i="2"/>
  <c r="I201" i="2" s="1"/>
  <c r="D201" i="2"/>
  <c r="H201" i="2" s="1"/>
  <c r="C201" i="2"/>
  <c r="G201" i="2" s="1"/>
  <c r="F200" i="2"/>
  <c r="E200" i="2"/>
  <c r="I200" i="2" s="1"/>
  <c r="D200" i="2"/>
  <c r="H200" i="2" s="1"/>
  <c r="C200" i="2"/>
  <c r="G200" i="2" s="1"/>
  <c r="F199" i="2"/>
  <c r="E199" i="2"/>
  <c r="I199" i="2" s="1"/>
  <c r="D199" i="2"/>
  <c r="H199" i="2" s="1"/>
  <c r="C199" i="2"/>
  <c r="G199" i="2" s="1"/>
  <c r="F198" i="2"/>
  <c r="E198" i="2"/>
  <c r="I198" i="2" s="1"/>
  <c r="D198" i="2"/>
  <c r="H198" i="2" s="1"/>
  <c r="C198" i="2"/>
  <c r="G198" i="2" s="1"/>
  <c r="F197" i="2"/>
  <c r="E197" i="2"/>
  <c r="I197" i="2" s="1"/>
  <c r="D197" i="2"/>
  <c r="H197" i="2" s="1"/>
  <c r="C197" i="2"/>
  <c r="G197" i="2" s="1"/>
  <c r="F196" i="2"/>
  <c r="E196" i="2"/>
  <c r="I196" i="2" s="1"/>
  <c r="D196" i="2"/>
  <c r="H196" i="2" s="1"/>
  <c r="C196" i="2"/>
  <c r="G196" i="2" s="1"/>
  <c r="F195" i="2"/>
  <c r="E195" i="2"/>
  <c r="I195" i="2" s="1"/>
  <c r="D195" i="2"/>
  <c r="H195" i="2" s="1"/>
  <c r="C195" i="2"/>
  <c r="G195" i="2" s="1"/>
  <c r="F194" i="2"/>
  <c r="E194" i="2"/>
  <c r="I194" i="2" s="1"/>
  <c r="D194" i="2"/>
  <c r="H194" i="2" s="1"/>
  <c r="C194" i="2"/>
  <c r="G194" i="2" s="1"/>
  <c r="F193" i="2"/>
  <c r="E193" i="2"/>
  <c r="I193" i="2" s="1"/>
  <c r="D193" i="2"/>
  <c r="H193" i="2" s="1"/>
  <c r="C193" i="2"/>
  <c r="G193" i="2" s="1"/>
  <c r="F192" i="2"/>
  <c r="E192" i="2"/>
  <c r="I192" i="2" s="1"/>
  <c r="D192" i="2"/>
  <c r="H192" i="2" s="1"/>
  <c r="C192" i="2"/>
  <c r="G192" i="2" s="1"/>
  <c r="F191" i="2"/>
  <c r="E191" i="2"/>
  <c r="I191" i="2" s="1"/>
  <c r="D191" i="2"/>
  <c r="H191" i="2" s="1"/>
  <c r="C191" i="2"/>
  <c r="G191" i="2" s="1"/>
  <c r="F190" i="2"/>
  <c r="E190" i="2"/>
  <c r="I190" i="2" s="1"/>
  <c r="D190" i="2"/>
  <c r="H190" i="2" s="1"/>
  <c r="C190" i="2"/>
  <c r="G190" i="2" s="1"/>
  <c r="F189" i="2"/>
  <c r="E189" i="2"/>
  <c r="I189" i="2" s="1"/>
  <c r="D189" i="2"/>
  <c r="H189" i="2" s="1"/>
  <c r="C189" i="2"/>
  <c r="G189" i="2" s="1"/>
  <c r="F188" i="2"/>
  <c r="E188" i="2"/>
  <c r="I188" i="2" s="1"/>
  <c r="D188" i="2"/>
  <c r="H188" i="2" s="1"/>
  <c r="C188" i="2"/>
  <c r="G188" i="2" s="1"/>
  <c r="F187" i="2"/>
  <c r="E187" i="2"/>
  <c r="I187" i="2" s="1"/>
  <c r="D187" i="2"/>
  <c r="H187" i="2" s="1"/>
  <c r="C187" i="2"/>
  <c r="G187" i="2" s="1"/>
  <c r="F186" i="2"/>
  <c r="E186" i="2"/>
  <c r="I186" i="2" s="1"/>
  <c r="D186" i="2"/>
  <c r="H186" i="2" s="1"/>
  <c r="C186" i="2"/>
  <c r="G186" i="2" s="1"/>
  <c r="F185" i="2"/>
  <c r="E185" i="2"/>
  <c r="I185" i="2" s="1"/>
  <c r="D185" i="2"/>
  <c r="H185" i="2" s="1"/>
  <c r="C185" i="2"/>
  <c r="G185" i="2" s="1"/>
  <c r="F184" i="2"/>
  <c r="E184" i="2"/>
  <c r="I184" i="2" s="1"/>
  <c r="D184" i="2"/>
  <c r="H184" i="2" s="1"/>
  <c r="C184" i="2"/>
  <c r="G184" i="2" s="1"/>
  <c r="F183" i="2"/>
  <c r="E183" i="2"/>
  <c r="I183" i="2" s="1"/>
  <c r="D183" i="2"/>
  <c r="H183" i="2" s="1"/>
  <c r="C183" i="2"/>
  <c r="G183" i="2" s="1"/>
  <c r="F182" i="2"/>
  <c r="E182" i="2"/>
  <c r="I182" i="2" s="1"/>
  <c r="D182" i="2"/>
  <c r="H182" i="2" s="1"/>
  <c r="C182" i="2"/>
  <c r="G182" i="2" s="1"/>
  <c r="F181" i="2"/>
  <c r="E181" i="2"/>
  <c r="D181" i="2"/>
  <c r="C181" i="2"/>
  <c r="I180" i="2"/>
  <c r="F180" i="2"/>
  <c r="E180" i="2"/>
  <c r="D180" i="2"/>
  <c r="H180" i="2" s="1"/>
  <c r="C180" i="2"/>
  <c r="G180" i="2" s="1"/>
  <c r="F179" i="2"/>
  <c r="E179" i="2"/>
  <c r="I179" i="2" s="1"/>
  <c r="D179" i="2"/>
  <c r="H179" i="2" s="1"/>
  <c r="C179" i="2"/>
  <c r="G179" i="2" s="1"/>
  <c r="F178" i="2"/>
  <c r="E178" i="2"/>
  <c r="I178" i="2" s="1"/>
  <c r="D178" i="2"/>
  <c r="H178" i="2" s="1"/>
  <c r="C178" i="2"/>
  <c r="G178" i="2" s="1"/>
  <c r="F177" i="2"/>
  <c r="E177" i="2"/>
  <c r="I177" i="2" s="1"/>
  <c r="D177" i="2"/>
  <c r="H177" i="2" s="1"/>
  <c r="C177" i="2"/>
  <c r="G177" i="2" s="1"/>
  <c r="F176" i="2"/>
  <c r="E176" i="2"/>
  <c r="D176" i="2"/>
  <c r="C176" i="2"/>
  <c r="I175" i="2"/>
  <c r="F175" i="2"/>
  <c r="E175" i="2"/>
  <c r="D175" i="2"/>
  <c r="H175" i="2" s="1"/>
  <c r="C175" i="2"/>
  <c r="G175" i="2" s="1"/>
  <c r="F174" i="2"/>
  <c r="E174" i="2"/>
  <c r="I174" i="2" s="1"/>
  <c r="D174" i="2"/>
  <c r="H174" i="2" s="1"/>
  <c r="C174" i="2"/>
  <c r="G174" i="2" s="1"/>
  <c r="F173" i="2"/>
  <c r="E173" i="2"/>
  <c r="D173" i="2"/>
  <c r="C173" i="2"/>
  <c r="G173" i="2" s="1"/>
  <c r="I172" i="2"/>
  <c r="F172" i="2"/>
  <c r="E172" i="2"/>
  <c r="D172" i="2"/>
  <c r="H172" i="2" s="1"/>
  <c r="C172" i="2"/>
  <c r="G172" i="2" s="1"/>
  <c r="F171" i="2"/>
  <c r="E171" i="2"/>
  <c r="I171" i="2" s="1"/>
  <c r="D171" i="2"/>
  <c r="H171" i="2" s="1"/>
  <c r="C171" i="2"/>
  <c r="G171" i="2" s="1"/>
  <c r="F170" i="2"/>
  <c r="E170" i="2"/>
  <c r="I170" i="2" s="1"/>
  <c r="D170" i="2"/>
  <c r="H170" i="2" s="1"/>
  <c r="C170" i="2"/>
  <c r="G170" i="2" s="1"/>
  <c r="F169" i="2"/>
  <c r="E169" i="2"/>
  <c r="D169" i="2"/>
  <c r="C169" i="2"/>
  <c r="I168" i="2"/>
  <c r="F168" i="2"/>
  <c r="E168" i="2"/>
  <c r="D168" i="2"/>
  <c r="H168" i="2" s="1"/>
  <c r="C168" i="2"/>
  <c r="G168" i="2" s="1"/>
  <c r="F167" i="2"/>
  <c r="E167" i="2"/>
  <c r="I167" i="2" s="1"/>
  <c r="D167" i="2"/>
  <c r="H167" i="2" s="1"/>
  <c r="C167" i="2"/>
  <c r="G167" i="2" s="1"/>
  <c r="F166" i="2"/>
  <c r="E166" i="2"/>
  <c r="I166" i="2" s="1"/>
  <c r="D166" i="2"/>
  <c r="H166" i="2" s="1"/>
  <c r="C166" i="2"/>
  <c r="G166" i="2" s="1"/>
  <c r="H165" i="2"/>
  <c r="F165" i="2"/>
  <c r="E165" i="2"/>
  <c r="I165" i="2" s="1"/>
  <c r="D165" i="2"/>
  <c r="C165" i="2"/>
  <c r="G165" i="2" s="1"/>
  <c r="F164" i="2"/>
  <c r="E164" i="2"/>
  <c r="I164" i="2" s="1"/>
  <c r="D164" i="2"/>
  <c r="H164" i="2" s="1"/>
  <c r="C164" i="2"/>
  <c r="G164" i="2" s="1"/>
  <c r="F163" i="2"/>
  <c r="E163" i="2"/>
  <c r="D163" i="2"/>
  <c r="H163" i="2" s="1"/>
  <c r="C163" i="2"/>
  <c r="F162" i="2"/>
  <c r="E162" i="2"/>
  <c r="I162" i="2" s="1"/>
  <c r="D162" i="2"/>
  <c r="H162" i="2" s="1"/>
  <c r="C162" i="2"/>
  <c r="G162" i="2" s="1"/>
  <c r="F161" i="2"/>
  <c r="E161" i="2"/>
  <c r="I161" i="2" s="1"/>
  <c r="D161" i="2"/>
  <c r="H161" i="2" s="1"/>
  <c r="C161" i="2"/>
  <c r="G161" i="2" s="1"/>
  <c r="F160" i="2"/>
  <c r="E160" i="2"/>
  <c r="I160" i="2" s="1"/>
  <c r="D160" i="2"/>
  <c r="H160" i="2" s="1"/>
  <c r="C160" i="2"/>
  <c r="G160" i="2" s="1"/>
  <c r="F159" i="2"/>
  <c r="E159" i="2"/>
  <c r="I159" i="2" s="1"/>
  <c r="D159" i="2"/>
  <c r="C159" i="2"/>
  <c r="G159" i="2" s="1"/>
  <c r="I158" i="2"/>
  <c r="F158" i="2"/>
  <c r="E158" i="2"/>
  <c r="D158" i="2"/>
  <c r="H158" i="2" s="1"/>
  <c r="C158" i="2"/>
  <c r="G158" i="2" s="1"/>
  <c r="H157" i="2"/>
  <c r="F157" i="2"/>
  <c r="E157" i="2"/>
  <c r="I157" i="2" s="1"/>
  <c r="D157" i="2"/>
  <c r="C157" i="2"/>
  <c r="G157" i="2" s="1"/>
  <c r="F156" i="2"/>
  <c r="E156" i="2"/>
  <c r="I156" i="2" s="1"/>
  <c r="D156" i="2"/>
  <c r="H156" i="2" s="1"/>
  <c r="C156" i="2"/>
  <c r="G156" i="2" s="1"/>
  <c r="F155" i="2"/>
  <c r="E155" i="2"/>
  <c r="D155" i="2"/>
  <c r="C155" i="2"/>
  <c r="I154" i="2"/>
  <c r="F154" i="2"/>
  <c r="E154" i="2"/>
  <c r="D154" i="2"/>
  <c r="H154" i="2" s="1"/>
  <c r="C154" i="2"/>
  <c r="G154" i="2" s="1"/>
  <c r="F153" i="2"/>
  <c r="E153" i="2"/>
  <c r="I153" i="2" s="1"/>
  <c r="D153" i="2"/>
  <c r="H153" i="2" s="1"/>
  <c r="C153" i="2"/>
  <c r="G153" i="2" s="1"/>
  <c r="F152" i="2"/>
  <c r="E152" i="2"/>
  <c r="I152" i="2" s="1"/>
  <c r="D152" i="2"/>
  <c r="H152" i="2" s="1"/>
  <c r="C152" i="2"/>
  <c r="G152" i="2" s="1"/>
  <c r="F151" i="2"/>
  <c r="E151" i="2"/>
  <c r="I151" i="2" s="1"/>
  <c r="D151" i="2"/>
  <c r="H151" i="2" s="1"/>
  <c r="C151" i="2"/>
  <c r="G151" i="2" s="1"/>
  <c r="F150" i="2"/>
  <c r="E150" i="2"/>
  <c r="I150" i="2" s="1"/>
  <c r="D150" i="2"/>
  <c r="H150" i="2" s="1"/>
  <c r="C150" i="2"/>
  <c r="G150" i="2" s="1"/>
  <c r="H149" i="2"/>
  <c r="F149" i="2"/>
  <c r="E149" i="2"/>
  <c r="I149" i="2" s="1"/>
  <c r="D149" i="2"/>
  <c r="C149" i="2"/>
  <c r="G149" i="2" s="1"/>
  <c r="F148" i="2"/>
  <c r="E148" i="2"/>
  <c r="I148" i="2" s="1"/>
  <c r="D148" i="2"/>
  <c r="H148" i="2" s="1"/>
  <c r="C148" i="2"/>
  <c r="G148" i="2" s="1"/>
  <c r="F147" i="2"/>
  <c r="E147" i="2"/>
  <c r="D147" i="2"/>
  <c r="H147" i="2" s="1"/>
  <c r="C147" i="2"/>
  <c r="F146" i="2"/>
  <c r="E146" i="2"/>
  <c r="I146" i="2" s="1"/>
  <c r="D146" i="2"/>
  <c r="H146" i="2" s="1"/>
  <c r="C146" i="2"/>
  <c r="G146" i="2" s="1"/>
  <c r="F145" i="2"/>
  <c r="E145" i="2"/>
  <c r="I145" i="2" s="1"/>
  <c r="D145" i="2"/>
  <c r="H145" i="2" s="1"/>
  <c r="C145" i="2"/>
  <c r="G145" i="2" s="1"/>
  <c r="F144" i="2"/>
  <c r="E144" i="2"/>
  <c r="I144" i="2" s="1"/>
  <c r="D144" i="2"/>
  <c r="H144" i="2" s="1"/>
  <c r="C144" i="2"/>
  <c r="G144" i="2" s="1"/>
  <c r="F143" i="2"/>
  <c r="E143" i="2"/>
  <c r="I143" i="2" s="1"/>
  <c r="D143" i="2"/>
  <c r="C143" i="2"/>
  <c r="G143" i="2" s="1"/>
  <c r="I142" i="2"/>
  <c r="F142" i="2"/>
  <c r="E142" i="2"/>
  <c r="D142" i="2"/>
  <c r="H142" i="2" s="1"/>
  <c r="C142" i="2"/>
  <c r="G142" i="2" s="1"/>
  <c r="H141" i="2"/>
  <c r="F141" i="2"/>
  <c r="E141" i="2"/>
  <c r="I141" i="2" s="1"/>
  <c r="D141" i="2"/>
  <c r="C141" i="2"/>
  <c r="G141" i="2" s="1"/>
  <c r="F140" i="2"/>
  <c r="E140" i="2"/>
  <c r="I140" i="2" s="1"/>
  <c r="D140" i="2"/>
  <c r="H140" i="2" s="1"/>
  <c r="C140" i="2"/>
  <c r="G140" i="2" s="1"/>
  <c r="F139" i="2"/>
  <c r="E139" i="2"/>
  <c r="D139" i="2"/>
  <c r="C139" i="2"/>
  <c r="I138" i="2"/>
  <c r="F138" i="2"/>
  <c r="E138" i="2"/>
  <c r="D138" i="2"/>
  <c r="H138" i="2" s="1"/>
  <c r="C138" i="2"/>
  <c r="G138" i="2" s="1"/>
  <c r="F137" i="2"/>
  <c r="E137" i="2"/>
  <c r="I137" i="2" s="1"/>
  <c r="D137" i="2"/>
  <c r="H137" i="2" s="1"/>
  <c r="C137" i="2"/>
  <c r="G137" i="2" s="1"/>
  <c r="F136" i="2"/>
  <c r="E136" i="2"/>
  <c r="I136" i="2" s="1"/>
  <c r="D136" i="2"/>
  <c r="H136" i="2" s="1"/>
  <c r="C136" i="2"/>
  <c r="G136" i="2" s="1"/>
  <c r="F135" i="2"/>
  <c r="E135" i="2"/>
  <c r="I135" i="2" s="1"/>
  <c r="D135" i="2"/>
  <c r="H135" i="2" s="1"/>
  <c r="C135" i="2"/>
  <c r="G135" i="2" s="1"/>
  <c r="F134" i="2"/>
  <c r="E134" i="2"/>
  <c r="I134" i="2" s="1"/>
  <c r="D134" i="2"/>
  <c r="H134" i="2" s="1"/>
  <c r="C134" i="2"/>
  <c r="G134" i="2" s="1"/>
  <c r="H133" i="2"/>
  <c r="F133" i="2"/>
  <c r="E133" i="2"/>
  <c r="I133" i="2" s="1"/>
  <c r="D133" i="2"/>
  <c r="C133" i="2"/>
  <c r="G133" i="2" s="1"/>
  <c r="F132" i="2"/>
  <c r="E132" i="2"/>
  <c r="I132" i="2" s="1"/>
  <c r="D132" i="2"/>
  <c r="H132" i="2" s="1"/>
  <c r="C132" i="2"/>
  <c r="G132" i="2" s="1"/>
  <c r="F131" i="2"/>
  <c r="E131" i="2"/>
  <c r="D131" i="2"/>
  <c r="H131" i="2" s="1"/>
  <c r="C131" i="2"/>
  <c r="F130" i="2"/>
  <c r="E130" i="2"/>
  <c r="I130" i="2" s="1"/>
  <c r="D130" i="2"/>
  <c r="H130" i="2" s="1"/>
  <c r="C130" i="2"/>
  <c r="G130" i="2" s="1"/>
  <c r="F129" i="2"/>
  <c r="E129" i="2"/>
  <c r="I129" i="2" s="1"/>
  <c r="D129" i="2"/>
  <c r="H129" i="2" s="1"/>
  <c r="C129" i="2"/>
  <c r="G129" i="2" s="1"/>
  <c r="F128" i="2"/>
  <c r="E128" i="2"/>
  <c r="I128" i="2" s="1"/>
  <c r="D128" i="2"/>
  <c r="H128" i="2" s="1"/>
  <c r="C128" i="2"/>
  <c r="G128" i="2" s="1"/>
  <c r="F127" i="2"/>
  <c r="E127" i="2"/>
  <c r="I127" i="2" s="1"/>
  <c r="D127" i="2"/>
  <c r="C127" i="2"/>
  <c r="G127" i="2" s="1"/>
  <c r="I126" i="2"/>
  <c r="F126" i="2"/>
  <c r="E126" i="2"/>
  <c r="D126" i="2"/>
  <c r="H126" i="2" s="1"/>
  <c r="C126" i="2"/>
  <c r="G126" i="2" s="1"/>
  <c r="H125" i="2"/>
  <c r="F125" i="2"/>
  <c r="E125" i="2"/>
  <c r="I125" i="2" s="1"/>
  <c r="D125" i="2"/>
  <c r="C125" i="2"/>
  <c r="G125" i="2" s="1"/>
  <c r="F124" i="2"/>
  <c r="E124" i="2"/>
  <c r="I124" i="2" s="1"/>
  <c r="D124" i="2"/>
  <c r="H124" i="2" s="1"/>
  <c r="C124" i="2"/>
  <c r="G124" i="2" s="1"/>
  <c r="F123" i="2"/>
  <c r="E123" i="2"/>
  <c r="D123" i="2"/>
  <c r="C123" i="2"/>
  <c r="I122" i="2"/>
  <c r="F122" i="2"/>
  <c r="E122" i="2"/>
  <c r="D122" i="2"/>
  <c r="H122" i="2" s="1"/>
  <c r="C122" i="2"/>
  <c r="G122" i="2" s="1"/>
  <c r="F121" i="2"/>
  <c r="E121" i="2"/>
  <c r="I121" i="2" s="1"/>
  <c r="D121" i="2"/>
  <c r="H121" i="2" s="1"/>
  <c r="C121" i="2"/>
  <c r="G121" i="2" s="1"/>
  <c r="F120" i="2"/>
  <c r="E120" i="2"/>
  <c r="I120" i="2" s="1"/>
  <c r="D120" i="2"/>
  <c r="H120" i="2" s="1"/>
  <c r="C120" i="2"/>
  <c r="G120" i="2" s="1"/>
  <c r="F119" i="2"/>
  <c r="E119" i="2"/>
  <c r="I119" i="2" s="1"/>
  <c r="D119" i="2"/>
  <c r="H119" i="2" s="1"/>
  <c r="C119" i="2"/>
  <c r="G119" i="2" s="1"/>
  <c r="F118" i="2"/>
  <c r="E118" i="2"/>
  <c r="I118" i="2" s="1"/>
  <c r="D118" i="2"/>
  <c r="H118" i="2" s="1"/>
  <c r="C118" i="2"/>
  <c r="G118" i="2" s="1"/>
  <c r="H117" i="2"/>
  <c r="F117" i="2"/>
  <c r="E117" i="2"/>
  <c r="I117" i="2" s="1"/>
  <c r="D117" i="2"/>
  <c r="C117" i="2"/>
  <c r="G117" i="2" s="1"/>
  <c r="F116" i="2"/>
  <c r="E116" i="2"/>
  <c r="I116" i="2" s="1"/>
  <c r="D116" i="2"/>
  <c r="H116" i="2" s="1"/>
  <c r="C116" i="2"/>
  <c r="G116" i="2" s="1"/>
  <c r="F115" i="2"/>
  <c r="E115" i="2"/>
  <c r="D115" i="2"/>
  <c r="H115" i="2" s="1"/>
  <c r="C115" i="2"/>
  <c r="F114" i="2"/>
  <c r="E114" i="2"/>
  <c r="I114" i="2" s="1"/>
  <c r="D114" i="2"/>
  <c r="H114" i="2" s="1"/>
  <c r="C114" i="2"/>
  <c r="G114" i="2" s="1"/>
  <c r="F113" i="2"/>
  <c r="E113" i="2"/>
  <c r="I113" i="2" s="1"/>
  <c r="D113" i="2"/>
  <c r="H113" i="2" s="1"/>
  <c r="C113" i="2"/>
  <c r="G113" i="2" s="1"/>
  <c r="F112" i="2"/>
  <c r="E112" i="2"/>
  <c r="I112" i="2" s="1"/>
  <c r="D112" i="2"/>
  <c r="H112" i="2" s="1"/>
  <c r="C112" i="2"/>
  <c r="G112" i="2" s="1"/>
  <c r="F111" i="2"/>
  <c r="E111" i="2"/>
  <c r="I111" i="2" s="1"/>
  <c r="D111" i="2"/>
  <c r="C111" i="2"/>
  <c r="G111" i="2" s="1"/>
  <c r="I110" i="2"/>
  <c r="F110" i="2"/>
  <c r="E110" i="2"/>
  <c r="D110" i="2"/>
  <c r="H110" i="2" s="1"/>
  <c r="C110" i="2"/>
  <c r="G110" i="2" s="1"/>
  <c r="H109" i="2"/>
  <c r="F109" i="2"/>
  <c r="E109" i="2"/>
  <c r="I109" i="2" s="1"/>
  <c r="D109" i="2"/>
  <c r="C109" i="2"/>
  <c r="G109" i="2" s="1"/>
  <c r="F108" i="2"/>
  <c r="E108" i="2"/>
  <c r="I108" i="2" s="1"/>
  <c r="D108" i="2"/>
  <c r="H108" i="2" s="1"/>
  <c r="C108" i="2"/>
  <c r="G108" i="2" s="1"/>
  <c r="F107" i="2"/>
  <c r="E107" i="2"/>
  <c r="D107" i="2"/>
  <c r="C107" i="2"/>
  <c r="I106" i="2"/>
  <c r="F106" i="2"/>
  <c r="E106" i="2"/>
  <c r="D106" i="2"/>
  <c r="H106" i="2" s="1"/>
  <c r="C106" i="2"/>
  <c r="G106" i="2" s="1"/>
  <c r="F105" i="2"/>
  <c r="E105" i="2"/>
  <c r="I105" i="2" s="1"/>
  <c r="D105" i="2"/>
  <c r="H105" i="2" s="1"/>
  <c r="C105" i="2"/>
  <c r="G105" i="2" s="1"/>
  <c r="F104" i="2"/>
  <c r="E104" i="2"/>
  <c r="I104" i="2" s="1"/>
  <c r="D104" i="2"/>
  <c r="H104" i="2" s="1"/>
  <c r="C104" i="2"/>
  <c r="G104" i="2" s="1"/>
  <c r="F103" i="2"/>
  <c r="E103" i="2"/>
  <c r="I103" i="2" s="1"/>
  <c r="D103" i="2"/>
  <c r="H103" i="2" s="1"/>
  <c r="C103" i="2"/>
  <c r="G103" i="2" s="1"/>
  <c r="F102" i="2"/>
  <c r="E102" i="2"/>
  <c r="I102" i="2" s="1"/>
  <c r="D102" i="2"/>
  <c r="H102" i="2" s="1"/>
  <c r="C102" i="2"/>
  <c r="G102" i="2" s="1"/>
  <c r="H101" i="2"/>
  <c r="F101" i="2"/>
  <c r="E101" i="2"/>
  <c r="I101" i="2" s="1"/>
  <c r="D101" i="2"/>
  <c r="C101" i="2"/>
  <c r="G101" i="2" s="1"/>
  <c r="F100" i="2"/>
  <c r="E100" i="2"/>
  <c r="I100" i="2" s="1"/>
  <c r="D100" i="2"/>
  <c r="H100" i="2" s="1"/>
  <c r="C100" i="2"/>
  <c r="G100" i="2" s="1"/>
  <c r="F99" i="2"/>
  <c r="E99" i="2"/>
  <c r="D99" i="2"/>
  <c r="H99" i="2" s="1"/>
  <c r="C99" i="2"/>
  <c r="F98" i="2"/>
  <c r="E98" i="2"/>
  <c r="I98" i="2" s="1"/>
  <c r="D98" i="2"/>
  <c r="H98" i="2" s="1"/>
  <c r="C98" i="2"/>
  <c r="G98" i="2" s="1"/>
  <c r="F97" i="2"/>
  <c r="E97" i="2"/>
  <c r="I97" i="2" s="1"/>
  <c r="D97" i="2"/>
  <c r="H97" i="2" s="1"/>
  <c r="C97" i="2"/>
  <c r="G97" i="2" s="1"/>
  <c r="F96" i="2"/>
  <c r="E96" i="2"/>
  <c r="I96" i="2" s="1"/>
  <c r="D96" i="2"/>
  <c r="H96" i="2" s="1"/>
  <c r="C96" i="2"/>
  <c r="G96" i="2" s="1"/>
  <c r="F95" i="2"/>
  <c r="E95" i="2"/>
  <c r="I95" i="2" s="1"/>
  <c r="D95" i="2"/>
  <c r="C95" i="2"/>
  <c r="G95" i="2" s="1"/>
  <c r="I94" i="2"/>
  <c r="F94" i="2"/>
  <c r="E94" i="2"/>
  <c r="D94" i="2"/>
  <c r="H94" i="2" s="1"/>
  <c r="C94" i="2"/>
  <c r="G94" i="2" s="1"/>
  <c r="H93" i="2"/>
  <c r="F93" i="2"/>
  <c r="E93" i="2"/>
  <c r="I93" i="2" s="1"/>
  <c r="D93" i="2"/>
  <c r="C93" i="2"/>
  <c r="G93" i="2" s="1"/>
  <c r="F92" i="2"/>
  <c r="E92" i="2"/>
  <c r="I92" i="2" s="1"/>
  <c r="D92" i="2"/>
  <c r="H92" i="2" s="1"/>
  <c r="C92" i="2"/>
  <c r="G92" i="2" s="1"/>
  <c r="F91" i="2"/>
  <c r="E91" i="2"/>
  <c r="D91" i="2"/>
  <c r="C91" i="2"/>
  <c r="I90" i="2"/>
  <c r="F90" i="2"/>
  <c r="E90" i="2"/>
  <c r="D90" i="2"/>
  <c r="H90" i="2" s="1"/>
  <c r="C90" i="2"/>
  <c r="G90" i="2" s="1"/>
  <c r="F89" i="2"/>
  <c r="E89" i="2"/>
  <c r="I89" i="2" s="1"/>
  <c r="D89" i="2"/>
  <c r="H89" i="2" s="1"/>
  <c r="C89" i="2"/>
  <c r="G89" i="2" s="1"/>
  <c r="F88" i="2"/>
  <c r="E88" i="2"/>
  <c r="I88" i="2" s="1"/>
  <c r="D88" i="2"/>
  <c r="H88" i="2" s="1"/>
  <c r="C88" i="2"/>
  <c r="G88" i="2" s="1"/>
  <c r="F87" i="2"/>
  <c r="E87" i="2"/>
  <c r="D87" i="2"/>
  <c r="C87" i="2"/>
  <c r="I86" i="2"/>
  <c r="F86" i="2"/>
  <c r="E86" i="2"/>
  <c r="D86" i="2"/>
  <c r="H86" i="2" s="1"/>
  <c r="C86" i="2"/>
  <c r="G86" i="2" s="1"/>
  <c r="F85" i="2"/>
  <c r="E85" i="2"/>
  <c r="I85" i="2" s="1"/>
  <c r="D85" i="2"/>
  <c r="H85" i="2" s="1"/>
  <c r="C85" i="2"/>
  <c r="G85" i="2" s="1"/>
  <c r="F84" i="2"/>
  <c r="E84" i="2"/>
  <c r="I84" i="2" s="1"/>
  <c r="D84" i="2"/>
  <c r="C84" i="2"/>
  <c r="G84" i="2" s="1"/>
  <c r="F83" i="2"/>
  <c r="I83" i="2" s="1"/>
  <c r="E83" i="2"/>
  <c r="D83" i="2"/>
  <c r="H83" i="2" s="1"/>
  <c r="C83" i="2"/>
  <c r="I82" i="2"/>
  <c r="F82" i="2"/>
  <c r="E82" i="2"/>
  <c r="D82" i="2"/>
  <c r="H82" i="2" s="1"/>
  <c r="C82" i="2"/>
  <c r="G82" i="2" s="1"/>
  <c r="H81" i="2"/>
  <c r="F81" i="2"/>
  <c r="E81" i="2"/>
  <c r="I81" i="2" s="1"/>
  <c r="D81" i="2"/>
  <c r="C81" i="2"/>
  <c r="G81" i="2" s="1"/>
  <c r="F80" i="2"/>
  <c r="E80" i="2"/>
  <c r="I80" i="2" s="1"/>
  <c r="D80" i="2"/>
  <c r="H80" i="2" s="1"/>
  <c r="C80" i="2"/>
  <c r="G80" i="2" s="1"/>
  <c r="F79" i="2"/>
  <c r="E79" i="2"/>
  <c r="D79" i="2"/>
  <c r="C79" i="2"/>
  <c r="I78" i="2"/>
  <c r="F78" i="2"/>
  <c r="E78" i="2"/>
  <c r="D78" i="2"/>
  <c r="H78" i="2" s="1"/>
  <c r="C78" i="2"/>
  <c r="G78" i="2" s="1"/>
  <c r="F77" i="2"/>
  <c r="E77" i="2"/>
  <c r="I77" i="2" s="1"/>
  <c r="D77" i="2"/>
  <c r="H77" i="2" s="1"/>
  <c r="C77" i="2"/>
  <c r="G77" i="2" s="1"/>
  <c r="F76" i="2"/>
  <c r="E76" i="2"/>
  <c r="I76" i="2" s="1"/>
  <c r="D76" i="2"/>
  <c r="C76" i="2"/>
  <c r="G76" i="2" s="1"/>
  <c r="F75" i="2"/>
  <c r="I75" i="2" s="1"/>
  <c r="E75" i="2"/>
  <c r="D75" i="2"/>
  <c r="H75" i="2" s="1"/>
  <c r="C75" i="2"/>
  <c r="I74" i="2"/>
  <c r="F74" i="2"/>
  <c r="E74" i="2"/>
  <c r="D74" i="2"/>
  <c r="H74" i="2" s="1"/>
  <c r="C74" i="2"/>
  <c r="G74" i="2" s="1"/>
  <c r="H73" i="2"/>
  <c r="F73" i="2"/>
  <c r="E73" i="2"/>
  <c r="I73" i="2" s="1"/>
  <c r="D73" i="2"/>
  <c r="C73" i="2"/>
  <c r="G73" i="2" s="1"/>
  <c r="F72" i="2"/>
  <c r="E72" i="2"/>
  <c r="I72" i="2" s="1"/>
  <c r="D72" i="2"/>
  <c r="H72" i="2" s="1"/>
  <c r="C72" i="2"/>
  <c r="G72" i="2" s="1"/>
  <c r="F71" i="2"/>
  <c r="E71" i="2"/>
  <c r="D71" i="2"/>
  <c r="C71" i="2"/>
  <c r="I70" i="2"/>
  <c r="F70" i="2"/>
  <c r="E70" i="2"/>
  <c r="D70" i="2"/>
  <c r="H70" i="2" s="1"/>
  <c r="C70" i="2"/>
  <c r="G70" i="2" s="1"/>
  <c r="F69" i="2"/>
  <c r="E69" i="2"/>
  <c r="I69" i="2" s="1"/>
  <c r="D69" i="2"/>
  <c r="H69" i="2" s="1"/>
  <c r="C69" i="2"/>
  <c r="G69" i="2" s="1"/>
  <c r="F68" i="2"/>
  <c r="E68" i="2"/>
  <c r="I68" i="2" s="1"/>
  <c r="D68" i="2"/>
  <c r="C68" i="2"/>
  <c r="G68" i="2" s="1"/>
  <c r="F67" i="2"/>
  <c r="I67" i="2" s="1"/>
  <c r="E67" i="2"/>
  <c r="D67" i="2"/>
  <c r="H67" i="2" s="1"/>
  <c r="C67" i="2"/>
  <c r="I66" i="2"/>
  <c r="F66" i="2"/>
  <c r="E66" i="2"/>
  <c r="D66" i="2"/>
  <c r="H66" i="2" s="1"/>
  <c r="C66" i="2"/>
  <c r="G66" i="2" s="1"/>
  <c r="H65" i="2"/>
  <c r="F65" i="2"/>
  <c r="E65" i="2"/>
  <c r="D65" i="2"/>
  <c r="C65" i="2"/>
  <c r="G65" i="2" s="1"/>
  <c r="F64" i="2"/>
  <c r="I64" i="2" s="1"/>
  <c r="E64" i="2"/>
  <c r="D64" i="2"/>
  <c r="C64" i="2"/>
  <c r="G64" i="2" s="1"/>
  <c r="I63" i="2"/>
  <c r="F63" i="2"/>
  <c r="E63" i="2"/>
  <c r="D63" i="2"/>
  <c r="H63" i="2" s="1"/>
  <c r="C63" i="2"/>
  <c r="F62" i="2"/>
  <c r="E62" i="2"/>
  <c r="I62" i="2" s="1"/>
  <c r="D62" i="2"/>
  <c r="H62" i="2" s="1"/>
  <c r="C62" i="2"/>
  <c r="G62" i="2" s="1"/>
  <c r="F61" i="2"/>
  <c r="E61" i="2"/>
  <c r="I61" i="2" s="1"/>
  <c r="D61" i="2"/>
  <c r="H61" i="2" s="1"/>
  <c r="C61" i="2"/>
  <c r="G61" i="2" s="1"/>
  <c r="F60" i="2"/>
  <c r="E60" i="2"/>
  <c r="I60" i="2" s="1"/>
  <c r="D60" i="2"/>
  <c r="C60" i="2"/>
  <c r="G60" i="2" s="1"/>
  <c r="H59" i="2"/>
  <c r="F59" i="2"/>
  <c r="E59" i="2"/>
  <c r="I59" i="2" s="1"/>
  <c r="D59" i="2"/>
  <c r="C59" i="2"/>
  <c r="G59" i="2" s="1"/>
  <c r="F58" i="2"/>
  <c r="E58" i="2"/>
  <c r="I58" i="2" s="1"/>
  <c r="D58" i="2"/>
  <c r="H58" i="2" s="1"/>
  <c r="C58" i="2"/>
  <c r="G58" i="2" s="1"/>
  <c r="F57" i="2"/>
  <c r="E57" i="2"/>
  <c r="D57" i="2"/>
  <c r="H57" i="2" s="1"/>
  <c r="C57" i="2"/>
  <c r="I56" i="2"/>
  <c r="F56" i="2"/>
  <c r="E56" i="2"/>
  <c r="D56" i="2"/>
  <c r="H56" i="2" s="1"/>
  <c r="C56" i="2"/>
  <c r="G56" i="2" s="1"/>
  <c r="F55" i="2"/>
  <c r="E55" i="2"/>
  <c r="I55" i="2" s="1"/>
  <c r="D55" i="2"/>
  <c r="C55" i="2"/>
  <c r="I54" i="2"/>
  <c r="F54" i="2"/>
  <c r="E54" i="2"/>
  <c r="D54" i="2"/>
  <c r="H54" i="2" s="1"/>
  <c r="C54" i="2"/>
  <c r="G54" i="2" s="1"/>
  <c r="H53" i="2"/>
  <c r="F53" i="2"/>
  <c r="E53" i="2"/>
  <c r="I53" i="2" s="1"/>
  <c r="D53" i="2"/>
  <c r="C53" i="2"/>
  <c r="G53" i="2" s="1"/>
  <c r="F52" i="2"/>
  <c r="E52" i="2"/>
  <c r="I52" i="2" s="1"/>
  <c r="D52" i="2"/>
  <c r="H52" i="2" s="1"/>
  <c r="C52" i="2"/>
  <c r="G52" i="2" s="1"/>
  <c r="F51" i="2"/>
  <c r="E51" i="2"/>
  <c r="I51" i="2" s="1"/>
  <c r="D51" i="2"/>
  <c r="H51" i="2" s="1"/>
  <c r="C51" i="2"/>
  <c r="G51" i="2" s="1"/>
  <c r="F50" i="2"/>
  <c r="E50" i="2"/>
  <c r="I50" i="2" s="1"/>
  <c r="D50" i="2"/>
  <c r="H50" i="2" s="1"/>
  <c r="C50" i="2"/>
  <c r="G50" i="2" s="1"/>
  <c r="H49" i="2"/>
  <c r="F49" i="2"/>
  <c r="E49" i="2"/>
  <c r="I49" i="2" s="1"/>
  <c r="D49" i="2"/>
  <c r="C49" i="2"/>
  <c r="G49" i="2" s="1"/>
  <c r="F48" i="2"/>
  <c r="E48" i="2"/>
  <c r="I48" i="2" s="1"/>
  <c r="D48" i="2"/>
  <c r="H48" i="2" s="1"/>
  <c r="C48" i="2"/>
  <c r="G48" i="2" s="1"/>
  <c r="F47" i="2"/>
  <c r="E47" i="2"/>
  <c r="D47" i="2"/>
  <c r="C47" i="2"/>
  <c r="G47" i="2" s="1"/>
  <c r="F46" i="2"/>
  <c r="E46" i="2"/>
  <c r="I46" i="2" s="1"/>
  <c r="D46" i="2"/>
  <c r="H46" i="2" s="1"/>
  <c r="C46" i="2"/>
  <c r="G46" i="2" s="1"/>
  <c r="F45" i="2"/>
  <c r="E45" i="2"/>
  <c r="I45" i="2" s="1"/>
  <c r="D45" i="2"/>
  <c r="H45" i="2" s="1"/>
  <c r="C45" i="2"/>
  <c r="G45" i="2" s="1"/>
  <c r="F44" i="2"/>
  <c r="E44" i="2"/>
  <c r="I44" i="2" s="1"/>
  <c r="D44" i="2"/>
  <c r="H44" i="2" s="1"/>
  <c r="C44" i="2"/>
  <c r="G44" i="2" s="1"/>
  <c r="F43" i="2"/>
  <c r="E43" i="2"/>
  <c r="D43" i="2"/>
  <c r="C43" i="2"/>
  <c r="I42" i="2"/>
  <c r="F42" i="2"/>
  <c r="E42" i="2"/>
  <c r="D42" i="2"/>
  <c r="H42" i="2" s="1"/>
  <c r="C42" i="2"/>
  <c r="G42" i="2" s="1"/>
  <c r="F41" i="2"/>
  <c r="E41" i="2"/>
  <c r="I41" i="2" s="1"/>
  <c r="D41" i="2"/>
  <c r="H41" i="2" s="1"/>
  <c r="C41" i="2"/>
  <c r="G41" i="2" s="1"/>
  <c r="F40" i="2"/>
  <c r="E40" i="2"/>
  <c r="I40" i="2" s="1"/>
  <c r="D40" i="2"/>
  <c r="H40" i="2" s="1"/>
  <c r="C40" i="2"/>
  <c r="G40" i="2" s="1"/>
  <c r="F39" i="2"/>
  <c r="E39" i="2"/>
  <c r="I39" i="2" s="1"/>
  <c r="D39" i="2"/>
  <c r="C39" i="2"/>
  <c r="I38" i="2"/>
  <c r="F38" i="2"/>
  <c r="E38" i="2"/>
  <c r="D38" i="2"/>
  <c r="H38" i="2" s="1"/>
  <c r="C38" i="2"/>
  <c r="G38" i="2" s="1"/>
  <c r="H37" i="2"/>
  <c r="F37" i="2"/>
  <c r="E37" i="2"/>
  <c r="I37" i="2" s="1"/>
  <c r="D37" i="2"/>
  <c r="C37" i="2"/>
  <c r="G37" i="2" s="1"/>
  <c r="F36" i="2"/>
  <c r="E36" i="2"/>
  <c r="I36" i="2" s="1"/>
  <c r="D36" i="2"/>
  <c r="H36" i="2" s="1"/>
  <c r="C36" i="2"/>
  <c r="G36" i="2" s="1"/>
  <c r="F35" i="2"/>
  <c r="E35" i="2"/>
  <c r="I35" i="2" s="1"/>
  <c r="D35" i="2"/>
  <c r="H35" i="2" s="1"/>
  <c r="C35" i="2"/>
  <c r="F34" i="2"/>
  <c r="E34" i="2"/>
  <c r="I34" i="2" s="1"/>
  <c r="D34" i="2"/>
  <c r="H34" i="2" s="1"/>
  <c r="C34" i="2"/>
  <c r="G34" i="2" s="1"/>
  <c r="F33" i="2"/>
  <c r="E33" i="2"/>
  <c r="I33" i="2" s="1"/>
  <c r="D33" i="2"/>
  <c r="H33" i="2" s="1"/>
  <c r="C33" i="2"/>
  <c r="G33" i="2" s="1"/>
  <c r="F32" i="2"/>
  <c r="E32" i="2"/>
  <c r="I32" i="2" s="1"/>
  <c r="D32" i="2"/>
  <c r="H32" i="2" s="1"/>
  <c r="C32" i="2"/>
  <c r="G32" i="2" s="1"/>
  <c r="F31" i="2"/>
  <c r="E31" i="2"/>
  <c r="I31" i="2" s="1"/>
  <c r="D31" i="2"/>
  <c r="H31" i="2" s="1"/>
  <c r="C31" i="2"/>
  <c r="G31" i="2" s="1"/>
  <c r="F30" i="2"/>
  <c r="E30" i="2"/>
  <c r="I30" i="2" s="1"/>
  <c r="D30" i="2"/>
  <c r="H30" i="2" s="1"/>
  <c r="C30" i="2"/>
  <c r="G30" i="2" s="1"/>
  <c r="F29" i="2"/>
  <c r="E29" i="2"/>
  <c r="I29" i="2" s="1"/>
  <c r="D29" i="2"/>
  <c r="H29" i="2" s="1"/>
  <c r="C29" i="2"/>
  <c r="G29" i="2" s="1"/>
  <c r="F28" i="2"/>
  <c r="E28" i="2"/>
  <c r="I28" i="2" s="1"/>
  <c r="D28" i="2"/>
  <c r="H28" i="2" s="1"/>
  <c r="C28" i="2"/>
  <c r="G28" i="2" s="1"/>
  <c r="F27" i="2"/>
  <c r="E27" i="2"/>
  <c r="D27" i="2"/>
  <c r="C27" i="2"/>
  <c r="I26" i="2"/>
  <c r="F26" i="2"/>
  <c r="E26" i="2"/>
  <c r="D26" i="2"/>
  <c r="H26" i="2" s="1"/>
  <c r="C26" i="2"/>
  <c r="G26" i="2" s="1"/>
  <c r="F25" i="2"/>
  <c r="E25" i="2"/>
  <c r="I25" i="2" s="1"/>
  <c r="D25" i="2"/>
  <c r="H25" i="2" s="1"/>
  <c r="C25" i="2"/>
  <c r="G25" i="2" s="1"/>
  <c r="F24" i="2"/>
  <c r="E24" i="2"/>
  <c r="I24" i="2" s="1"/>
  <c r="D24" i="2"/>
  <c r="H24" i="2" s="1"/>
  <c r="C24" i="2"/>
  <c r="G24" i="2" s="1"/>
  <c r="F23" i="2"/>
  <c r="E23" i="2"/>
  <c r="D23" i="2"/>
  <c r="C23" i="2"/>
  <c r="I22" i="2"/>
  <c r="F22" i="2"/>
  <c r="E22" i="2"/>
  <c r="D22" i="2"/>
  <c r="H22" i="2" s="1"/>
  <c r="C22" i="2"/>
  <c r="G22" i="2" s="1"/>
  <c r="F21" i="2"/>
  <c r="E21" i="2"/>
  <c r="I21" i="2" s="1"/>
  <c r="D21" i="2"/>
  <c r="H21" i="2" s="1"/>
  <c r="C21" i="2"/>
  <c r="G21" i="2" s="1"/>
  <c r="F20" i="2"/>
  <c r="E20" i="2"/>
  <c r="I20" i="2" s="1"/>
  <c r="D20" i="2"/>
  <c r="H20" i="2" s="1"/>
  <c r="C20" i="2"/>
  <c r="G20" i="2" s="1"/>
  <c r="F19" i="2"/>
  <c r="E19" i="2"/>
  <c r="D19" i="2"/>
  <c r="H19" i="2" s="1"/>
  <c r="C19" i="2"/>
  <c r="F18" i="2"/>
  <c r="E18" i="2"/>
  <c r="I18" i="2" s="1"/>
  <c r="D18" i="2"/>
  <c r="H18" i="2" s="1"/>
  <c r="C18" i="2"/>
  <c r="G18" i="2" s="1"/>
  <c r="F17" i="2"/>
  <c r="E17" i="2"/>
  <c r="I17" i="2" s="1"/>
  <c r="D17" i="2"/>
  <c r="H17" i="2" s="1"/>
  <c r="C17" i="2"/>
  <c r="G17" i="2" s="1"/>
  <c r="F16" i="2"/>
  <c r="E16" i="2"/>
  <c r="I16" i="2" s="1"/>
  <c r="D16" i="2"/>
  <c r="H16" i="2" s="1"/>
  <c r="C16" i="2"/>
  <c r="G16" i="2" s="1"/>
  <c r="F15" i="2"/>
  <c r="E15" i="2"/>
  <c r="I15" i="2" s="1"/>
  <c r="D15" i="2"/>
  <c r="H15" i="2" s="1"/>
  <c r="C15" i="2"/>
  <c r="G15" i="2" s="1"/>
  <c r="F14" i="2"/>
  <c r="E14" i="2"/>
  <c r="I14" i="2" s="1"/>
  <c r="D14" i="2"/>
  <c r="H14" i="2" s="1"/>
  <c r="C14" i="2"/>
  <c r="G14" i="2" s="1"/>
  <c r="F13" i="2"/>
  <c r="E13" i="2"/>
  <c r="I13" i="2" s="1"/>
  <c r="D13" i="2"/>
  <c r="H13" i="2" s="1"/>
  <c r="C13" i="2"/>
  <c r="G13" i="2" s="1"/>
  <c r="F12" i="2"/>
  <c r="E12" i="2"/>
  <c r="I12" i="2" s="1"/>
  <c r="D12" i="2"/>
  <c r="H12" i="2" s="1"/>
  <c r="C12" i="2"/>
  <c r="G12" i="2" s="1"/>
  <c r="F11" i="2"/>
  <c r="E11" i="2"/>
  <c r="I11" i="2" s="1"/>
  <c r="D11" i="2"/>
  <c r="H11" i="2" s="1"/>
  <c r="C11" i="2"/>
  <c r="G11" i="2" s="1"/>
  <c r="F10" i="2"/>
  <c r="E10" i="2"/>
  <c r="I10" i="2" s="1"/>
  <c r="D10" i="2"/>
  <c r="H10" i="2" s="1"/>
  <c r="C10" i="2"/>
  <c r="G10" i="2" s="1"/>
  <c r="F9" i="2"/>
  <c r="E9" i="2"/>
  <c r="I9" i="2" s="1"/>
  <c r="D9" i="2"/>
  <c r="H9" i="2" s="1"/>
  <c r="C9" i="2"/>
  <c r="C7" i="2" s="1"/>
  <c r="D7" i="2"/>
  <c r="N15" i="1"/>
  <c r="M15" i="1"/>
  <c r="L15" i="1"/>
  <c r="N13" i="1"/>
  <c r="M13" i="1"/>
  <c r="L13" i="1"/>
  <c r="N11" i="1"/>
  <c r="M11" i="1"/>
  <c r="L11" i="1"/>
  <c r="J5" i="1"/>
  <c r="G15" i="1" s="1"/>
  <c r="F13" i="1" l="1"/>
  <c r="I19" i="2"/>
  <c r="I23" i="2"/>
  <c r="G9" i="2"/>
  <c r="G27" i="2"/>
  <c r="G43" i="2"/>
  <c r="H47" i="2"/>
  <c r="E11" i="1"/>
  <c r="G13" i="1"/>
  <c r="E15" i="1"/>
  <c r="E7" i="2"/>
  <c r="F11" i="1"/>
  <c r="F15" i="1"/>
  <c r="G11" i="1"/>
  <c r="E13" i="1"/>
  <c r="G19" i="2"/>
  <c r="G23" i="2"/>
  <c r="H27" i="2"/>
  <c r="G39" i="2"/>
  <c r="H43" i="2"/>
  <c r="I47" i="2"/>
  <c r="I71" i="2"/>
  <c r="I79" i="2"/>
  <c r="I87" i="2"/>
  <c r="H23" i="2"/>
  <c r="I27" i="2"/>
  <c r="G35" i="2"/>
  <c r="H39" i="2"/>
  <c r="I43" i="2"/>
  <c r="H55" i="2"/>
  <c r="G57" i="2"/>
  <c r="G55" i="2"/>
  <c r="H60" i="2"/>
  <c r="I65" i="2"/>
  <c r="H68" i="2"/>
  <c r="G71" i="2"/>
  <c r="H76" i="2"/>
  <c r="G79" i="2"/>
  <c r="H84" i="2"/>
  <c r="G87" i="2"/>
  <c r="G91" i="2"/>
  <c r="H95" i="2"/>
  <c r="I99" i="2"/>
  <c r="G107" i="2"/>
  <c r="H111" i="2"/>
  <c r="I115" i="2"/>
  <c r="G123" i="2"/>
  <c r="H127" i="2"/>
  <c r="I131" i="2"/>
  <c r="G139" i="2"/>
  <c r="H143" i="2"/>
  <c r="I147" i="2"/>
  <c r="G155" i="2"/>
  <c r="H159" i="2"/>
  <c r="I163" i="2"/>
  <c r="I169" i="2"/>
  <c r="I176" i="2"/>
  <c r="H64" i="2"/>
  <c r="H71" i="2"/>
  <c r="H79" i="2"/>
  <c r="H87" i="2"/>
  <c r="H91" i="2"/>
  <c r="H107" i="2"/>
  <c r="H123" i="2"/>
  <c r="H139" i="2"/>
  <c r="H155" i="2"/>
  <c r="I57" i="2"/>
  <c r="G63" i="2"/>
  <c r="G67" i="2"/>
  <c r="G75" i="2"/>
  <c r="G83" i="2"/>
  <c r="I91" i="2"/>
  <c r="G99" i="2"/>
  <c r="I107" i="2"/>
  <c r="G115" i="2"/>
  <c r="I123" i="2"/>
  <c r="G131" i="2"/>
  <c r="I139" i="2"/>
  <c r="G147" i="2"/>
  <c r="I155" i="2"/>
  <c r="G163" i="2"/>
  <c r="G169" i="2"/>
  <c r="H169" i="2"/>
  <c r="I173" i="2"/>
  <c r="H176" i="2"/>
  <c r="H181" i="2"/>
  <c r="I181" i="2"/>
  <c r="H173" i="2"/>
  <c r="G176" i="2"/>
  <c r="G181" i="2"/>
</calcChain>
</file>

<file path=xl/sharedStrings.xml><?xml version="1.0" encoding="utf-8"?>
<sst xmlns="http://schemas.openxmlformats.org/spreadsheetml/2006/main" count="1970" uniqueCount="801">
  <si>
    <t>Core Spending Power - Local Authority Summary</t>
  </si>
  <si>
    <t>Arun</t>
  </si>
  <si>
    <t>Core Spending Power</t>
  </si>
  <si>
    <t>2017-18</t>
  </si>
  <si>
    <t>2018-19</t>
  </si>
  <si>
    <t>2019-20</t>
  </si>
  <si>
    <t>£ millions</t>
  </si>
  <si>
    <t xml:space="preserve">Core Spending Power per Dwelling </t>
  </si>
  <si>
    <t>£</t>
  </si>
  <si>
    <t>For detailed information about the components of Core Spending Power please see the Supporting Information table</t>
  </si>
  <si>
    <t>England</t>
  </si>
  <si>
    <t>TE</t>
  </si>
  <si>
    <t>Adur</t>
  </si>
  <si>
    <t>R285</t>
  </si>
  <si>
    <t>Allerdale</t>
  </si>
  <si>
    <t>R46</t>
  </si>
  <si>
    <t>Amber Valley</t>
  </si>
  <si>
    <t>R52</t>
  </si>
  <si>
    <t>R286</t>
  </si>
  <si>
    <t>Ashfield</t>
  </si>
  <si>
    <t>R229</t>
  </si>
  <si>
    <t>Ashford</t>
  </si>
  <si>
    <t>R157</t>
  </si>
  <si>
    <t>Avon Fire</t>
  </si>
  <si>
    <t>R950</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</si>
  <si>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</si>
  <si>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</si>
  <si>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</si>
  <si>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</si>
  <si>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</si>
  <si>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</si>
  <si>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</si>
  <si>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</si>
  <si>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</si>
  <si>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</si>
  <si>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</si>
  <si>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</si>
  <si>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</si>
  <si>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</si>
  <si>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</si>
  <si>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</si>
  <si>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</si>
  <si>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</si>
  <si>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Bath &amp; North East Somerset</t>
  </si>
  <si>
    <t>R602</t>
  </si>
  <si>
    <t>Bedford</t>
  </si>
  <si>
    <t>R679</t>
  </si>
  <si>
    <t>Bedfordshire Fire</t>
  </si>
  <si>
    <t>R954</t>
  </si>
  <si>
    <t>Berkshire Fire Authority</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</si>
  <si>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</si>
  <si>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</si>
  <si>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</si>
  <si>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</si>
  <si>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</si>
  <si>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</si>
  <si>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</si>
  <si>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</si>
  <si>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</si>
  <si>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</si>
  <si>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</si>
  <si>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</si>
  <si>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</si>
  <si>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</si>
  <si>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</si>
  <si>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</si>
  <si>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</si>
  <si>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</si>
  <si>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</si>
  <si>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</si>
  <si>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</si>
  <si>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</si>
  <si>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</si>
  <si>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</si>
  <si>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</si>
  <si>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</si>
  <si>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</si>
  <si>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</si>
  <si>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</si>
  <si>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</si>
  <si>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</si>
  <si>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</si>
  <si>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</si>
  <si>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</si>
  <si>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</si>
  <si>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</si>
  <si>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</si>
  <si>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</si>
  <si>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</si>
  <si>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</si>
  <si>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</si>
  <si>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</si>
  <si>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</si>
  <si>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</si>
  <si>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</si>
  <si>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</si>
  <si>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</si>
  <si>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</si>
  <si>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</si>
  <si>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</si>
  <si>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</si>
  <si>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</si>
  <si>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</si>
  <si>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</si>
  <si>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</si>
  <si>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</si>
  <si>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</si>
  <si>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</si>
  <si>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</si>
  <si>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</si>
  <si>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</si>
  <si>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</si>
  <si>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</si>
  <si>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</si>
  <si>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</si>
  <si>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</si>
  <si>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</si>
  <si>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</si>
  <si>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</si>
  <si>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</si>
  <si>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</si>
  <si>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</si>
  <si>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</si>
  <si>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</si>
  <si>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</si>
  <si>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</si>
  <si>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</si>
  <si>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</si>
  <si>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</si>
  <si>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</si>
  <si>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</si>
  <si>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</si>
  <si>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</si>
  <si>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</si>
  <si>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</si>
  <si>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Cheshire West &amp; Chester</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</si>
  <si>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</si>
  <si>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</si>
  <si>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</si>
  <si>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</si>
  <si>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</si>
  <si>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</si>
  <si>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</si>
  <si>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</si>
  <si>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</si>
  <si>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</si>
  <si>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</si>
  <si>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</si>
  <si>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</si>
  <si>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</si>
  <si>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</si>
  <si>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</si>
  <si>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</si>
  <si>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</si>
  <si>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</si>
  <si>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</si>
  <si>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</si>
  <si>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</si>
  <si>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</si>
  <si>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</si>
  <si>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</si>
  <si>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</si>
  <si>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</si>
  <si>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</si>
  <si>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</si>
  <si>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</si>
  <si>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</si>
  <si>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</si>
  <si>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</si>
  <si>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</si>
  <si>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</si>
  <si>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</si>
  <si>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</si>
  <si>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</si>
  <si>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</si>
  <si>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</si>
  <si>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</si>
  <si>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</si>
  <si>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</si>
  <si>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</si>
  <si>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</si>
  <si>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</si>
  <si>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</si>
  <si>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</si>
  <si>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</si>
  <si>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</si>
  <si>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</si>
  <si>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</si>
  <si>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</si>
  <si>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</si>
  <si>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</si>
  <si>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</si>
  <si>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</si>
  <si>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Dorset</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</si>
  <si>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</si>
  <si>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</si>
  <si>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</si>
  <si>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</si>
  <si>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</si>
  <si>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</si>
  <si>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</si>
  <si>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</si>
  <si>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</si>
  <si>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</si>
  <si>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</si>
  <si>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</si>
  <si>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</si>
  <si>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</si>
  <si>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</si>
  <si>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</si>
  <si>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</si>
  <si>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</si>
  <si>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</si>
  <si>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</si>
  <si>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</si>
  <si>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</si>
  <si>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</si>
  <si>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</si>
  <si>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</si>
  <si>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</si>
  <si>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</si>
  <si>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</si>
  <si>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</si>
  <si>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</si>
  <si>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</si>
  <si>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</si>
  <si>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</si>
  <si>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</si>
  <si>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</si>
  <si>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</si>
  <si>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</si>
  <si>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</si>
  <si>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</si>
  <si>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</si>
  <si>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</si>
  <si>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</si>
  <si>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</si>
  <si>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</si>
  <si>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</si>
  <si>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</si>
  <si>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</si>
  <si>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</si>
  <si>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</si>
  <si>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</si>
  <si>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</si>
  <si>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</si>
  <si>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</si>
  <si>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Essex Fire Auhtority</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</si>
  <si>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</si>
  <si>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</si>
  <si>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</si>
  <si>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</si>
  <si>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</si>
  <si>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</si>
  <si>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</si>
  <si>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</si>
  <si>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</si>
  <si>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</si>
  <si>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</si>
  <si>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</si>
  <si>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</si>
  <si>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</si>
  <si>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</si>
  <si>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</si>
  <si>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</si>
  <si>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</si>
  <si>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</si>
  <si>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</si>
  <si>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</si>
  <si>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</si>
  <si>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</si>
  <si>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</si>
  <si>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</si>
  <si>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</si>
  <si>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</si>
  <si>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</si>
  <si>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</si>
  <si>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</si>
  <si>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</si>
  <si>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</si>
  <si>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</si>
  <si>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</si>
  <si>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</si>
  <si>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</si>
  <si>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</si>
  <si>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</si>
  <si>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</si>
  <si>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</si>
  <si>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</si>
  <si>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</si>
  <si>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</si>
  <si>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</si>
  <si>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</si>
  <si>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</si>
  <si>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</si>
  <si>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</si>
  <si>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</si>
  <si>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</si>
  <si>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</si>
  <si>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</si>
  <si>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</si>
  <si>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</si>
  <si>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</si>
  <si>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</si>
  <si>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</si>
  <si>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</si>
  <si>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</si>
  <si>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</si>
  <si>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</si>
  <si>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</si>
  <si>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</si>
  <si>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</si>
  <si>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</si>
  <si>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</si>
  <si>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</si>
  <si>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</si>
  <si>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</si>
  <si>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</si>
  <si>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</si>
  <si>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</si>
  <si>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</si>
  <si>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</si>
  <si>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</si>
  <si>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</si>
  <si>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</si>
  <si>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</si>
  <si>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</si>
  <si>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</si>
  <si>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</si>
  <si>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</si>
  <si>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</si>
  <si>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</si>
  <si>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</si>
  <si>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Humberside Fire</t>
  </si>
  <si>
    <t>R952</t>
  </si>
  <si>
    <t>Huntingdonshire</t>
  </si>
  <si>
    <t>R648</t>
  </si>
  <si>
    <t>Hyndburn</t>
  </si>
  <si>
    <t>R176</t>
  </si>
  <si>
    <t>Ipswich</t>
  </si>
  <si>
    <t>R264</t>
  </si>
  <si>
    <t>Isle of Wight Council</t>
  </si>
  <si>
    <t>R601</t>
  </si>
  <si>
    <t>Isles of Scilly</t>
  </si>
  <si>
    <t>R403</t>
  </si>
  <si>
    <t>Islington</t>
  </si>
  <si>
    <t>R375</t>
  </si>
  <si>
    <t>Kensington and Chelsea</t>
  </si>
  <si>
    <t>R376</t>
  </si>
  <si>
    <t>Kent</t>
  </si>
  <si>
    <t>R667</t>
  </si>
  <si>
    <t>Kent Fire</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</si>
  <si>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</si>
  <si>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</si>
  <si>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</si>
  <si>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</si>
  <si>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</si>
  <si>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</si>
  <si>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</si>
  <si>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</si>
  <si>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</si>
  <si>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</si>
  <si>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</si>
  <si>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</si>
  <si>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</si>
  <si>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</si>
  <si>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</si>
  <si>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</si>
  <si>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</si>
  <si>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</si>
  <si>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</si>
  <si>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</si>
  <si>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</si>
  <si>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</si>
  <si>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</si>
  <si>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</si>
  <si>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</si>
  <si>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</si>
  <si>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</si>
  <si>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</si>
  <si>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</si>
  <si>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</si>
  <si>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</si>
  <si>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</si>
  <si>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</si>
  <si>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</si>
  <si>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</si>
  <si>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</si>
  <si>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</si>
  <si>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</si>
  <si>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</si>
  <si>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</si>
  <si>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</si>
  <si>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</si>
  <si>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</si>
  <si>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</si>
  <si>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</si>
  <si>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</si>
  <si>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</si>
  <si>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</si>
  <si>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</si>
  <si>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</si>
  <si>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</si>
  <si>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</si>
  <si>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</si>
  <si>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</si>
  <si>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</si>
  <si>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</si>
  <si>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</si>
  <si>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</si>
  <si>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</si>
  <si>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</si>
  <si>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</si>
  <si>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</si>
  <si>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</si>
  <si>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</si>
  <si>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</si>
  <si>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</si>
  <si>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</si>
  <si>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</si>
  <si>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</si>
  <si>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</si>
  <si>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</si>
  <si>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</si>
  <si>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</si>
  <si>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</si>
  <si>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</si>
  <si>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</si>
  <si>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</si>
  <si>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</si>
  <si>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</si>
  <si>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</si>
  <si>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</si>
  <si>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</si>
  <si>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</si>
  <si>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</si>
  <si>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</si>
  <si>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</si>
  <si>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</si>
  <si>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</si>
  <si>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</si>
  <si>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</si>
  <si>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</si>
  <si>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</si>
  <si>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</si>
  <si>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</si>
  <si>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</si>
  <si>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</si>
  <si>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</si>
  <si>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</si>
  <si>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</si>
  <si>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</si>
  <si>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</si>
  <si>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</si>
  <si>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</si>
  <si>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</si>
  <si>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</si>
  <si>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</si>
  <si>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</si>
  <si>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</si>
  <si>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</si>
  <si>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</si>
  <si>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</si>
  <si>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</si>
  <si>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</si>
  <si>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</si>
  <si>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</si>
  <si>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</si>
  <si>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</si>
  <si>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</si>
  <si>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</si>
  <si>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</si>
  <si>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</si>
  <si>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</si>
  <si>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</si>
  <si>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</si>
  <si>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</si>
  <si>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</si>
  <si>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</si>
  <si>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</si>
  <si>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</si>
  <si>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</si>
  <si>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</si>
  <si>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</si>
  <si>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</si>
  <si>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</si>
  <si>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</si>
  <si>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</si>
  <si>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</si>
  <si>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</si>
  <si>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</si>
  <si>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</si>
  <si>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</si>
  <si>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</si>
  <si>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</si>
  <si>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</si>
  <si>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</si>
  <si>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</si>
  <si>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</si>
  <si>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</si>
  <si>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</si>
  <si>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</si>
  <si>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</si>
  <si>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</si>
  <si>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</si>
  <si>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</si>
  <si>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</si>
  <si>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</si>
  <si>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</si>
  <si>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</si>
  <si>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</si>
  <si>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</si>
  <si>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</si>
  <si>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</si>
  <si>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</si>
  <si>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</si>
  <si>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</si>
  <si>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</si>
  <si>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</si>
  <si>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</si>
  <si>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</si>
  <si>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</si>
  <si>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</si>
  <si>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</si>
  <si>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</si>
  <si>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</si>
  <si>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</si>
  <si>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</si>
  <si>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</si>
  <si>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</si>
  <si>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</si>
  <si>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</si>
  <si>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</si>
  <si>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</si>
  <si>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</si>
  <si>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</si>
  <si>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</si>
  <si>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</si>
  <si>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</si>
  <si>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</si>
  <si>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</si>
  <si>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</si>
  <si>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</si>
  <si>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</si>
  <si>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</si>
  <si>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</si>
  <si>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</si>
  <si>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</si>
  <si>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</si>
  <si>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</si>
  <si>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</si>
  <si>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</si>
  <si>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</si>
  <si>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</si>
  <si>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</si>
  <si>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</si>
  <si>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</si>
  <si>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</si>
  <si>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</si>
  <si>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Shepway</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</si>
  <si>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</si>
  <si>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</si>
  <si>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</si>
  <si>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</si>
  <si>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</si>
  <si>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</si>
  <si>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</si>
  <si>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</si>
  <si>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</si>
  <si>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</si>
  <si>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</si>
  <si>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</si>
  <si>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</si>
  <si>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</si>
  <si>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</si>
  <si>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</si>
  <si>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</si>
  <si>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</si>
  <si>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</si>
  <si>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</si>
  <si>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</si>
  <si>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</si>
  <si>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</si>
  <si>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</si>
  <si>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</si>
  <si>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</si>
  <si>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</si>
  <si>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</si>
  <si>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</si>
  <si>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</si>
  <si>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</si>
  <si>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</si>
  <si>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</si>
  <si>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</si>
  <si>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</si>
  <si>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</si>
  <si>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</si>
  <si>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</si>
  <si>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</si>
  <si>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</si>
  <si>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</si>
  <si>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</si>
  <si>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</si>
  <si>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</si>
  <si>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</si>
  <si>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</si>
  <si>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</si>
  <si>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</si>
  <si>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</si>
  <si>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</si>
  <si>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</si>
  <si>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</si>
  <si>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</si>
  <si>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</si>
  <si>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</si>
  <si>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</si>
  <si>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</si>
  <si>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</si>
  <si>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</si>
  <si>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</si>
  <si>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</si>
  <si>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</si>
  <si>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</si>
  <si>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</si>
  <si>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</si>
  <si>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</si>
  <si>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</si>
  <si>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</si>
  <si>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</si>
  <si>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</si>
  <si>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</si>
  <si>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</si>
  <si>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</si>
  <si>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</si>
  <si>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</si>
  <si>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</si>
  <si>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</si>
  <si>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</si>
  <si>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</si>
  <si>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</si>
  <si>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</si>
  <si>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</si>
  <si>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</si>
  <si>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</si>
  <si>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</si>
  <si>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</si>
  <si>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</si>
  <si>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</si>
  <si>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</si>
  <si>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</si>
  <si>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</si>
  <si>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</si>
  <si>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</si>
  <si>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</si>
  <si>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</si>
  <si>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</si>
  <si>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</si>
  <si>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</si>
  <si>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</si>
  <si>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</si>
  <si>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</si>
  <si>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</si>
  <si>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</si>
  <si>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</si>
  <si>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</si>
  <si>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</si>
  <si>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</si>
  <si>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</si>
  <si>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</si>
  <si>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</si>
  <si>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</si>
  <si>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</si>
  <si>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</si>
  <si>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</si>
  <si>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</si>
  <si>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</si>
  <si>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</si>
  <si>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</si>
  <si>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</si>
  <si>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</si>
  <si>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</si>
  <si>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</si>
  <si>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</si>
  <si>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</si>
  <si>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</si>
  <si>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</si>
  <si>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</si>
  <si>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</si>
  <si>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</si>
  <si>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</si>
  <si>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</si>
  <si>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</si>
  <si>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</si>
  <si>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</si>
  <si>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</si>
  <si>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</si>
  <si>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</si>
  <si>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</si>
  <si>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</si>
  <si>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</si>
  <si>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</si>
  <si>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</si>
  <si>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</si>
  <si>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</si>
  <si>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</si>
  <si>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</si>
  <si>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</si>
  <si>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</si>
  <si>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</si>
  <si>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</si>
  <si>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</si>
  <si>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</si>
  <si>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</si>
  <si>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</si>
  <si>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</si>
  <si>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</si>
  <si>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</si>
  <si>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</si>
  <si>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</si>
  <si>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</si>
  <si>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</si>
  <si>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</si>
  <si>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</si>
  <si>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</si>
  <si>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</si>
  <si>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</si>
  <si>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</si>
  <si>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</si>
  <si>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</si>
  <si>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</si>
  <si>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</si>
  <si>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</si>
  <si>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</si>
  <si>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</si>
  <si>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</si>
  <si>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</si>
  <si>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</si>
  <si>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</si>
  <si>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</si>
  <si>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</si>
  <si>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</si>
  <si>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</si>
  <si>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</si>
  <si>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</si>
  <si>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</si>
  <si>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</si>
  <si>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</si>
  <si>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</si>
  <si>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</si>
  <si>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</si>
  <si>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</si>
  <si>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</si>
  <si>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</si>
  <si>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</si>
  <si>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</si>
  <si>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</si>
  <si>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</si>
  <si>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</si>
  <si>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</si>
  <si>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</si>
  <si>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</si>
  <si>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</si>
  <si>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</si>
  <si>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</si>
  <si>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</si>
  <si>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</si>
  <si>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</si>
  <si>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</si>
  <si>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</si>
  <si>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</si>
  <si>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</si>
  <si>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</si>
  <si>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</si>
  <si>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</si>
  <si>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</si>
  <si>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</si>
  <si>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</si>
  <si>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Rcode</t>
  </si>
  <si>
    <t>Local Authority</t>
  </si>
  <si>
    <t>Dwellings As At September 2017</t>
  </si>
  <si>
    <r>
      <rPr>
        <vertAlign val="superscript"/>
        <sz val="11"/>
        <color theme="1"/>
        <rFont val="Calibri"/>
        <family val="2"/>
        <scheme val="minor"/>
      </rPr>
      <t xml:space="preserve">1 </t>
    </r>
    <r>
      <rPr>
        <sz val="11"/>
        <color theme="1"/>
        <rFont val="Calibri"/>
        <family val="2"/>
        <scheme val="minor"/>
      </rPr>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</si>
  <si>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r>
      <t>2017-18</t>
    </r>
    <r>
      <rPr>
        <vertAlign val="superscript"/>
        <sz val="11"/>
        <color theme="1"/>
        <rFont val="Calibri"/>
        <family val="2"/>
        <scheme val="minor"/>
      </rPr>
      <t>1</t>
    </r>
  </si>
  <si>
    <r>
      <t>2018-19</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</si>
  <si>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 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</si>
  <si>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t>rcode</t>
  </si>
  <si>
    <t>csp_2015</t>
  </si>
  <si>
    <t>csp_2016</t>
  </si>
  <si>
    <t>csp_2017</t>
  </si>
  <si>
    <t>csp_2018</t>
  </si>
  <si>
    <t>csp_2019</t>
  </si>
  <si>
    <t>csp_dwelling_2015</t>
  </si>
  <si>
    <t>csp_dwelling_2016</t>
  </si>
  <si>
    <t>csp_dwelling_2017</t>
  </si>
  <si>
    <t>csp_dwelling_2018</t>
  </si>
  <si>
    <t>csp_dwelling_2019</t>
  </si>
  <si>
    <t>dwellings_2015</t>
  </si>
  <si>
    <t>dwellings_2016</t>
  </si>
  <si>
    <t>dwellings_2017</t>
  </si>
  <si>
    <t>dwellings_2018</t>
  </si>
  <si>
    <t>dwellings_2019</t>
  </si>
  <si>
    <t>Please select authority: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</si>
</sst>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0"/>
    <numFmt numFmtId="165" formatCode="#,##0.0"/>
    <numFmt numFmtId="166" formatCode="0.0%"/>
    <numFmt numFmtId="167" formatCode="_(* #,##0.00_);_(* \(#,##0.00\);_(* &quot;-&quot;??_);_(@_)"/>
    <numFmt numFmtId="168" formatCode="_(* #,##0_);_(* \(#,##0\);_(* &quot;-&quot;??_);_(@_)"/>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86"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b/>
      <sz val="14"/>
      <name val="Arial"/>
      <family val="2"/>
    </font>
    <font>
      <i/>
      <sz val="10"/>
      <name val="Arial"/>
      <family val="2"/>
    </font>
    <font>
      <b/>
      <sz val="10"/>
      <name val="Arial"/>
      <family val="2"/>
    </font>
    <font>
      <b/>
      <sz val="10"/>
      <name val="Calibri"/>
      <family val="2"/>
      <scheme val="minor"/>
    </font>
    <font>
      <sz val="11"/>
      <name val="Calibri"/>
      <family val="2"/>
      <scheme val="minor"/>
    </font>
    <font>
      <b/>
      <sz val="10"/>
      <color theme="0"/>
      <name val="Calibri"/>
      <family val="2"/>
      <scheme val="minor"/>
    </font>
    <font>
      <i/>
      <sz val="11"/>
      <color theme="1"/>
      <name val="Calibri"/>
      <family val="2"/>
      <scheme val="minor"/>
    </font>
    <font>
      <sz val="10"/>
      <name val="Arial"/>
      <family val="2"/>
    </font>
    <font>
      <sz val="11"/>
      <color theme="0"/>
      <name val="Calibri"/>
      <family val="2"/>
      <scheme val="minor"/>
    </font>
    <font>
      <b/>
      <sz val="12"/>
      <color theme="1"/>
      <name val="Calibri"/>
      <family val="2"/>
      <scheme val="minor"/>
    </font>
    <font>
      <sz val="11"/>
      <color theme="0" tint="-0.14999847407452621"/>
      <name val="Calibri"/>
      <family val="2"/>
      <scheme val="minor"/>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vertAlign val="superscript"/>
      <sz val="11"/>
      <color theme="1"/>
      <name val="Calibri"/>
      <family val="2"/>
      <scheme val="minor"/>
    </font>
    <font>
      <i/>
      <sz val="11"/>
      <color theme="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79995117038483843"/>
        <bgColor indexed="64"/>
      </patternFill>
    </fill>
    <fill>
      <patternFill patternType="solid">
        <fgColor theme="4" tint="-0.2499465926084170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s>
  <cellStyleXfs count="557">
    <xf numFmtId="0" fontId="0" fillId="0" borderId="0"/>
    <xf numFmtId="167"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5" fillId="0" borderId="0"/>
    <xf numFmtId="0" fontId="16" fillId="0" borderId="16" applyNumberFormat="0" applyFill="0" applyProtection="0">
      <alignment horizontal="center"/>
    </xf>
    <xf numFmtId="169" fontId="11" fillId="0" borderId="0" applyFont="0" applyFill="0" applyBorder="0" applyProtection="0">
      <alignment horizontal="right"/>
    </xf>
    <xf numFmtId="169" fontId="11" fillId="0" borderId="0" applyFont="0" applyFill="0" applyBorder="0" applyProtection="0">
      <alignment horizontal="right"/>
    </xf>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1" borderId="0" applyNumberFormat="0" applyBorder="0" applyAlignment="0" applyProtection="0"/>
    <xf numFmtId="170" fontId="11" fillId="0" borderId="0" applyFont="0" applyFill="0" applyBorder="0" applyProtection="0">
      <alignment horizontal="right"/>
    </xf>
    <xf numFmtId="170" fontId="11" fillId="0" borderId="0" applyFont="0" applyFill="0" applyBorder="0" applyProtection="0">
      <alignment horizontal="right"/>
    </xf>
    <xf numFmtId="0" fontId="17" fillId="7"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2" borderId="0" applyNumberFormat="0" applyBorder="0" applyAlignment="0" applyProtection="0"/>
    <xf numFmtId="0" fontId="17" fillId="8" borderId="0" applyNumberFormat="0" applyBorder="0" applyAlignment="0" applyProtection="0"/>
    <xf numFmtId="0" fontId="17" fillId="7"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17" fillId="11" borderId="0" applyNumberFormat="0" applyBorder="0" applyAlignment="0" applyProtection="0"/>
    <xf numFmtId="171" fontId="11" fillId="0" borderId="0" applyFont="0" applyFill="0" applyBorder="0" applyProtection="0">
      <alignment horizontal="right"/>
    </xf>
    <xf numFmtId="171" fontId="11" fillId="0" borderId="0" applyFont="0" applyFill="0" applyBorder="0" applyProtection="0">
      <alignment horizontal="right"/>
    </xf>
    <xf numFmtId="0" fontId="18" fillId="1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9"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8"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22" borderId="0" applyNumberFormat="0" applyBorder="0" applyAlignment="0" applyProtection="0"/>
    <xf numFmtId="0" fontId="18" fillId="9"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8" fillId="2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25" borderId="0" applyNumberFormat="0" applyBorder="0" applyAlignment="0" applyProtection="0"/>
    <xf numFmtId="0" fontId="19" fillId="0" borderId="0" applyNumberFormat="0" applyFont="0" applyBorder="0" applyAlignment="0">
      <alignment horizontal="left" vertical="center"/>
    </xf>
    <xf numFmtId="0" fontId="20" fillId="8" borderId="0" applyNumberFormat="0" applyBorder="0" applyAlignment="0" applyProtection="0"/>
    <xf numFmtId="0" fontId="20" fillId="12" borderId="0" applyNumberFormat="0" applyBorder="0" applyAlignment="0" applyProtection="0"/>
    <xf numFmtId="172" fontId="11" fillId="0" borderId="0" applyBorder="0"/>
    <xf numFmtId="0" fontId="21" fillId="28" borderId="17" applyNumberFormat="0" applyAlignment="0" applyProtection="0"/>
    <xf numFmtId="0" fontId="22" fillId="29" borderId="17" applyNumberFormat="0" applyAlignment="0" applyProtection="0"/>
    <xf numFmtId="173" fontId="11" fillId="30" borderId="18">
      <alignment horizontal="right" vertical="top"/>
    </xf>
    <xf numFmtId="0" fontId="11" fillId="30" borderId="18">
      <alignment horizontal="left" indent="5"/>
    </xf>
    <xf numFmtId="3" fontId="11" fillId="30" borderId="18">
      <alignment horizontal="right"/>
    </xf>
    <xf numFmtId="3" fontId="11" fillId="30" borderId="18">
      <alignment horizontal="right"/>
    </xf>
    <xf numFmtId="173" fontId="11" fillId="30" borderId="19" applyNumberFormat="0">
      <alignment horizontal="right" vertical="top"/>
    </xf>
    <xf numFmtId="0" fontId="11" fillId="30" borderId="19">
      <alignment horizontal="left" indent="3"/>
    </xf>
    <xf numFmtId="3" fontId="11" fillId="30" borderId="19">
      <alignment horizontal="right"/>
    </xf>
    <xf numFmtId="173" fontId="6" fillId="30" borderId="19" applyNumberFormat="0">
      <alignment horizontal="right" vertical="top"/>
    </xf>
    <xf numFmtId="0" fontId="6" fillId="30" borderId="19">
      <alignment horizontal="left" indent="1"/>
    </xf>
    <xf numFmtId="0" fontId="6" fillId="30" borderId="19">
      <alignment horizontal="right" vertical="top"/>
    </xf>
    <xf numFmtId="0" fontId="6" fillId="30" borderId="19"/>
    <xf numFmtId="174" fontId="6" fillId="30" borderId="19">
      <alignment horizontal="right"/>
    </xf>
    <xf numFmtId="3" fontId="6" fillId="30" borderId="19">
      <alignment horizontal="right"/>
    </xf>
    <xf numFmtId="0" fontId="11" fillId="30" borderId="20" applyFont="0" applyFill="0" applyAlignment="0"/>
    <xf numFmtId="0" fontId="6" fillId="30" borderId="19">
      <alignment horizontal="right" vertical="top"/>
    </xf>
    <xf numFmtId="0" fontId="6" fillId="30" borderId="19">
      <alignment horizontal="left" indent="2"/>
    </xf>
    <xf numFmtId="3" fontId="6" fillId="30" borderId="19">
      <alignment horizontal="right"/>
    </xf>
    <xf numFmtId="173" fontId="11" fillId="30" borderId="19" applyNumberFormat="0">
      <alignment horizontal="right" vertical="top"/>
    </xf>
    <xf numFmtId="0" fontId="11" fillId="30" borderId="19">
      <alignment horizontal="left" indent="3"/>
    </xf>
    <xf numFmtId="3" fontId="11" fillId="30" borderId="19">
      <alignment horizontal="right"/>
    </xf>
    <xf numFmtId="3" fontId="11" fillId="30" borderId="19">
      <alignment horizontal="right"/>
    </xf>
    <xf numFmtId="0" fontId="23" fillId="31" borderId="21" applyNumberFormat="0" applyAlignment="0" applyProtection="0"/>
    <xf numFmtId="0" fontId="23" fillId="31" borderId="21" applyNumberFormat="0" applyAlignment="0" applyProtection="0"/>
    <xf numFmtId="171" fontId="24" fillId="0" borderId="0" applyFont="0" applyFill="0" applyBorder="0" applyProtection="0">
      <alignment horizontal="right"/>
    </xf>
    <xf numFmtId="175" fontId="24" fillId="0" borderId="0" applyFont="0" applyFill="0" applyBorder="0" applyProtection="0">
      <alignment horizontal="left"/>
    </xf>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6" fillId="0" borderId="0"/>
    <xf numFmtId="0" fontId="26" fillId="0" borderId="22" applyNumberFormat="0" applyBorder="0" applyAlignment="0" applyProtection="0">
      <alignment horizontal="right" vertical="center"/>
    </xf>
    <xf numFmtId="0" fontId="26" fillId="0" borderId="22" applyNumberFormat="0" applyBorder="0" applyAlignment="0" applyProtection="0">
      <alignment horizontal="right" vertical="center"/>
    </xf>
    <xf numFmtId="178" fontId="1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lignment horizontal="right"/>
      <protection locked="0"/>
    </xf>
    <xf numFmtId="0" fontId="29" fillId="0" borderId="0">
      <alignment horizontal="left"/>
    </xf>
    <xf numFmtId="0" fontId="30" fillId="0" borderId="0">
      <alignment horizontal="left"/>
    </xf>
    <xf numFmtId="0" fontId="11" fillId="0" borderId="0" applyFont="0" applyFill="0" applyBorder="0" applyProtection="0">
      <alignment horizontal="right"/>
    </xf>
    <xf numFmtId="0" fontId="11" fillId="0" borderId="0" applyFont="0" applyFill="0" applyBorder="0" applyProtection="0">
      <alignment horizontal="right"/>
    </xf>
    <xf numFmtId="0" fontId="31" fillId="10" borderId="0" applyNumberFormat="0" applyBorder="0" applyAlignment="0" applyProtection="0"/>
    <xf numFmtId="0" fontId="31" fillId="14" borderId="0" applyNumberFormat="0" applyBorder="0" applyAlignment="0" applyProtection="0"/>
    <xf numFmtId="38" fontId="32" fillId="32" borderId="0" applyNumberFormat="0" applyBorder="0" applyAlignment="0" applyProtection="0"/>
    <xf numFmtId="0" fontId="33" fillId="33" borderId="23" applyProtection="0">
      <alignment horizontal="right"/>
    </xf>
    <xf numFmtId="0" fontId="34" fillId="0" borderId="0">
      <alignment horizontal="left" wrapText="1"/>
    </xf>
    <xf numFmtId="0" fontId="35" fillId="33" borderId="0" applyProtection="0">
      <alignment horizontal="left"/>
    </xf>
    <xf numFmtId="0" fontId="36" fillId="0" borderId="24" applyNumberFormat="0" applyFill="0" applyAlignment="0" applyProtection="0"/>
    <xf numFmtId="0" fontId="37" fillId="0" borderId="0">
      <alignment vertical="top" wrapText="1"/>
    </xf>
    <xf numFmtId="0" fontId="37" fillId="0" borderId="0">
      <alignment vertical="top" wrapText="1"/>
    </xf>
    <xf numFmtId="0" fontId="37" fillId="0" borderId="0">
      <alignment vertical="top" wrapText="1"/>
    </xf>
    <xf numFmtId="0" fontId="37" fillId="0" borderId="0">
      <alignment vertical="top" wrapText="1"/>
    </xf>
    <xf numFmtId="0" fontId="38" fillId="0" borderId="25" applyNumberFormat="0" applyFill="0" applyAlignment="0" applyProtection="0"/>
    <xf numFmtId="179" fontId="39" fillId="0" borderId="0" applyNumberFormat="0" applyFill="0" applyAlignment="0" applyProtection="0"/>
    <xf numFmtId="0" fontId="40" fillId="0" borderId="26" applyNumberFormat="0" applyFill="0" applyAlignment="0" applyProtection="0"/>
    <xf numFmtId="179" fontId="41" fillId="0" borderId="0" applyNumberFormat="0" applyFill="0" applyAlignment="0" applyProtection="0"/>
    <xf numFmtId="0" fontId="40" fillId="0" borderId="0" applyNumberFormat="0" applyFill="0" applyBorder="0" applyAlignment="0" applyProtection="0"/>
    <xf numFmtId="179" fontId="6" fillId="0" borderId="0" applyNumberFormat="0" applyFill="0" applyAlignment="0" applyProtection="0"/>
    <xf numFmtId="179" fontId="42" fillId="0" borderId="0" applyNumberFormat="0" applyFill="0" applyAlignment="0" applyProtection="0"/>
    <xf numFmtId="179" fontId="5" fillId="0" borderId="0" applyNumberFormat="0" applyFill="0" applyAlignment="0" applyProtection="0"/>
    <xf numFmtId="179" fontId="5" fillId="0" borderId="0" applyNumberFormat="0" applyFont="0" applyFill="0" applyBorder="0" applyAlignment="0" applyProtection="0"/>
    <xf numFmtId="179" fontId="5" fillId="0" borderId="0" applyNumberFormat="0" applyFont="0" applyFill="0" applyBorder="0" applyAlignment="0" applyProtection="0"/>
    <xf numFmtId="0" fontId="6"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Fill="0" applyBorder="0" applyProtection="0">
      <alignment horizontal="left"/>
    </xf>
    <xf numFmtId="10" fontId="32" fillId="34" borderId="19" applyNumberFormat="0" applyBorder="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33" fillId="0" borderId="27" applyProtection="0">
      <alignment horizontal="right"/>
    </xf>
    <xf numFmtId="0" fontId="33" fillId="0" borderId="23" applyProtection="0">
      <alignment horizontal="right"/>
    </xf>
    <xf numFmtId="0" fontId="33" fillId="0" borderId="28" applyProtection="0">
      <alignment horizontal="center"/>
      <protection locked="0"/>
    </xf>
    <xf numFmtId="0" fontId="32" fillId="0" borderId="0">
      <alignment horizontal="left" vertical="center"/>
    </xf>
    <xf numFmtId="0" fontId="32" fillId="0" borderId="0">
      <alignment horizontal="left" vertical="center"/>
    </xf>
    <xf numFmtId="0" fontId="32" fillId="0" borderId="0">
      <alignment horizontal="center" vertical="center"/>
    </xf>
    <xf numFmtId="0" fontId="32" fillId="0" borderId="0">
      <alignment horizontal="center" vertical="center"/>
    </xf>
    <xf numFmtId="0" fontId="53" fillId="0" borderId="29" applyNumberFormat="0" applyFill="0" applyAlignment="0" applyProtection="0"/>
    <xf numFmtId="0" fontId="54" fillId="0" borderId="30" applyNumberFormat="0" applyFill="0" applyAlignment="0" applyProtection="0"/>
    <xf numFmtId="0" fontId="11" fillId="0" borderId="0"/>
    <xf numFmtId="0" fontId="11" fillId="0" borderId="0"/>
    <xf numFmtId="0" fontId="11" fillId="0" borderId="0"/>
    <xf numFmtId="1" fontId="11" fillId="0" borderId="0" applyFont="0" applyFill="0" applyBorder="0" applyProtection="0">
      <alignment horizontal="right"/>
    </xf>
    <xf numFmtId="1" fontId="11" fillId="0" borderId="0" applyFont="0" applyFill="0" applyBorder="0" applyProtection="0">
      <alignment horizontal="right"/>
    </xf>
    <xf numFmtId="0" fontId="55" fillId="16" borderId="0" applyNumberFormat="0" applyBorder="0" applyAlignment="0" applyProtection="0"/>
    <xf numFmtId="0" fontId="56" fillId="16" borderId="0" applyNumberFormat="0" applyBorder="0" applyAlignment="0" applyProtection="0"/>
    <xf numFmtId="180" fontId="11" fillId="0" borderId="0"/>
    <xf numFmtId="0" fontId="57" fillId="0" borderId="0"/>
    <xf numFmtId="0" fontId="57" fillId="0" borderId="0"/>
    <xf numFmtId="0" fontId="57" fillId="0" borderId="0"/>
    <xf numFmtId="0" fontId="57" fillId="0" borderId="0"/>
    <xf numFmtId="0" fontId="57" fillId="0" borderId="0"/>
    <xf numFmtId="181" fontId="25" fillId="0" borderId="0"/>
    <xf numFmtId="0" fontId="11" fillId="0" borderId="0">
      <alignment vertical="top"/>
    </xf>
    <xf numFmtId="0" fontId="11" fillId="0" borderId="0"/>
    <xf numFmtId="0" fontId="2" fillId="0" borderId="0"/>
    <xf numFmtId="0" fontId="2" fillId="0" borderId="0"/>
    <xf numFmtId="0" fontId="2" fillId="0" borderId="0"/>
    <xf numFmtId="0" fontId="2" fillId="0" borderId="0"/>
    <xf numFmtId="0" fontId="1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lignment vertical="top"/>
    </xf>
    <xf numFmtId="0" fontId="2" fillId="0" borderId="0"/>
    <xf numFmtId="0" fontId="11" fillId="0" borderId="0">
      <alignment vertical="top"/>
    </xf>
    <xf numFmtId="0" fontId="2" fillId="0" borderId="0"/>
    <xf numFmtId="0" fontId="11" fillId="0" borderId="0">
      <alignment vertical="top"/>
    </xf>
    <xf numFmtId="0" fontId="2" fillId="0" borderId="0"/>
    <xf numFmtId="0" fontId="11" fillId="0" borderId="0">
      <alignment vertical="top"/>
    </xf>
    <xf numFmtId="0" fontId="2" fillId="0" borderId="0"/>
    <xf numFmtId="181" fontId="25" fillId="0" borderId="0"/>
    <xf numFmtId="0" fontId="11" fillId="0" borderId="0">
      <alignment vertical="top"/>
    </xf>
    <xf numFmtId="0" fontId="2" fillId="0" borderId="0"/>
    <xf numFmtId="0" fontId="11" fillId="0" borderId="0">
      <alignment vertical="top"/>
    </xf>
    <xf numFmtId="181" fontId="25" fillId="0" borderId="0"/>
    <xf numFmtId="0" fontId="2" fillId="0" borderId="0"/>
    <xf numFmtId="0" fontId="11" fillId="0" borderId="0">
      <alignment vertical="top"/>
    </xf>
    <xf numFmtId="0" fontId="2" fillId="0" borderId="0"/>
    <xf numFmtId="0" fontId="2" fillId="0" borderId="0"/>
    <xf numFmtId="0" fontId="11" fillId="0" borderId="0">
      <alignment vertical="top"/>
    </xf>
    <xf numFmtId="0" fontId="11" fillId="0" borderId="0"/>
    <xf numFmtId="181" fontId="25" fillId="0" borderId="0"/>
    <xf numFmtId="0" fontId="11" fillId="0" borderId="0"/>
    <xf numFmtId="0" fontId="11" fillId="0" borderId="0"/>
    <xf numFmtId="0" fontId="17" fillId="0" borderId="0"/>
    <xf numFmtId="0" fontId="1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alignment vertical="top"/>
    </xf>
    <xf numFmtId="0" fontId="2" fillId="0" borderId="0"/>
    <xf numFmtId="0" fontId="11" fillId="0" borderId="0"/>
    <xf numFmtId="0" fontId="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81" fontId="25" fillId="0" borderId="0"/>
    <xf numFmtId="0" fontId="58" fillId="0" borderId="0"/>
    <xf numFmtId="0" fontId="11" fillId="0" borderId="0"/>
    <xf numFmtId="0" fontId="2" fillId="0" borderId="0"/>
    <xf numFmtId="181" fontId="25" fillId="0" borderId="0"/>
    <xf numFmtId="181" fontId="25" fillId="0" borderId="0"/>
    <xf numFmtId="181" fontId="25" fillId="0" borderId="0"/>
    <xf numFmtId="181" fontId="25" fillId="0" borderId="0"/>
    <xf numFmtId="181" fontId="25" fillId="0" borderId="0"/>
    <xf numFmtId="181" fontId="25" fillId="0" borderId="0"/>
    <xf numFmtId="181" fontId="2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 fillId="0" borderId="0"/>
    <xf numFmtId="0"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1" fillId="0" borderId="0"/>
    <xf numFmtId="0" fontId="11" fillId="0" borderId="0"/>
    <xf numFmtId="0" fontId="1" fillId="0" borderId="0"/>
    <xf numFmtId="0" fontId="2" fillId="0" borderId="0"/>
    <xf numFmtId="181" fontId="25"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alignment vertical="top"/>
    </xf>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5" fillId="0" borderId="0"/>
    <xf numFmtId="0" fontId="11" fillId="0" borderId="0">
      <alignment vertical="top"/>
    </xf>
    <xf numFmtId="0" fontId="1" fillId="0" borderId="0"/>
    <xf numFmtId="0" fontId="1" fillId="0" borderId="0"/>
    <xf numFmtId="181" fontId="25" fillId="0" borderId="0"/>
    <xf numFmtId="0" fontId="11" fillId="0" borderId="0">
      <alignment vertical="top"/>
    </xf>
    <xf numFmtId="0" fontId="1" fillId="0" borderId="0"/>
    <xf numFmtId="181" fontId="25" fillId="0" borderId="0"/>
    <xf numFmtId="0" fontId="11" fillId="0" borderId="0">
      <alignment vertical="top"/>
    </xf>
    <xf numFmtId="0" fontId="11" fillId="11" borderId="31" applyNumberFormat="0" applyFont="0" applyAlignment="0" applyProtection="0"/>
    <xf numFmtId="0" fontId="2" fillId="2" borderId="1" applyNumberFormat="0" applyFont="0" applyAlignment="0" applyProtection="0"/>
    <xf numFmtId="0" fontId="11" fillId="11" borderId="31" applyNumberFormat="0" applyFont="0" applyAlignment="0" applyProtection="0"/>
    <xf numFmtId="0" fontId="60" fillId="28" borderId="32" applyNumberFormat="0" applyAlignment="0" applyProtection="0"/>
    <xf numFmtId="0" fontId="60" fillId="29" borderId="32" applyNumberFormat="0" applyAlignment="0" applyProtection="0"/>
    <xf numFmtId="40" fontId="61" fillId="30" borderId="0">
      <alignment horizontal="right"/>
    </xf>
    <xf numFmtId="0" fontId="62" fillId="30" borderId="0">
      <alignment horizontal="right"/>
    </xf>
    <xf numFmtId="0" fontId="63" fillId="30" borderId="12"/>
    <xf numFmtId="0" fontId="63" fillId="0" borderId="0" applyBorder="0">
      <alignment horizontal="centerContinuous"/>
    </xf>
    <xf numFmtId="0" fontId="64" fillId="0" borderId="0" applyBorder="0">
      <alignment horizontal="centerContinuous"/>
    </xf>
    <xf numFmtId="182" fontId="11" fillId="0" borderId="0" applyFont="0" applyFill="0" applyBorder="0" applyProtection="0">
      <alignment horizontal="right"/>
    </xf>
    <xf numFmtId="182" fontId="11" fillId="0" borderId="0" applyFont="0" applyFill="0" applyBorder="0" applyProtection="0">
      <alignment horizontal="right"/>
    </xf>
    <xf numFmtId="10"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0" fontId="11" fillId="0" borderId="0"/>
    <xf numFmtId="2" fontId="65" fillId="35" borderId="11" applyAlignment="0" applyProtection="0">
      <protection locked="0"/>
    </xf>
    <xf numFmtId="0" fontId="66" fillId="34" borderId="11" applyNumberFormat="0" applyAlignment="0" applyProtection="0"/>
    <xf numFmtId="0" fontId="67" fillId="36" borderId="19" applyNumberFormat="0" applyAlignment="0" applyProtection="0">
      <alignment horizontal="center" vertical="center"/>
    </xf>
    <xf numFmtId="0" fontId="11" fillId="0" borderId="0">
      <alignment textRotation="90"/>
    </xf>
    <xf numFmtId="4" fontId="58" fillId="37" borderId="32" applyNumberFormat="0" applyProtection="0">
      <alignment vertical="center"/>
    </xf>
    <xf numFmtId="4" fontId="68" fillId="37" borderId="32" applyNumberFormat="0" applyProtection="0">
      <alignment vertical="center"/>
    </xf>
    <xf numFmtId="4" fontId="58" fillId="37" borderId="32" applyNumberFormat="0" applyProtection="0">
      <alignment horizontal="left" vertical="center" indent="1"/>
    </xf>
    <xf numFmtId="4" fontId="58" fillId="37" borderId="32" applyNumberFormat="0" applyProtection="0">
      <alignment horizontal="left" vertical="center" indent="1"/>
    </xf>
    <xf numFmtId="0" fontId="11" fillId="38" borderId="32" applyNumberFormat="0" applyProtection="0">
      <alignment horizontal="left" vertical="center" indent="1"/>
    </xf>
    <xf numFmtId="4" fontId="58" fillId="39" borderId="32" applyNumberFormat="0" applyProtection="0">
      <alignment horizontal="right" vertical="center"/>
    </xf>
    <xf numFmtId="4" fontId="58" fillId="40" borderId="32" applyNumberFormat="0" applyProtection="0">
      <alignment horizontal="right" vertical="center"/>
    </xf>
    <xf numFmtId="4" fontId="58" fillId="41" borderId="32" applyNumberFormat="0" applyProtection="0">
      <alignment horizontal="right" vertical="center"/>
    </xf>
    <xf numFmtId="4" fontId="58" fillId="42" borderId="32" applyNumberFormat="0" applyProtection="0">
      <alignment horizontal="right" vertical="center"/>
    </xf>
    <xf numFmtId="4" fontId="58" fillId="43" borderId="32" applyNumberFormat="0" applyProtection="0">
      <alignment horizontal="right" vertical="center"/>
    </xf>
    <xf numFmtId="4" fontId="58" fillId="44" borderId="32" applyNumberFormat="0" applyProtection="0">
      <alignment horizontal="right" vertical="center"/>
    </xf>
    <xf numFmtId="4" fontId="58" fillId="45" borderId="32" applyNumberFormat="0" applyProtection="0">
      <alignment horizontal="right" vertical="center"/>
    </xf>
    <xf numFmtId="4" fontId="58" fillId="46" borderId="32" applyNumberFormat="0" applyProtection="0">
      <alignment horizontal="right" vertical="center"/>
    </xf>
    <xf numFmtId="4" fontId="58" fillId="47" borderId="32" applyNumberFormat="0" applyProtection="0">
      <alignment horizontal="right" vertical="center"/>
    </xf>
    <xf numFmtId="4" fontId="69" fillId="48" borderId="32" applyNumberFormat="0" applyProtection="0">
      <alignment horizontal="left" vertical="center" indent="1"/>
    </xf>
    <xf numFmtId="4" fontId="58" fillId="49" borderId="33" applyNumberFormat="0" applyProtection="0">
      <alignment horizontal="left" vertical="center" indent="1"/>
    </xf>
    <xf numFmtId="4" fontId="70" fillId="50" borderId="0" applyNumberFormat="0" applyProtection="0">
      <alignment horizontal="left" vertical="center" indent="1"/>
    </xf>
    <xf numFmtId="0" fontId="11" fillId="38" borderId="32" applyNumberFormat="0" applyProtection="0">
      <alignment horizontal="left" vertical="center" indent="1"/>
    </xf>
    <xf numFmtId="4" fontId="58" fillId="49" borderId="32" applyNumberFormat="0" applyProtection="0">
      <alignment horizontal="left" vertical="center" indent="1"/>
    </xf>
    <xf numFmtId="4" fontId="58" fillId="51" borderId="32" applyNumberFormat="0" applyProtection="0">
      <alignment horizontal="left" vertical="center" indent="1"/>
    </xf>
    <xf numFmtId="0" fontId="11" fillId="51" borderId="32" applyNumberFormat="0" applyProtection="0">
      <alignment horizontal="left" vertical="center" indent="1"/>
    </xf>
    <xf numFmtId="0" fontId="11" fillId="51" borderId="32" applyNumberFormat="0" applyProtection="0">
      <alignment horizontal="left" vertical="center" indent="1"/>
    </xf>
    <xf numFmtId="0" fontId="11" fillId="36" borderId="32" applyNumberFormat="0" applyProtection="0">
      <alignment horizontal="left" vertical="center" indent="1"/>
    </xf>
    <xf numFmtId="0" fontId="11" fillId="36" borderId="32" applyNumberFormat="0" applyProtection="0">
      <alignment horizontal="left" vertical="center" indent="1"/>
    </xf>
    <xf numFmtId="0" fontId="11" fillId="32" borderId="32" applyNumberFormat="0" applyProtection="0">
      <alignment horizontal="left" vertical="center" indent="1"/>
    </xf>
    <xf numFmtId="0" fontId="11" fillId="32" borderId="32" applyNumberFormat="0" applyProtection="0">
      <alignment horizontal="left" vertical="center" indent="1"/>
    </xf>
    <xf numFmtId="0" fontId="11" fillId="38" borderId="32" applyNumberFormat="0" applyProtection="0">
      <alignment horizontal="left" vertical="center" indent="1"/>
    </xf>
    <xf numFmtId="0" fontId="11" fillId="38" borderId="32" applyNumberFormat="0" applyProtection="0">
      <alignment horizontal="left" vertical="center" indent="1"/>
    </xf>
    <xf numFmtId="4" fontId="58" fillId="34" borderId="32" applyNumberFormat="0" applyProtection="0">
      <alignment vertical="center"/>
    </xf>
    <xf numFmtId="4" fontId="68" fillId="34" borderId="32" applyNumberFormat="0" applyProtection="0">
      <alignment vertical="center"/>
    </xf>
    <xf numFmtId="4" fontId="58" fillId="34" borderId="32" applyNumberFormat="0" applyProtection="0">
      <alignment horizontal="left" vertical="center" indent="1"/>
    </xf>
    <xf numFmtId="4" fontId="58" fillId="34" borderId="32" applyNumberFormat="0" applyProtection="0">
      <alignment horizontal="left" vertical="center" indent="1"/>
    </xf>
    <xf numFmtId="4" fontId="58" fillId="49" borderId="32" applyNumberFormat="0" applyProtection="0">
      <alignment horizontal="right" vertical="center"/>
    </xf>
    <xf numFmtId="4" fontId="68" fillId="49" borderId="32" applyNumberFormat="0" applyProtection="0">
      <alignment horizontal="right" vertical="center"/>
    </xf>
    <xf numFmtId="0" fontId="11" fillId="38" borderId="32" applyNumberFormat="0" applyProtection="0">
      <alignment horizontal="left" vertical="center" indent="1"/>
    </xf>
    <xf numFmtId="0" fontId="11" fillId="38" borderId="32" applyNumberFormat="0" applyProtection="0">
      <alignment horizontal="left" vertical="center" indent="1"/>
    </xf>
    <xf numFmtId="0" fontId="71" fillId="0" borderId="0"/>
    <xf numFmtId="4" fontId="72" fillId="49" borderId="32" applyNumberFormat="0" applyProtection="0">
      <alignment horizontal="right" vertical="center"/>
    </xf>
    <xf numFmtId="0" fontId="11" fillId="0" borderId="0"/>
    <xf numFmtId="0" fontId="11" fillId="0" borderId="0"/>
    <xf numFmtId="0" fontId="11" fillId="0" borderId="0"/>
    <xf numFmtId="0" fontId="11" fillId="0" borderId="0">
      <alignment horizontal="left" wrapText="1"/>
    </xf>
    <xf numFmtId="0" fontId="73" fillId="30" borderId="14">
      <alignment horizontal="center"/>
    </xf>
    <xf numFmtId="0" fontId="34" fillId="0" borderId="0">
      <alignment horizontal="left"/>
    </xf>
    <xf numFmtId="3" fontId="74" fillId="30" borderId="0"/>
    <xf numFmtId="3" fontId="73" fillId="30" borderId="0"/>
    <xf numFmtId="0" fontId="74" fillId="30" borderId="0"/>
    <xf numFmtId="0" fontId="73" fillId="30" borderId="0"/>
    <xf numFmtId="0" fontId="74" fillId="30" borderId="0">
      <alignment horizontal="center"/>
    </xf>
    <xf numFmtId="183" fontId="75" fillId="0" borderId="8" applyFill="0" applyBorder="0" applyProtection="0">
      <alignment horizontal="right"/>
    </xf>
    <xf numFmtId="0" fontId="76" fillId="0" borderId="0" applyNumberFormat="0" applyFill="0" applyBorder="0" applyProtection="0">
      <alignment horizontal="center" vertical="center"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34" fillId="52" borderId="0">
      <alignment horizontal="right" vertical="top" wrapText="1"/>
    </xf>
    <xf numFmtId="0" fontId="34" fillId="52" borderId="0">
      <alignment horizontal="right" vertical="top" wrapText="1"/>
    </xf>
    <xf numFmtId="0" fontId="34" fillId="52" borderId="0">
      <alignment horizontal="right" vertical="top" wrapText="1"/>
    </xf>
    <xf numFmtId="0" fontId="34" fillId="52" borderId="0">
      <alignment horizontal="right" vertical="top" wrapText="1"/>
    </xf>
    <xf numFmtId="0" fontId="78" fillId="0" borderId="0"/>
    <xf numFmtId="0" fontId="78" fillId="0" borderId="0"/>
    <xf numFmtId="0" fontId="78" fillId="0" borderId="0"/>
    <xf numFmtId="0" fontId="78" fillId="0" borderId="0"/>
    <xf numFmtId="0" fontId="79" fillId="0" borderId="0"/>
    <xf numFmtId="0" fontId="79" fillId="0" borderId="0"/>
    <xf numFmtId="0" fontId="79" fillId="0" borderId="0"/>
    <xf numFmtId="1" fontId="80" fillId="0" borderId="0" applyNumberFormat="0" applyFill="0" applyBorder="0" applyProtection="0">
      <alignment horizontal="right" vertical="top"/>
    </xf>
    <xf numFmtId="0" fontId="81" fillId="0" borderId="0"/>
    <xf numFmtId="0" fontId="81" fillId="0" borderId="0"/>
    <xf numFmtId="0" fontId="81" fillId="0" borderId="0"/>
    <xf numFmtId="184" fontId="32" fillId="0" borderId="0">
      <alignment wrapText="1"/>
      <protection locked="0"/>
    </xf>
    <xf numFmtId="184" fontId="32" fillId="0" borderId="0">
      <alignment wrapText="1"/>
      <protection locked="0"/>
    </xf>
    <xf numFmtId="184" fontId="34" fillId="53" borderId="0">
      <alignment wrapText="1"/>
      <protection locked="0"/>
    </xf>
    <xf numFmtId="184" fontId="34" fillId="53" borderId="0">
      <alignment wrapText="1"/>
      <protection locked="0"/>
    </xf>
    <xf numFmtId="184" fontId="34" fillId="53" borderId="0">
      <alignment wrapText="1"/>
      <protection locked="0"/>
    </xf>
    <xf numFmtId="184" fontId="34" fillId="53" borderId="0">
      <alignment wrapText="1"/>
      <protection locked="0"/>
    </xf>
    <xf numFmtId="184" fontId="32" fillId="0" borderId="0">
      <alignment wrapText="1"/>
      <protection locked="0"/>
    </xf>
    <xf numFmtId="185" fontId="75" fillId="0" borderId="0" applyNumberFormat="0" applyFill="0" applyBorder="0" applyProtection="0">
      <alignment horizontal="left"/>
    </xf>
    <xf numFmtId="186" fontId="32" fillId="0" borderId="0">
      <alignment wrapText="1"/>
      <protection locked="0"/>
    </xf>
    <xf numFmtId="186" fontId="32" fillId="0" borderId="0">
      <alignment wrapText="1"/>
      <protection locked="0"/>
    </xf>
    <xf numFmtId="186" fontId="32" fillId="0"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2" fillId="0" borderId="0">
      <alignment wrapText="1"/>
      <protection locked="0"/>
    </xf>
    <xf numFmtId="187" fontId="32" fillId="0" borderId="0">
      <alignment wrapText="1"/>
      <protection locked="0"/>
    </xf>
    <xf numFmtId="187" fontId="32" fillId="0" borderId="0">
      <alignment wrapText="1"/>
      <protection locked="0"/>
    </xf>
    <xf numFmtId="187" fontId="34" fillId="53" borderId="0">
      <alignment wrapText="1"/>
      <protection locked="0"/>
    </xf>
    <xf numFmtId="187" fontId="34" fillId="53" borderId="0">
      <alignment wrapText="1"/>
      <protection locked="0"/>
    </xf>
    <xf numFmtId="187" fontId="34" fillId="53" borderId="0">
      <alignment wrapText="1"/>
      <protection locked="0"/>
    </xf>
    <xf numFmtId="187" fontId="34" fillId="53" borderId="0">
      <alignment wrapText="1"/>
      <protection locked="0"/>
    </xf>
    <xf numFmtId="187" fontId="32" fillId="0" borderId="0">
      <alignment wrapText="1"/>
      <protection locked="0"/>
    </xf>
    <xf numFmtId="0" fontId="80" fillId="0" borderId="0" applyNumberFormat="0" applyFill="0" applyBorder="0" applyProtection="0">
      <alignment horizontal="left" vertical="top"/>
    </xf>
    <xf numFmtId="188" fontId="34" fillId="52" borderId="34">
      <alignment wrapText="1"/>
    </xf>
    <xf numFmtId="188" fontId="34" fillId="52" borderId="34">
      <alignment wrapText="1"/>
    </xf>
    <xf numFmtId="188" fontId="34" fillId="52" borderId="34">
      <alignment wrapText="1"/>
    </xf>
    <xf numFmtId="189" fontId="34" fillId="52" borderId="34">
      <alignment wrapText="1"/>
    </xf>
    <xf numFmtId="189" fontId="34" fillId="52" borderId="34">
      <alignment wrapText="1"/>
    </xf>
    <xf numFmtId="189" fontId="34" fillId="52" borderId="34">
      <alignment wrapText="1"/>
    </xf>
    <xf numFmtId="189" fontId="34" fillId="52" borderId="34">
      <alignment wrapText="1"/>
    </xf>
    <xf numFmtId="190" fontId="34" fillId="52" borderId="34">
      <alignment wrapText="1"/>
    </xf>
    <xf numFmtId="190" fontId="34" fillId="52" borderId="34">
      <alignment wrapText="1"/>
    </xf>
    <xf numFmtId="190" fontId="34" fillId="52" borderId="34">
      <alignment wrapText="1"/>
    </xf>
    <xf numFmtId="0" fontId="78" fillId="0" borderId="35">
      <alignment horizontal="right"/>
    </xf>
    <xf numFmtId="0" fontId="78" fillId="0" borderId="35">
      <alignment horizontal="right"/>
    </xf>
    <xf numFmtId="0" fontId="78" fillId="0" borderId="35">
      <alignment horizontal="right"/>
    </xf>
    <xf numFmtId="0" fontId="78" fillId="0" borderId="35">
      <alignment horizontal="right"/>
    </xf>
    <xf numFmtId="0" fontId="39" fillId="0" borderId="0"/>
    <xf numFmtId="40" fontId="76" fillId="0" borderId="0"/>
    <xf numFmtId="0" fontId="82" fillId="0" borderId="0" applyNumberFormat="0" applyFill="0" applyBorder="0" applyAlignment="0" applyProtection="0"/>
    <xf numFmtId="0" fontId="19" fillId="0" borderId="0" applyNumberFormat="0" applyFill="0" applyBorder="0" applyProtection="0">
      <alignment horizontal="left" vertical="center" indent="10"/>
    </xf>
    <xf numFmtId="0" fontId="19" fillId="0" borderId="0" applyNumberFormat="0" applyFill="0" applyBorder="0" applyProtection="0">
      <alignment horizontal="left" vertical="center" indent="10"/>
    </xf>
    <xf numFmtId="0" fontId="83" fillId="0" borderId="36" applyNumberFormat="0" applyFill="0" applyAlignment="0" applyProtection="0"/>
    <xf numFmtId="0" fontId="83" fillId="0" borderId="37"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xf numFmtId="0" fontId="11" fillId="0" borderId="0"/>
    <xf numFmtId="0" fontId="32" fillId="0" borderId="0"/>
  </cellStyleXfs>
  <cellXfs count="81">
    <xf numFmtId="0" fontId="0" fillId="0" borderId="0" xfId="0"/>
    <xf numFmtId="0" fontId="0" fillId="3" borderId="0" xfId="0" applyFill="1"/>
    <xf numFmtId="0" fontId="3" fillId="3" borderId="0" xfId="0" applyFont="1" applyFill="1"/>
    <xf numFmtId="0" fontId="4" fillId="3" borderId="0" xfId="0" applyFont="1" applyFill="1" applyAlignment="1"/>
    <xf numFmtId="0" fontId="0" fillId="3" borderId="0" xfId="0" applyFill="1" applyAlignment="1"/>
    <xf numFmtId="3" fontId="0" fillId="3" borderId="0" xfId="0" applyNumberFormat="1" applyFill="1"/>
    <xf numFmtId="0" fontId="5" fillId="3" borderId="0" xfId="0" applyFont="1" applyFill="1"/>
    <xf numFmtId="0" fontId="6" fillId="3" borderId="0" xfId="0" applyFont="1" applyFill="1" applyAlignment="1"/>
    <xf numFmtId="0" fontId="8" fillId="3" borderId="0" xfId="0" applyFont="1" applyFill="1"/>
    <xf numFmtId="0" fontId="0" fillId="3" borderId="5" xfId="0" applyFill="1" applyBorder="1"/>
    <xf numFmtId="0" fontId="0" fillId="3" borderId="0" xfId="0" applyFill="1" applyBorder="1" applyAlignment="1"/>
    <xf numFmtId="0" fontId="0" fillId="3" borderId="0" xfId="0" applyFill="1" applyBorder="1"/>
    <xf numFmtId="0" fontId="0" fillId="3" borderId="6" xfId="0" applyFill="1" applyBorder="1"/>
    <xf numFmtId="164" fontId="0" fillId="3" borderId="7" xfId="0" applyNumberFormat="1" applyFill="1" applyBorder="1" applyAlignment="1">
      <alignment vertical="top"/>
    </xf>
    <xf numFmtId="165" fontId="0" fillId="3" borderId="8" xfId="0" applyNumberFormat="1" applyFill="1" applyBorder="1" applyAlignment="1">
      <alignment horizontal="center" vertical="top" wrapText="1"/>
    </xf>
    <xf numFmtId="165" fontId="0" fillId="3" borderId="9" xfId="0" applyNumberFormat="1" applyFill="1" applyBorder="1"/>
    <xf numFmtId="164" fontId="0" fillId="3" borderId="10" xfId="0" applyNumberFormat="1" applyFill="1" applyBorder="1" applyAlignment="1">
      <alignment vertical="top"/>
    </xf>
    <xf numFmtId="165" fontId="0" fillId="3" borderId="0" xfId="0" applyNumberFormat="1" applyFill="1" applyBorder="1" applyAlignment="1">
      <alignment horizontal="right" vertical="top" wrapText="1"/>
    </xf>
    <xf numFmtId="165" fontId="10" fillId="3" borderId="0" xfId="0" applyNumberFormat="1" applyFont="1" applyFill="1" applyBorder="1" applyAlignment="1">
      <alignment horizontal="right" vertical="top" wrapText="1"/>
    </xf>
    <xf numFmtId="165" fontId="0" fillId="3" borderId="10" xfId="0" applyNumberFormat="1" applyFill="1" applyBorder="1" applyAlignment="1">
      <alignment horizontal="left" vertical="center"/>
    </xf>
    <xf numFmtId="165" fontId="0" fillId="3" borderId="0" xfId="0" applyNumberFormat="1" applyFill="1" applyBorder="1" applyAlignment="1">
      <alignment horizontal="center" vertical="top" wrapText="1"/>
    </xf>
    <xf numFmtId="165" fontId="0" fillId="3" borderId="12" xfId="0" applyNumberFormat="1" applyFill="1" applyBorder="1" applyAlignment="1">
      <alignment vertical="top" wrapText="1"/>
    </xf>
    <xf numFmtId="165" fontId="0" fillId="3" borderId="6" xfId="0" applyNumberFormat="1" applyFill="1" applyBorder="1" applyAlignment="1">
      <alignment vertical="top" wrapText="1"/>
    </xf>
    <xf numFmtId="3" fontId="0" fillId="3" borderId="10" xfId="0" applyNumberFormat="1" applyFill="1" applyBorder="1" applyAlignment="1">
      <alignment vertical="top"/>
    </xf>
    <xf numFmtId="3" fontId="0" fillId="3" borderId="0" xfId="0" applyNumberFormat="1" applyFill="1" applyBorder="1" applyAlignment="1">
      <alignment vertical="top" wrapText="1"/>
    </xf>
    <xf numFmtId="3" fontId="0" fillId="3" borderId="12" xfId="0" applyNumberFormat="1" applyFill="1" applyBorder="1" applyAlignment="1"/>
    <xf numFmtId="165" fontId="0" fillId="3" borderId="10" xfId="0" applyNumberFormat="1" applyFill="1" applyBorder="1" applyAlignment="1">
      <alignment vertical="top"/>
    </xf>
    <xf numFmtId="3" fontId="0" fillId="3" borderId="0" xfId="0" applyNumberFormat="1" applyFill="1" applyBorder="1" applyAlignment="1">
      <alignment horizontal="right" vertical="top" wrapText="1"/>
    </xf>
    <xf numFmtId="3" fontId="0" fillId="3" borderId="12" xfId="0" applyNumberFormat="1" applyFill="1" applyBorder="1" applyAlignment="1">
      <alignment horizontal="right"/>
    </xf>
    <xf numFmtId="2" fontId="0" fillId="3" borderId="8" xfId="0" applyNumberFormat="1" applyFill="1" applyBorder="1" applyAlignment="1">
      <alignment vertical="top"/>
    </xf>
    <xf numFmtId="166" fontId="0" fillId="3" borderId="8" xfId="2" applyNumberFormat="1" applyFont="1" applyFill="1" applyBorder="1"/>
    <xf numFmtId="166" fontId="0" fillId="3" borderId="0" xfId="2" applyNumberFormat="1" applyFont="1" applyFill="1" applyBorder="1"/>
    <xf numFmtId="0" fontId="0" fillId="3" borderId="13" xfId="0" applyFill="1" applyBorder="1"/>
    <xf numFmtId="0" fontId="0" fillId="3" borderId="14" xfId="0" applyFill="1" applyBorder="1" applyAlignment="1"/>
    <xf numFmtId="0" fontId="0" fillId="3" borderId="14" xfId="0" applyFill="1" applyBorder="1"/>
    <xf numFmtId="0" fontId="0" fillId="3" borderId="15" xfId="0" applyFill="1" applyBorder="1"/>
    <xf numFmtId="164" fontId="0" fillId="3" borderId="0" xfId="3" applyNumberFormat="1" applyFont="1" applyFill="1" applyAlignment="1">
      <alignment wrapText="1"/>
    </xf>
    <xf numFmtId="0" fontId="12" fillId="3" borderId="0" xfId="0" applyFont="1" applyFill="1"/>
    <xf numFmtId="164" fontId="12" fillId="3" borderId="0" xfId="3" applyNumberFormat="1" applyFont="1" applyFill="1" applyAlignment="1">
      <alignment wrapText="1"/>
    </xf>
    <xf numFmtId="164" fontId="13" fillId="3" borderId="0" xfId="3" applyNumberFormat="1" applyFont="1" applyFill="1" applyAlignment="1"/>
    <xf numFmtId="165" fontId="0" fillId="3" borderId="0" xfId="0" applyNumberFormat="1" applyFill="1"/>
    <xf numFmtId="164" fontId="2" fillId="3" borderId="0" xfId="3" applyNumberFormat="1" applyFont="1" applyFill="1" applyAlignment="1">
      <alignment wrapText="1"/>
    </xf>
    <xf numFmtId="164" fontId="14" fillId="3" borderId="14" xfId="3" applyNumberFormat="1" applyFont="1" applyFill="1" applyBorder="1" applyAlignment="1">
      <alignment wrapText="1"/>
    </xf>
    <xf numFmtId="164" fontId="12" fillId="3" borderId="14" xfId="3" applyNumberFormat="1" applyFont="1" applyFill="1" applyBorder="1" applyAlignment="1">
      <alignment wrapText="1"/>
    </xf>
    <xf numFmtId="164" fontId="2" fillId="3" borderId="2" xfId="3" applyNumberFormat="1" applyFont="1" applyFill="1" applyBorder="1" applyAlignment="1">
      <alignment wrapText="1"/>
    </xf>
    <xf numFmtId="164" fontId="2" fillId="3" borderId="3" xfId="3" applyNumberFormat="1" applyFont="1" applyFill="1" applyBorder="1" applyAlignment="1">
      <alignment horizontal="left" vertical="top" wrapText="1"/>
    </xf>
    <xf numFmtId="165" fontId="2" fillId="3" borderId="3" xfId="3" applyNumberFormat="1" applyFont="1" applyFill="1" applyBorder="1" applyAlignment="1">
      <alignment horizontal="left" vertical="top" wrapText="1"/>
    </xf>
    <xf numFmtId="3" fontId="0" fillId="3" borderId="3" xfId="3" applyNumberFormat="1" applyFont="1" applyFill="1" applyBorder="1" applyAlignment="1">
      <alignment horizontal="center" vertical="top" wrapText="1"/>
    </xf>
    <xf numFmtId="165" fontId="0" fillId="3" borderId="3" xfId="0" applyNumberFormat="1" applyFill="1" applyBorder="1" applyAlignment="1">
      <alignment horizontal="center"/>
    </xf>
    <xf numFmtId="3" fontId="0" fillId="3" borderId="3" xfId="0" applyNumberFormat="1" applyFill="1" applyBorder="1" applyAlignment="1">
      <alignment horizontal="center"/>
    </xf>
    <xf numFmtId="164" fontId="2" fillId="3" borderId="0" xfId="3" applyNumberFormat="1" applyFont="1" applyFill="1" applyBorder="1" applyAlignment="1">
      <alignment wrapText="1"/>
    </xf>
    <xf numFmtId="164" fontId="2" fillId="3" borderId="0" xfId="3" applyNumberFormat="1" applyFont="1" applyFill="1" applyBorder="1" applyAlignment="1">
      <alignment horizontal="left" vertical="top" wrapText="1"/>
    </xf>
    <xf numFmtId="165" fontId="0" fillId="3" borderId="0" xfId="0" applyNumberFormat="1" applyFill="1" applyBorder="1"/>
    <xf numFmtId="3" fontId="0" fillId="3" borderId="0" xfId="0" applyNumberFormat="1" applyFill="1" applyBorder="1"/>
    <xf numFmtId="3" fontId="0" fillId="3" borderId="0" xfId="1" applyNumberFormat="1" applyFont="1" applyFill="1"/>
    <xf numFmtId="166" fontId="0" fillId="3" borderId="0" xfId="2" applyNumberFormat="1" applyFont="1" applyFill="1"/>
    <xf numFmtId="3" fontId="0" fillId="3" borderId="0" xfId="2" applyNumberFormat="1" applyFont="1" applyFill="1"/>
    <xf numFmtId="168" fontId="0" fillId="3" borderId="0" xfId="0" applyNumberFormat="1" applyFill="1"/>
    <xf numFmtId="168" fontId="0" fillId="3" borderId="0" xfId="2" applyNumberFormat="1" applyFont="1" applyFill="1"/>
    <xf numFmtId="164" fontId="2" fillId="3" borderId="0" xfId="3" applyNumberFormat="1" applyFont="1" applyFill="1"/>
    <xf numFmtId="3" fontId="0" fillId="0" borderId="0" xfId="0" applyNumberFormat="1"/>
    <xf numFmtId="10" fontId="0" fillId="3" borderId="11" xfId="2" applyNumberFormat="1" applyFont="1" applyFill="1" applyBorder="1"/>
    <xf numFmtId="3" fontId="0" fillId="3" borderId="11" xfId="0" applyNumberFormat="1" applyFill="1" applyBorder="1"/>
    <xf numFmtId="165" fontId="10" fillId="3" borderId="12" xfId="0" applyNumberFormat="1" applyFont="1" applyFill="1" applyBorder="1" applyAlignment="1">
      <alignment horizontal="right" vertical="top" wrapText="1"/>
    </xf>
    <xf numFmtId="3" fontId="12" fillId="3" borderId="0" xfId="0" applyNumberFormat="1" applyFont="1" applyFill="1"/>
    <xf numFmtId="0" fontId="85" fillId="3" borderId="0" xfId="0" applyFont="1" applyFill="1" applyBorder="1" applyAlignment="1">
      <alignment wrapText="1"/>
    </xf>
    <xf numFmtId="0" fontId="12" fillId="3" borderId="0" xfId="0" applyFont="1" applyFill="1" applyBorder="1"/>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0" fontId="0" fillId="3" borderId="0" xfId="0" applyFont="1" applyFill="1" applyBorder="1" applyAlignment="1">
      <alignment horizontal="left" vertical="center" wrapText="1"/>
    </xf>
    <xf numFmtId="3" fontId="2" fillId="3" borderId="3" xfId="3" applyNumberFormat="1" applyFont="1" applyFill="1" applyBorder="1" applyAlignment="1">
      <alignment horizontal="center" vertical="top" wrapText="1"/>
    </xf>
    <xf numFmtId="164" fontId="0" fillId="3" borderId="0" xfId="3" applyNumberFormat="1" applyFont="1" applyFill="1" applyAlignment="1">
      <alignment horizontal="left" vertical="center" wrapText="1"/>
    </xf>
    <xf numFmtId="164" fontId="2" fillId="3" borderId="0" xfId="3" applyNumberFormat="1" applyFont="1" applyFill="1" applyAlignment="1">
      <alignment horizontal="left" vertical="center" wrapText="1"/>
    </xf>
    <xf numFmtId="165" fontId="0" fillId="3" borderId="3" xfId="3" applyNumberFormat="1" applyFont="1" applyFill="1" applyBorder="1" applyAlignment="1">
      <alignment horizontal="center" vertical="top" wrapText="1"/>
    </xf>
    <xf numFmtId="3" fontId="0" fillId="3" borderId="38" xfId="3" applyNumberFormat="1" applyFont="1" applyFill="1" applyBorder="1" applyAlignment="1">
      <alignment horizontal="center" vertical="center" wrapText="1"/>
    </xf>
    <xf numFmtId="3" fontId="0" fillId="3" borderId="11" xfId="3" applyNumberFormat="1" applyFont="1" applyFill="1" applyBorder="1" applyAlignment="1">
      <alignment horizontal="center" vertical="center" wrapText="1"/>
    </xf>
    <xf numFmtId="3" fontId="0" fillId="3" borderId="39" xfId="3" applyNumberFormat="1" applyFont="1" applyFill="1" applyBorder="1" applyAlignment="1">
      <alignment horizontal="center" vertical="center" wrapText="1"/>
    </xf>
  </cellXfs>
  <cellStyles count="557">
    <cellStyle name=" 1" xfId="4"/>
    <cellStyle name=" 1 2" xfId="5"/>
    <cellStyle name=" 1 2 2" xfId="6"/>
    <cellStyle name=" 1 3" xfId="7"/>
    <cellStyle name=" Writer Import]_x000d__x000a_Display Dialog=No_x000d__x000a__x000d__x000a_[Horizontal Arrange]_x000d__x000a_Dimensions Interlocking=Yes_x000d__x000a_Sum Hierarchy=Yes_x000d__x000a_Generate" xfId="8"/>
    <cellStyle name=" Writer Import]_x000d__x000a_Display Dialog=No_x000d__x000a__x000d__x000a_[Horizontal Arrange]_x000d__x000a_Dimensions Interlocking=Yes_x000d__x000a_Sum Hierarchy=Yes_x000d__x000a_Generate 2" xfId="9"/>
    <cellStyle name="%" xfId="10"/>
    <cellStyle name="% 2" xfId="11"/>
    <cellStyle name="% 2 2" xfId="12"/>
    <cellStyle name="% 3" xfId="13"/>
    <cellStyle name="% 4" xfId="14"/>
    <cellStyle name="%_charts tables TP 2" xfId="15"/>
    <cellStyle name="%_charts tables TP-formatted " xfId="16"/>
    <cellStyle name="%_PEF FSBR2011" xfId="17"/>
    <cellStyle name="%_PEF FSBR2011 AA simplification" xfId="18"/>
    <cellStyle name="]_x000d__x000a_Zoomed=1_x000d__x000a_Row=0_x000d__x000a_Column=0_x000d__x000a_Height=0_x000d__x000a_Width=0_x000d__x000a_FontName=FoxFont_x000d__x000a_FontStyle=0_x000d__x000a_FontSize=9_x000d__x000a_PrtFontName=FoxPrin" xfId="19"/>
    <cellStyle name="_Apr 2010 IMBE Report" xfId="20"/>
    <cellStyle name="_HMT expl text summary Tables" xfId="21"/>
    <cellStyle name="_IMBE P0 10-11 profiles" xfId="22"/>
    <cellStyle name="_P11) Apr 10 IMBE workbook" xfId="23"/>
    <cellStyle name="_P12) May 10 (prov outturn) IMBE workbook" xfId="24"/>
    <cellStyle name="_TableHead" xfId="25"/>
    <cellStyle name="1dp" xfId="26"/>
    <cellStyle name="1dp 2" xfId="27"/>
    <cellStyle name="20% - Accent1 2" xfId="28"/>
    <cellStyle name="20% - Accent1 2 2" xfId="29"/>
    <cellStyle name="20% - Accent1 3" xfId="30"/>
    <cellStyle name="20% - Accent2 2" xfId="31"/>
    <cellStyle name="20% - Accent2 3" xfId="32"/>
    <cellStyle name="20% - Accent3 2" xfId="33"/>
    <cellStyle name="20% - Accent3 3" xfId="34"/>
    <cellStyle name="20% - Accent4 2" xfId="35"/>
    <cellStyle name="20% - Accent4 3" xfId="36"/>
    <cellStyle name="20% - Accent5 2" xfId="37"/>
    <cellStyle name="20% - Accent5 3" xfId="38"/>
    <cellStyle name="20% - Accent6 2" xfId="39"/>
    <cellStyle name="20% - Accent6 2 2" xfId="40"/>
    <cellStyle name="20% - Accent6 3" xfId="41"/>
    <cellStyle name="3dp" xfId="42"/>
    <cellStyle name="3dp 2" xfId="43"/>
    <cellStyle name="40% - Accent1 2" xfId="44"/>
    <cellStyle name="40% - Accent1 3" xfId="45"/>
    <cellStyle name="40% - Accent2 2" xfId="46"/>
    <cellStyle name="40% - Accent2 3" xfId="47"/>
    <cellStyle name="40% - Accent3 2" xfId="48"/>
    <cellStyle name="40% - Accent3 3" xfId="49"/>
    <cellStyle name="40% - Accent4 2" xfId="50"/>
    <cellStyle name="40% - Accent4 3" xfId="51"/>
    <cellStyle name="40% - Accent5 2" xfId="52"/>
    <cellStyle name="40% - Accent5 3" xfId="53"/>
    <cellStyle name="40% - Accent6 2" xfId="54"/>
    <cellStyle name="40% - Accent6 3" xfId="55"/>
    <cellStyle name="4dp" xfId="56"/>
    <cellStyle name="4dp 2" xfId="57"/>
    <cellStyle name="60% - Accent1 2" xfId="58"/>
    <cellStyle name="60% - Accent1 3" xfId="59"/>
    <cellStyle name="60% - Accent2 2" xfId="60"/>
    <cellStyle name="60% - Accent2 3" xfId="61"/>
    <cellStyle name="60% - Accent3 2" xfId="62"/>
    <cellStyle name="60% - Accent3 3" xfId="63"/>
    <cellStyle name="60% - Accent4 2" xfId="64"/>
    <cellStyle name="60% - Accent4 3" xfId="65"/>
    <cellStyle name="60% - Accent5 2" xfId="66"/>
    <cellStyle name="60% - Accent5 3" xfId="67"/>
    <cellStyle name="60% - Accent6 2" xfId="68"/>
    <cellStyle name="60% - Accent6 3" xfId="69"/>
    <cellStyle name="Accent1 2" xfId="70"/>
    <cellStyle name="Accent1 3" xfId="71"/>
    <cellStyle name="Accent2 2" xfId="72"/>
    <cellStyle name="Accent2 3" xfId="73"/>
    <cellStyle name="Accent3 2" xfId="74"/>
    <cellStyle name="Accent3 3" xfId="75"/>
    <cellStyle name="Accent4 2" xfId="76"/>
    <cellStyle name="Accent4 3" xfId="77"/>
    <cellStyle name="Accent5 2" xfId="78"/>
    <cellStyle name="Accent5 3" xfId="79"/>
    <cellStyle name="Accent6 2" xfId="80"/>
    <cellStyle name="Accent6 3" xfId="81"/>
    <cellStyle name="avt31l" xfId="82"/>
    <cellStyle name="Bad 2" xfId="83"/>
    <cellStyle name="Bad 3" xfId="84"/>
    <cellStyle name="Bid £m format" xfId="85"/>
    <cellStyle name="Calculation 2" xfId="86"/>
    <cellStyle name="Calculation 3" xfId="87"/>
    <cellStyle name="CellBACode" xfId="88"/>
    <cellStyle name="CellBAName" xfId="89"/>
    <cellStyle name="CellBAValue" xfId="90"/>
    <cellStyle name="CellBAValue 2" xfId="91"/>
    <cellStyle name="CellMCCode" xfId="92"/>
    <cellStyle name="CellMCName" xfId="93"/>
    <cellStyle name="CellMCValue" xfId="94"/>
    <cellStyle name="CellNationCode" xfId="95"/>
    <cellStyle name="CellNationName" xfId="96"/>
    <cellStyle name="CellNationSubCode" xfId="97"/>
    <cellStyle name="CellNationSubName" xfId="98"/>
    <cellStyle name="CellNationSubValue" xfId="99"/>
    <cellStyle name="CellNationValue" xfId="100"/>
    <cellStyle name="CellNormal" xfId="101"/>
    <cellStyle name="CellRegionCode" xfId="102"/>
    <cellStyle name="CellRegionName" xfId="103"/>
    <cellStyle name="CellRegionValue" xfId="104"/>
    <cellStyle name="CellUACode" xfId="105"/>
    <cellStyle name="CellUAName" xfId="106"/>
    <cellStyle name="CellUAValue" xfId="107"/>
    <cellStyle name="CellUAValue 2" xfId="108"/>
    <cellStyle name="Check Cell 2" xfId="109"/>
    <cellStyle name="Check Cell 3" xfId="110"/>
    <cellStyle name="CIL" xfId="111"/>
    <cellStyle name="CIU" xfId="112"/>
    <cellStyle name="Comma" xfId="1" builtinId="3"/>
    <cellStyle name="Comma [0] 2" xfId="113"/>
    <cellStyle name="Comma [0] 3" xfId="114"/>
    <cellStyle name="Comma [0] 4" xfId="115"/>
    <cellStyle name="Comma 10" xfId="116"/>
    <cellStyle name="Comma 11" xfId="117"/>
    <cellStyle name="Comma 11 2" xfId="118"/>
    <cellStyle name="Comma 12" xfId="119"/>
    <cellStyle name="Comma 13" xfId="120"/>
    <cellStyle name="Comma 14" xfId="121"/>
    <cellStyle name="Comma 15" xfId="122"/>
    <cellStyle name="Comma 16" xfId="123"/>
    <cellStyle name="Comma 2" xfId="124"/>
    <cellStyle name="Comma 2 2" xfId="125"/>
    <cellStyle name="Comma 2 3" xfId="126"/>
    <cellStyle name="Comma 2 4" xfId="127"/>
    <cellStyle name="Comma 3" xfId="128"/>
    <cellStyle name="Comma 3 2" xfId="129"/>
    <cellStyle name="Comma 3 3" xfId="130"/>
    <cellStyle name="Comma 4" xfId="131"/>
    <cellStyle name="Comma 4 2" xfId="132"/>
    <cellStyle name="Comma 5" xfId="133"/>
    <cellStyle name="Comma 5 2" xfId="134"/>
    <cellStyle name="Comma 6" xfId="135"/>
    <cellStyle name="Comma 6 2" xfId="136"/>
    <cellStyle name="Comma 7" xfId="137"/>
    <cellStyle name="Comma 8" xfId="138"/>
    <cellStyle name="Comma 8 2" xfId="139"/>
    <cellStyle name="Comma 9" xfId="140"/>
    <cellStyle name="Currency 2" xfId="141"/>
    <cellStyle name="Currency 3" xfId="142"/>
    <cellStyle name="Data_Total" xfId="143"/>
    <cellStyle name="Description" xfId="144"/>
    <cellStyle name="Description 2" xfId="145"/>
    <cellStyle name="Euro" xfId="146"/>
    <cellStyle name="Explanatory Text 2" xfId="147"/>
    <cellStyle name="Explanatory Text 3" xfId="148"/>
    <cellStyle name="Flash" xfId="149"/>
    <cellStyle name="footnote ref" xfId="150"/>
    <cellStyle name="footnote text" xfId="151"/>
    <cellStyle name="General" xfId="152"/>
    <cellStyle name="General 2" xfId="153"/>
    <cellStyle name="Good 2" xfId="154"/>
    <cellStyle name="Good 3" xfId="155"/>
    <cellStyle name="Grey" xfId="156"/>
    <cellStyle name="HeaderLabel" xfId="157"/>
    <cellStyle name="HeaderLEA" xfId="158"/>
    <cellStyle name="HeaderText" xfId="159"/>
    <cellStyle name="Heading 1 2" xfId="160"/>
    <cellStyle name="Heading 1 2 2" xfId="161"/>
    <cellStyle name="Heading 1 2_asset sales" xfId="162"/>
    <cellStyle name="Heading 1 3" xfId="163"/>
    <cellStyle name="Heading 1 4" xfId="164"/>
    <cellStyle name="Heading 2 2" xfId="165"/>
    <cellStyle name="Heading 2 3" xfId="166"/>
    <cellStyle name="Heading 3 2" xfId="167"/>
    <cellStyle name="Heading 3 3" xfId="168"/>
    <cellStyle name="Heading 4 2" xfId="169"/>
    <cellStyle name="Heading 4 3" xfId="170"/>
    <cellStyle name="Heading 5" xfId="171"/>
    <cellStyle name="Heading 6" xfId="172"/>
    <cellStyle name="Heading 7" xfId="173"/>
    <cellStyle name="Heading 8" xfId="174"/>
    <cellStyle name="Headings" xfId="175"/>
    <cellStyle name="Hyperlink 2" xfId="176"/>
    <cellStyle name="Hyperlink 2 2" xfId="177"/>
    <cellStyle name="Hyperlink 3" xfId="178"/>
    <cellStyle name="Hyperlink 4" xfId="179"/>
    <cellStyle name="Hyperlink 4 2" xfId="180"/>
    <cellStyle name="Hyperlink 4 3" xfId="181"/>
    <cellStyle name="Hyperlink 5" xfId="182"/>
    <cellStyle name="Hyperlink 6" xfId="183"/>
    <cellStyle name="Hyperlink 7" xfId="184"/>
    <cellStyle name="Information" xfId="185"/>
    <cellStyle name="Input [yellow]" xfId="186"/>
    <cellStyle name="Input 10" xfId="187"/>
    <cellStyle name="Input 11" xfId="188"/>
    <cellStyle name="Input 12" xfId="189"/>
    <cellStyle name="Input 13" xfId="190"/>
    <cellStyle name="Input 14" xfId="191"/>
    <cellStyle name="Input 15" xfId="192"/>
    <cellStyle name="Input 16" xfId="193"/>
    <cellStyle name="Input 17" xfId="194"/>
    <cellStyle name="Input 18" xfId="195"/>
    <cellStyle name="Input 19" xfId="196"/>
    <cellStyle name="Input 2" xfId="197"/>
    <cellStyle name="Input 3" xfId="198"/>
    <cellStyle name="Input 4" xfId="199"/>
    <cellStyle name="Input 5" xfId="200"/>
    <cellStyle name="Input 6" xfId="201"/>
    <cellStyle name="Input 7" xfId="202"/>
    <cellStyle name="Input 8" xfId="203"/>
    <cellStyle name="Input 9" xfId="204"/>
    <cellStyle name="LabelIntersect" xfId="205"/>
    <cellStyle name="LabelLeft" xfId="206"/>
    <cellStyle name="LabelTop" xfId="207"/>
    <cellStyle name="LEAName" xfId="208"/>
    <cellStyle name="LEAName 2" xfId="209"/>
    <cellStyle name="LEANumber" xfId="210"/>
    <cellStyle name="LEANumber 2" xfId="211"/>
    <cellStyle name="Linked Cell 2" xfId="212"/>
    <cellStyle name="Linked Cell 3" xfId="213"/>
    <cellStyle name="Mik" xfId="214"/>
    <cellStyle name="Mik 2" xfId="215"/>
    <cellStyle name="Mik_For fiscal tables" xfId="216"/>
    <cellStyle name="N" xfId="217"/>
    <cellStyle name="N 2" xfId="218"/>
    <cellStyle name="Neutral 2" xfId="219"/>
    <cellStyle name="Neutral 3" xfId="220"/>
    <cellStyle name="Norma" xfId="221"/>
    <cellStyle name="Normal" xfId="0" builtinId="0"/>
    <cellStyle name="Normal - Style1" xfId="222"/>
    <cellStyle name="Normal - Style2" xfId="223"/>
    <cellStyle name="Normal - Style3" xfId="224"/>
    <cellStyle name="Normal - Style4" xfId="225"/>
    <cellStyle name="Normal - Style5" xfId="226"/>
    <cellStyle name="Normal 10" xfId="227"/>
    <cellStyle name="Normal 10 2" xfId="228"/>
    <cellStyle name="Normal 10 4" xfId="229"/>
    <cellStyle name="Normal 11" xfId="230"/>
    <cellStyle name="Normal 11 10" xfId="231"/>
    <cellStyle name="Normal 11 10 2" xfId="232"/>
    <cellStyle name="Normal 11 10 3" xfId="233"/>
    <cellStyle name="Normal 11 11" xfId="234"/>
    <cellStyle name="Normal 11 2" xfId="235"/>
    <cellStyle name="Normal 11 3" xfId="236"/>
    <cellStyle name="Normal 11 4" xfId="237"/>
    <cellStyle name="Normal 11 5" xfId="238"/>
    <cellStyle name="Normal 11 6" xfId="239"/>
    <cellStyle name="Normal 11 7" xfId="240"/>
    <cellStyle name="Normal 11 8" xfId="241"/>
    <cellStyle name="Normal 11 9" xfId="242"/>
    <cellStyle name="Normal 12" xfId="243"/>
    <cellStyle name="Normal 12 2" xfId="244"/>
    <cellStyle name="Normal 13" xfId="245"/>
    <cellStyle name="Normal 13 2" xfId="246"/>
    <cellStyle name="Normal 14" xfId="247"/>
    <cellStyle name="Normal 14 2" xfId="248"/>
    <cellStyle name="Normal 15" xfId="249"/>
    <cellStyle name="Normal 15 2" xfId="250"/>
    <cellStyle name="Normal 16" xfId="251"/>
    <cellStyle name="Normal 16 2" xfId="252"/>
    <cellStyle name="Normal 16 3" xfId="253"/>
    <cellStyle name="Normal 17" xfId="254"/>
    <cellStyle name="Normal 17 2" xfId="255"/>
    <cellStyle name="Normal 18" xfId="256"/>
    <cellStyle name="Normal 18 2" xfId="257"/>
    <cellStyle name="Normal 18 3" xfId="258"/>
    <cellStyle name="Normal 19" xfId="259"/>
    <cellStyle name="Normal 19 2" xfId="260"/>
    <cellStyle name="Normal 19 3" xfId="261"/>
    <cellStyle name="Normal 2" xfId="3"/>
    <cellStyle name="Normal 2 12" xfId="262"/>
    <cellStyle name="Normal 2 2" xfId="263"/>
    <cellStyle name="Normal 2 2 2" xfId="264"/>
    <cellStyle name="Normal 2 2 2 2" xfId="265"/>
    <cellStyle name="Normal 2 2 3" xfId="266"/>
    <cellStyle name="Normal 2 3" xfId="267"/>
    <cellStyle name="Normal 2 3 2" xfId="268"/>
    <cellStyle name="Normal 2 3 3" xfId="269"/>
    <cellStyle name="Normal 2 4" xfId="270"/>
    <cellStyle name="Normal 2 5" xfId="271"/>
    <cellStyle name="Normal 2_Economy Tables" xfId="272"/>
    <cellStyle name="Normal 20" xfId="273"/>
    <cellStyle name="Normal 20 2" xfId="274"/>
    <cellStyle name="Normal 21" xfId="275"/>
    <cellStyle name="Normal 21 2" xfId="276"/>
    <cellStyle name="Normal 21 2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4 2 3" xfId="288"/>
    <cellStyle name="Normal 24 3" xfId="289"/>
    <cellStyle name="Normal 25" xfId="290"/>
    <cellStyle name="Normal 25 2" xfId="291"/>
    <cellStyle name="Normal 26" xfId="292"/>
    <cellStyle name="Normal 26 2" xfId="293"/>
    <cellStyle name="Normal 27" xfId="294"/>
    <cellStyle name="Normal 27 2" xfId="295"/>
    <cellStyle name="Normal 28" xfId="296"/>
    <cellStyle name="Normal 28 2" xfId="297"/>
    <cellStyle name="Normal 29" xfId="298"/>
    <cellStyle name="Normal 29 2" xfId="299"/>
    <cellStyle name="Normal 3" xfId="300"/>
    <cellStyle name="Normal 3 10" xfId="301"/>
    <cellStyle name="Normal 3 11" xfId="302"/>
    <cellStyle name="Normal 3 2" xfId="303"/>
    <cellStyle name="Normal 3 2 2" xfId="304"/>
    <cellStyle name="Normal 3 3" xfId="305"/>
    <cellStyle name="Normal 3 4" xfId="306"/>
    <cellStyle name="Normal 3 5" xfId="307"/>
    <cellStyle name="Normal 3 6" xfId="308"/>
    <cellStyle name="Normal 3 7" xfId="309"/>
    <cellStyle name="Normal 3 8" xfId="310"/>
    <cellStyle name="Normal 3 9" xfId="311"/>
    <cellStyle name="Normal 3_asset sales" xfId="312"/>
    <cellStyle name="Normal 30" xfId="313"/>
    <cellStyle name="Normal 30 2" xfId="314"/>
    <cellStyle name="Normal 31" xfId="315"/>
    <cellStyle name="Normal 31 2" xfId="316"/>
    <cellStyle name="Normal 32" xfId="317"/>
    <cellStyle name="Normal 32 2" xfId="318"/>
    <cellStyle name="Normal 33" xfId="319"/>
    <cellStyle name="Normal 33 2" xfId="320"/>
    <cellStyle name="Normal 34" xfId="321"/>
    <cellStyle name="Normal 34 2" xfId="322"/>
    <cellStyle name="Normal 35" xfId="323"/>
    <cellStyle name="Normal 35 2" xfId="324"/>
    <cellStyle name="Normal 36" xfId="325"/>
    <cellStyle name="Normal 36 2" xfId="326"/>
    <cellStyle name="Normal 37" xfId="327"/>
    <cellStyle name="Normal 37 2" xfId="328"/>
    <cellStyle name="Normal 38" xfId="329"/>
    <cellStyle name="Normal 38 2" xfId="330"/>
    <cellStyle name="Normal 39" xfId="331"/>
    <cellStyle name="Normal 39 2" xfId="332"/>
    <cellStyle name="Normal 4" xfId="333"/>
    <cellStyle name="Normal 4 2" xfId="334"/>
    <cellStyle name="Normal 4 2 2" xfId="335"/>
    <cellStyle name="Normal 4 3" xfId="336"/>
    <cellStyle name="Normal 4 6" xfId="337"/>
    <cellStyle name="Normal 40" xfId="338"/>
    <cellStyle name="Normal 40 2" xfId="339"/>
    <cellStyle name="Normal 41" xfId="340"/>
    <cellStyle name="Normal 41 2" xfId="341"/>
    <cellStyle name="Normal 42" xfId="342"/>
    <cellStyle name="Normal 42 2" xfId="343"/>
    <cellStyle name="Normal 43" xfId="344"/>
    <cellStyle name="Normal 43 2" xfId="345"/>
    <cellStyle name="Normal 44" xfId="346"/>
    <cellStyle name="Normal 44 2" xfId="347"/>
    <cellStyle name="Normal 45" xfId="348"/>
    <cellStyle name="Normal 45 2" xfId="349"/>
    <cellStyle name="Normal 46" xfId="350"/>
    <cellStyle name="Normal 46 2" xfId="351"/>
    <cellStyle name="Normal 47" xfId="352"/>
    <cellStyle name="Normal 47 2" xfId="353"/>
    <cellStyle name="Normal 48" xfId="354"/>
    <cellStyle name="Normal 48 2" xfId="355"/>
    <cellStyle name="Normal 49" xfId="356"/>
    <cellStyle name="Normal 49 2" xfId="357"/>
    <cellStyle name="Normal 5" xfId="358"/>
    <cellStyle name="Normal 5 2" xfId="359"/>
    <cellStyle name="Normal 5 3" xfId="360"/>
    <cellStyle name="Normal 50" xfId="361"/>
    <cellStyle name="Normal 51" xfId="362"/>
    <cellStyle name="Normal 52" xfId="363"/>
    <cellStyle name="Normal 53" xfId="364"/>
    <cellStyle name="Normal 54" xfId="365"/>
    <cellStyle name="Normal 55" xfId="366"/>
    <cellStyle name="Normal 56" xfId="367"/>
    <cellStyle name="Normal 56 2" xfId="368"/>
    <cellStyle name="Normal 56 3" xfId="369"/>
    <cellStyle name="Normal 57" xfId="370"/>
    <cellStyle name="Normal 58" xfId="371"/>
    <cellStyle name="Normal 58 2" xfId="372"/>
    <cellStyle name="Normal 58 3" xfId="373"/>
    <cellStyle name="Normal 59" xfId="374"/>
    <cellStyle name="Normal 6" xfId="375"/>
    <cellStyle name="Normal 6 2" xfId="376"/>
    <cellStyle name="Normal 6 2 2" xfId="377"/>
    <cellStyle name="Normal 6 3" xfId="378"/>
    <cellStyle name="Normal 6 4" xfId="379"/>
    <cellStyle name="Normal 60" xfId="380"/>
    <cellStyle name="Normal 60 2" xfId="381"/>
    <cellStyle name="Normal 61" xfId="382"/>
    <cellStyle name="Normal 62" xfId="383"/>
    <cellStyle name="Normal 63" xfId="384"/>
    <cellStyle name="Normal 64" xfId="385"/>
    <cellStyle name="Normal 65" xfId="386"/>
    <cellStyle name="Normal 66" xfId="387"/>
    <cellStyle name="Normal 67" xfId="388"/>
    <cellStyle name="Normal 68" xfId="389"/>
    <cellStyle name="Normal 7" xfId="390"/>
    <cellStyle name="Normal 7 2" xfId="391"/>
    <cellStyle name="Normal 7 3" xfId="392"/>
    <cellStyle name="Normal 7 4" xfId="393"/>
    <cellStyle name="Normal 8" xfId="394"/>
    <cellStyle name="Normal 8 2" xfId="395"/>
    <cellStyle name="Normal 8 3" xfId="396"/>
    <cellStyle name="Normal 9" xfId="397"/>
    <cellStyle name="Normal 9 2" xfId="398"/>
    <cellStyle name="Note 2" xfId="399"/>
    <cellStyle name="Note 2 2" xfId="400"/>
    <cellStyle name="Note 3" xfId="401"/>
    <cellStyle name="Output 2" xfId="402"/>
    <cellStyle name="Output 3" xfId="403"/>
    <cellStyle name="Output Amounts" xfId="404"/>
    <cellStyle name="Output Column Headings" xfId="405"/>
    <cellStyle name="Output Line Items" xfId="406"/>
    <cellStyle name="Output Report Heading" xfId="407"/>
    <cellStyle name="Output Report Title" xfId="408"/>
    <cellStyle name="P" xfId="409"/>
    <cellStyle name="P 2" xfId="410"/>
    <cellStyle name="Percent" xfId="2" builtinId="5"/>
    <cellStyle name="Percent [2]" xfId="411"/>
    <cellStyle name="Percent 10" xfId="412"/>
    <cellStyle name="Percent 11" xfId="413"/>
    <cellStyle name="Percent 12" xfId="414"/>
    <cellStyle name="Percent 13" xfId="415"/>
    <cellStyle name="Percent 14" xfId="416"/>
    <cellStyle name="Percent 15" xfId="417"/>
    <cellStyle name="Percent 2" xfId="418"/>
    <cellStyle name="Percent 2 2" xfId="419"/>
    <cellStyle name="Percent 3" xfId="420"/>
    <cellStyle name="Percent 3 2" xfId="421"/>
    <cellStyle name="Percent 4" xfId="422"/>
    <cellStyle name="Percent 4 2" xfId="423"/>
    <cellStyle name="Percent 5" xfId="424"/>
    <cellStyle name="Percent 6" xfId="425"/>
    <cellStyle name="Percent 6 2" xfId="426"/>
    <cellStyle name="Percent 7" xfId="427"/>
    <cellStyle name="Percent 8" xfId="428"/>
    <cellStyle name="Percent 9" xfId="429"/>
    <cellStyle name="Refdb standard" xfId="430"/>
    <cellStyle name="ReportData" xfId="431"/>
    <cellStyle name="ReportElements" xfId="432"/>
    <cellStyle name="ReportHeader" xfId="433"/>
    <cellStyle name="Row_CategoryHeadings" xfId="434"/>
    <cellStyle name="SAPBEXaggData" xfId="435"/>
    <cellStyle name="SAPBEXaggDataEmph" xfId="436"/>
    <cellStyle name="SAPBEXaggItem" xfId="437"/>
    <cellStyle name="SAPBEXaggItemX" xfId="438"/>
    <cellStyle name="SAPBEXchaText" xfId="439"/>
    <cellStyle name="SAPBEXexcBad7" xfId="440"/>
    <cellStyle name="SAPBEXexcBad8" xfId="441"/>
    <cellStyle name="SAPBEXexcBad9" xfId="442"/>
    <cellStyle name="SAPBEXexcCritical4" xfId="443"/>
    <cellStyle name="SAPBEXexcCritical5" xfId="444"/>
    <cellStyle name="SAPBEXexcCritical6" xfId="445"/>
    <cellStyle name="SAPBEXexcGood1" xfId="446"/>
    <cellStyle name="SAPBEXexcGood2" xfId="447"/>
    <cellStyle name="SAPBEXexcGood3" xfId="448"/>
    <cellStyle name="SAPBEXfilterDrill" xfId="449"/>
    <cellStyle name="SAPBEXfilterItem" xfId="450"/>
    <cellStyle name="SAPBEXfilterText" xfId="451"/>
    <cellStyle name="SAPBEXformats" xfId="452"/>
    <cellStyle name="SAPBEXheaderItem" xfId="453"/>
    <cellStyle name="SAPBEXheaderText" xfId="454"/>
    <cellStyle name="SAPBEXHLevel0" xfId="455"/>
    <cellStyle name="SAPBEXHLevel0X" xfId="456"/>
    <cellStyle name="SAPBEXHLevel1" xfId="457"/>
    <cellStyle name="SAPBEXHLevel1X" xfId="458"/>
    <cellStyle name="SAPBEXHLevel2" xfId="459"/>
    <cellStyle name="SAPBEXHLevel2X" xfId="460"/>
    <cellStyle name="SAPBEXHLevel3" xfId="461"/>
    <cellStyle name="SAPBEXHLevel3X"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X" xfId="470"/>
    <cellStyle name="SAPBEXtitle" xfId="471"/>
    <cellStyle name="SAPBEXundefined" xfId="472"/>
    <cellStyle name="Source" xfId="473"/>
    <cellStyle name="Source 2" xfId="474"/>
    <cellStyle name="Style 1" xfId="475"/>
    <cellStyle name="Style 1 2" xfId="476"/>
    <cellStyle name="Style1" xfId="477"/>
    <cellStyle name="Style1 2" xfId="478"/>
    <cellStyle name="Style2" xfId="479"/>
    <cellStyle name="Style3" xfId="480"/>
    <cellStyle name="Style4" xfId="481"/>
    <cellStyle name="Style5" xfId="482"/>
    <cellStyle name="Style6" xfId="483"/>
    <cellStyle name="Table Cells" xfId="484"/>
    <cellStyle name="Table Column Headings" xfId="485"/>
    <cellStyle name="Table Footnote" xfId="486"/>
    <cellStyle name="Table Footnote 2" xfId="487"/>
    <cellStyle name="Table Footnote 2 2" xfId="488"/>
    <cellStyle name="Table Footnote_Table 5.6 sales of assets 23Feb2010" xfId="489"/>
    <cellStyle name="Table Header" xfId="490"/>
    <cellStyle name="Table Header 2" xfId="491"/>
    <cellStyle name="Table Header 2 2" xfId="492"/>
    <cellStyle name="Table Header_Table 5.6 sales of assets 23Feb2010" xfId="493"/>
    <cellStyle name="Table Heading 1" xfId="494"/>
    <cellStyle name="Table Heading 1 2" xfId="495"/>
    <cellStyle name="Table Heading 1 2 2" xfId="496"/>
    <cellStyle name="Table Heading 1_Table 5.6 sales of assets 23Feb2010" xfId="497"/>
    <cellStyle name="Table Heading 2" xfId="498"/>
    <cellStyle name="Table Heading 2 2" xfId="499"/>
    <cellStyle name="Table Heading 2_Table 5.6 sales of assets 23Feb2010" xfId="500"/>
    <cellStyle name="Table Number" xfId="501"/>
    <cellStyle name="Table Of Which" xfId="502"/>
    <cellStyle name="Table Of Which 2" xfId="503"/>
    <cellStyle name="Table Of Which_Table 5.6 sales of assets 23Feb2010" xfId="504"/>
    <cellStyle name="Table Row Billions" xfId="505"/>
    <cellStyle name="Table Row Billions 2" xfId="506"/>
    <cellStyle name="Table Row Billions Check" xfId="507"/>
    <cellStyle name="Table Row Billions Check 2" xfId="508"/>
    <cellStyle name="Table Row Billions Check 3" xfId="509"/>
    <cellStyle name="Table Row Billions Check_asset sales" xfId="510"/>
    <cellStyle name="Table Row Billions_Table 5.6 sales of assets 23Feb2010" xfId="511"/>
    <cellStyle name="Table Row Headings" xfId="512"/>
    <cellStyle name="Table Row Millions" xfId="513"/>
    <cellStyle name="Table Row Millions 2" xfId="514"/>
    <cellStyle name="Table Row Millions 2 2" xfId="515"/>
    <cellStyle name="Table Row Millions Check" xfId="516"/>
    <cellStyle name="Table Row Millions Check 2" xfId="517"/>
    <cellStyle name="Table Row Millions Check 3" xfId="518"/>
    <cellStyle name="Table Row Millions Check 4" xfId="519"/>
    <cellStyle name="Table Row Millions Check 6" xfId="520"/>
    <cellStyle name="Table Row Millions Check_asset sales" xfId="521"/>
    <cellStyle name="Table Row Millions_Table 5.6 sales of assets 23Feb2010" xfId="522"/>
    <cellStyle name="Table Row Percentage" xfId="523"/>
    <cellStyle name="Table Row Percentage 2" xfId="524"/>
    <cellStyle name="Table Row Percentage Check" xfId="525"/>
    <cellStyle name="Table Row Percentage Check 2" xfId="526"/>
    <cellStyle name="Table Row Percentage Check 3" xfId="527"/>
    <cellStyle name="Table Row Percentage Check_asset sales" xfId="528"/>
    <cellStyle name="Table Row Percentage_Table 5.6 sales of assets 23Feb2010" xfId="529"/>
    <cellStyle name="Table Title" xfId="530"/>
    <cellStyle name="Table Total Billions" xfId="531"/>
    <cellStyle name="Table Total Billions 2" xfId="532"/>
    <cellStyle name="Table Total Billions_Table 5.6 sales of assets 23Feb2010" xfId="533"/>
    <cellStyle name="Table Total Millions" xfId="534"/>
    <cellStyle name="Table Total Millions 2" xfId="535"/>
    <cellStyle name="Table Total Millions 2 2" xfId="536"/>
    <cellStyle name="Table Total Millions_Table 5.6 sales of assets 23Feb2010" xfId="537"/>
    <cellStyle name="Table Total Percentage" xfId="538"/>
    <cellStyle name="Table Total Percentage 2" xfId="539"/>
    <cellStyle name="Table Total Percentage_Table 5.6 sales of assets 23Feb2010" xfId="540"/>
    <cellStyle name="Table Units" xfId="541"/>
    <cellStyle name="Table Units 2" xfId="542"/>
    <cellStyle name="Table Units 2 2" xfId="543"/>
    <cellStyle name="Table Units_Table 5.6 sales of assets 23Feb2010" xfId="544"/>
    <cellStyle name="Table_Name" xfId="545"/>
    <cellStyle name="Times New Roman" xfId="546"/>
    <cellStyle name="Title 2" xfId="547"/>
    <cellStyle name="Title 3" xfId="548"/>
    <cellStyle name="Title 4" xfId="549"/>
    <cellStyle name="Total 2" xfId="550"/>
    <cellStyle name="Total 3" xfId="551"/>
    <cellStyle name="Warning Text 2" xfId="552"/>
    <cellStyle name="Warning Text 3" xfId="553"/>
    <cellStyle name="Warnings" xfId="554"/>
    <cellStyle name="Warnings 2" xfId="555"/>
    <cellStyle name="whole number" xfId="5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B406"/>
  <sheetViews>
    <sheetView tabSelected="1" workbookViewId="0">
      <selection activeCell="K13" sqref="K13"/>
    </sheetView>
  </sheetViews>
  <sheetFormatPr defaultColWidth="9.109375" defaultRowHeight="14.4" x14ac:dyDescent="0.3"/>
  <cols>
    <col min="1" max="1" width="9.109375" style="8"/>
    <col min="2" max="2" width="9" style="8" customWidth="1"/>
    <col min="3" max="3" width="45" style="8" bestFit="1" customWidth="1"/>
    <col min="4" max="4" width="10.33203125" style="8" customWidth="1"/>
    <col min="5" max="8" width="10.109375" style="8" bestFit="1" customWidth="1"/>
    <col min="9" max="9" width="10.109375" style="37" bestFit="1" customWidth="1"/>
    <col min="10" max="10" width="10.6640625" style="37" customWidth="1"/>
    <col min="11" max="11" width="10.109375" style="37" bestFit="1" customWidth="1"/>
    <col min="12" max="12" width="9.33203125" style="37" bestFit="1" customWidth="1"/>
    <col min="13" max="17" width="9.109375" style="37"/>
    <col min="18" max="16384" width="9.109375" style="8"/>
  </cols>
  <sheetData>
    <row r="1" spans="2:28" s="1" customFormat="1" x14ac:dyDescent="0.3">
      <c r="I1" s="37"/>
      <c r="J1" s="37"/>
      <c r="K1" s="37"/>
      <c r="L1" s="37"/>
      <c r="M1" s="37"/>
      <c r="N1" s="37"/>
      <c r="O1" s="37"/>
      <c r="P1" s="37"/>
      <c r="Q1" s="37"/>
      <c r="R1" s="2"/>
      <c r="S1" s="2"/>
      <c r="T1" s="2"/>
      <c r="U1" s="2"/>
      <c r="V1" s="2"/>
      <c r="W1" s="2"/>
      <c r="X1" s="2"/>
      <c r="Y1" s="2"/>
      <c r="Z1" s="2"/>
      <c r="AA1" s="2"/>
      <c r="AB1" s="2"/>
    </row>
    <row r="2" spans="2:28" s="1" customFormat="1" ht="17.399999999999999" x14ac:dyDescent="0.3">
      <c r="B2" s="3" t="s">
        <v>0</v>
      </c>
      <c r="I2" s="37"/>
      <c r="J2" s="37"/>
      <c r="K2" s="37"/>
      <c r="L2" s="37"/>
      <c r="M2" s="37"/>
      <c r="N2" s="37"/>
      <c r="O2" s="37"/>
      <c r="P2" s="37"/>
      <c r="Q2" s="37"/>
      <c r="R2" s="2"/>
      <c r="S2" s="2"/>
      <c r="T2" s="2"/>
      <c r="U2" s="2"/>
      <c r="V2" s="2"/>
      <c r="W2" s="2"/>
      <c r="X2" s="2"/>
      <c r="Y2" s="2"/>
      <c r="Z2" s="2"/>
      <c r="AA2" s="2"/>
      <c r="AB2" s="2"/>
    </row>
    <row r="3" spans="2:28" s="1" customFormat="1" x14ac:dyDescent="0.3">
      <c r="C3" s="4"/>
      <c r="E3" s="5"/>
      <c r="F3" s="5"/>
      <c r="G3" s="5"/>
      <c r="I3" s="37"/>
      <c r="J3" s="37"/>
      <c r="K3" s="37"/>
      <c r="L3" s="37"/>
      <c r="M3" s="37"/>
      <c r="N3" s="37"/>
      <c r="O3" s="37"/>
      <c r="P3" s="37"/>
      <c r="Q3" s="37"/>
      <c r="R3" s="2"/>
      <c r="S3" s="2"/>
      <c r="T3" s="2"/>
      <c r="U3" s="2"/>
      <c r="V3" s="2"/>
      <c r="W3" s="2"/>
      <c r="X3" s="2"/>
      <c r="Y3" s="2"/>
      <c r="Z3" s="2"/>
      <c r="AA3" s="2"/>
      <c r="AB3" s="2"/>
    </row>
    <row r="4" spans="2:28" s="1" customFormat="1" ht="15" thickBot="1" x14ac:dyDescent="0.35">
      <c r="B4" s="6" t="s">
        <v>800</v>
      </c>
      <c r="C4" s="7"/>
      <c r="I4" s="37"/>
      <c r="J4" s="37"/>
      <c r="K4" s="37"/>
      <c r="L4" s="37"/>
      <c r="M4" s="37"/>
      <c r="N4" s="37"/>
      <c r="O4" s="37"/>
      <c r="P4" s="37"/>
      <c r="Q4" s="37"/>
      <c r="R4" s="2"/>
      <c r="S4" s="2"/>
      <c r="T4" s="2"/>
      <c r="U4" s="2"/>
      <c r="V4" s="2"/>
      <c r="W4" s="2"/>
      <c r="X4" s="2"/>
      <c r="Y4" s="2"/>
      <c r="Z4" s="2"/>
      <c r="AA4" s="2"/>
      <c r="AB4" s="2"/>
    </row>
    <row r="5" spans="2:28" s="1" customFormat="1" ht="15" thickBot="1" x14ac:dyDescent="0.35">
      <c r="B5" s="67" t="s">
        <v>10</v>
      </c>
      <c r="C5" s="68"/>
      <c r="D5" s="68"/>
      <c r="E5" s="68"/>
      <c r="F5" s="68"/>
      <c r="G5" s="68"/>
      <c r="H5" s="69"/>
      <c r="I5" s="37"/>
      <c r="J5" s="37" t="str">
        <f>VLOOKUP(B5,C22:D406,2,0)</f>
        <v>TE</v>
      </c>
      <c r="K5" s="37"/>
      <c r="L5" s="37"/>
      <c r="M5" s="37"/>
      <c r="N5" s="37"/>
      <c r="O5" s="37"/>
      <c r="P5" s="37"/>
      <c r="Q5" s="37"/>
      <c r="R5" s="2"/>
      <c r="S5" s="2"/>
      <c r="T5" s="2"/>
      <c r="U5" s="2"/>
      <c r="V5" s="2"/>
      <c r="W5" s="2"/>
      <c r="X5" s="2"/>
      <c r="Y5" s="2"/>
      <c r="Z5" s="2"/>
      <c r="AA5" s="2"/>
      <c r="AB5" s="2"/>
    </row>
    <row r="6" spans="2:28" s="1" customFormat="1" ht="15" thickBot="1" x14ac:dyDescent="0.35">
      <c r="C6" s="4"/>
      <c r="I6" s="37"/>
      <c r="J6" s="37"/>
      <c r="K6" s="37"/>
      <c r="L6" s="37"/>
      <c r="M6" s="37"/>
      <c r="N6" s="37"/>
      <c r="O6" s="37"/>
      <c r="P6" s="37"/>
      <c r="Q6" s="37"/>
      <c r="R6" s="2"/>
      <c r="S6" s="2"/>
      <c r="T6" s="2"/>
      <c r="U6" s="2"/>
      <c r="V6" s="2"/>
      <c r="W6" s="2"/>
      <c r="X6" s="2"/>
      <c r="Y6" s="2"/>
      <c r="Z6" s="2"/>
      <c r="AA6" s="2"/>
      <c r="AB6" s="2"/>
    </row>
    <row r="7" spans="2:28" s="1" customFormat="1" ht="15.75" customHeight="1" thickBot="1" x14ac:dyDescent="0.35">
      <c r="B7" s="70" t="s">
        <v>2</v>
      </c>
      <c r="C7" s="71"/>
      <c r="D7" s="71"/>
      <c r="E7" s="71"/>
      <c r="F7" s="71"/>
      <c r="G7" s="71"/>
      <c r="H7" s="72"/>
      <c r="I7" s="37"/>
      <c r="J7" s="37"/>
      <c r="K7" s="37"/>
      <c r="L7" s="37"/>
      <c r="M7" s="37"/>
      <c r="N7" s="37"/>
      <c r="O7" s="37"/>
      <c r="P7" s="37"/>
      <c r="Q7" s="37"/>
      <c r="R7" s="2"/>
      <c r="S7" s="2"/>
      <c r="T7" s="2"/>
      <c r="U7" s="2"/>
      <c r="V7" s="2"/>
      <c r="W7" s="2"/>
      <c r="X7" s="2"/>
      <c r="Y7" s="2"/>
      <c r="Z7" s="2"/>
      <c r="AA7" s="2"/>
      <c r="AB7" s="2"/>
    </row>
    <row r="8" spans="2:28" s="1" customFormat="1" x14ac:dyDescent="0.3">
      <c r="B8" s="9"/>
      <c r="C8" s="10"/>
      <c r="D8" s="11"/>
      <c r="E8" s="11"/>
      <c r="F8" s="11"/>
      <c r="G8" s="11"/>
      <c r="H8" s="12"/>
      <c r="I8" s="37"/>
      <c r="J8" s="37"/>
      <c r="K8" s="37"/>
      <c r="L8" s="37"/>
      <c r="M8" s="37"/>
      <c r="N8" s="37"/>
      <c r="O8" s="37"/>
      <c r="P8" s="37"/>
      <c r="Q8" s="37"/>
      <c r="R8" s="2"/>
      <c r="S8" s="2"/>
      <c r="T8" s="2"/>
      <c r="U8" s="2"/>
      <c r="V8" s="2"/>
      <c r="W8" s="2"/>
      <c r="X8" s="2"/>
      <c r="Y8" s="2"/>
      <c r="Z8" s="2"/>
      <c r="AA8" s="2"/>
      <c r="AB8" s="2"/>
    </row>
    <row r="9" spans="2:28" s="1" customFormat="1" ht="46.5" customHeight="1" x14ac:dyDescent="0.3">
      <c r="B9" s="9"/>
      <c r="C9" s="10"/>
      <c r="D9" s="11"/>
      <c r="E9" s="11" t="s">
        <v>781</v>
      </c>
      <c r="F9" s="11" t="s">
        <v>782</v>
      </c>
      <c r="G9" s="11" t="s">
        <v>5</v>
      </c>
      <c r="H9" s="12"/>
      <c r="I9" s="37"/>
      <c r="J9" s="65"/>
      <c r="K9" s="66"/>
      <c r="L9" s="66" t="s">
        <v>3</v>
      </c>
      <c r="M9" s="66" t="s">
        <v>4</v>
      </c>
      <c r="N9" s="66" t="s">
        <v>5</v>
      </c>
      <c r="O9" s="37"/>
      <c r="P9" s="37"/>
      <c r="Q9" s="37"/>
      <c r="R9" s="2"/>
      <c r="S9" s="2"/>
      <c r="T9" s="2"/>
      <c r="U9" s="2"/>
      <c r="V9" s="2"/>
      <c r="W9" s="2"/>
      <c r="X9" s="2"/>
      <c r="Y9" s="2"/>
      <c r="Z9" s="2"/>
      <c r="AA9" s="2"/>
      <c r="AB9" s="2"/>
    </row>
    <row r="10" spans="2:28" s="1" customFormat="1" x14ac:dyDescent="0.3">
      <c r="B10" s="9"/>
      <c r="C10" s="13"/>
      <c r="D10" s="14"/>
      <c r="E10" s="14"/>
      <c r="F10" s="14"/>
      <c r="G10" s="15"/>
      <c r="H10" s="12"/>
      <c r="I10" s="37"/>
      <c r="J10" s="37"/>
      <c r="K10" s="37"/>
      <c r="L10" s="37"/>
      <c r="M10" s="37"/>
      <c r="N10" s="37"/>
      <c r="O10" s="37"/>
      <c r="P10" s="37"/>
      <c r="Q10" s="37"/>
      <c r="R10" s="2"/>
      <c r="S10" s="2"/>
      <c r="T10" s="2"/>
      <c r="U10" s="2"/>
      <c r="V10" s="2"/>
      <c r="W10" s="2"/>
      <c r="X10" s="2"/>
      <c r="Y10" s="2"/>
      <c r="Z10" s="2"/>
      <c r="AA10" s="2"/>
      <c r="AB10" s="2"/>
    </row>
    <row r="11" spans="2:28" s="1" customFormat="1" x14ac:dyDescent="0.3">
      <c r="B11" s="9"/>
      <c r="C11" s="16" t="s">
        <v>2</v>
      </c>
      <c r="D11" s="17" t="s">
        <v>6</v>
      </c>
      <c r="E11" s="18">
        <f>VLOOKUP($J$5,'per Dwelling'!$A:$I,'Core Spending Power - Summary'!L11,0)</f>
        <v>44271.295711434985</v>
      </c>
      <c r="F11" s="18">
        <f>VLOOKUP($J$5,'per Dwelling'!$A:$I,'Core Spending Power - Summary'!M11,0)</f>
        <v>44934.428302549903</v>
      </c>
      <c r="G11" s="63">
        <f>VLOOKUP($J$5,'per Dwelling'!$A:$I,'Core Spending Power - Summary'!N11,0)</f>
        <v>45622.849777389762</v>
      </c>
      <c r="H11" s="12"/>
      <c r="I11" s="37"/>
      <c r="J11" s="37"/>
      <c r="K11" s="37"/>
      <c r="L11" s="37">
        <f>COLUMN('per Dwelling'!C3)</f>
        <v>3</v>
      </c>
      <c r="M11" s="37">
        <f>COLUMN('per Dwelling'!D3)</f>
        <v>4</v>
      </c>
      <c r="N11" s="37">
        <f>COLUMN('per Dwelling'!E3)</f>
        <v>5</v>
      </c>
      <c r="O11" s="37"/>
      <c r="P11" s="37"/>
      <c r="Q11" s="37"/>
      <c r="R11" s="2"/>
      <c r="S11" s="2"/>
      <c r="T11" s="2"/>
      <c r="U11" s="2"/>
      <c r="V11" s="2"/>
      <c r="W11" s="2"/>
      <c r="X11" s="2"/>
      <c r="Y11" s="2"/>
      <c r="Z11" s="2"/>
      <c r="AA11" s="2"/>
      <c r="AB11" s="2"/>
    </row>
    <row r="12" spans="2:28" s="1" customFormat="1" x14ac:dyDescent="0.3">
      <c r="B12" s="9"/>
      <c r="C12" s="19"/>
      <c r="D12" s="17"/>
      <c r="E12" s="20"/>
      <c r="F12" s="20"/>
      <c r="G12" s="21"/>
      <c r="H12" s="22"/>
      <c r="I12" s="37"/>
      <c r="J12" s="37"/>
      <c r="K12" s="37"/>
      <c r="L12" s="37"/>
      <c r="M12" s="37"/>
      <c r="N12" s="37"/>
      <c r="O12" s="37"/>
      <c r="P12" s="37"/>
      <c r="Q12" s="37"/>
      <c r="R12" s="2"/>
      <c r="S12" s="2"/>
      <c r="T12" s="2"/>
      <c r="U12" s="2"/>
      <c r="V12" s="2"/>
      <c r="W12" s="2"/>
      <c r="X12" s="2"/>
      <c r="Y12" s="2"/>
      <c r="Z12" s="2"/>
      <c r="AA12" s="2"/>
      <c r="AB12" s="2"/>
    </row>
    <row r="13" spans="2:28" s="1" customFormat="1" x14ac:dyDescent="0.3">
      <c r="B13" s="9"/>
      <c r="C13" s="23" t="s">
        <v>779</v>
      </c>
      <c r="D13" s="17"/>
      <c r="E13" s="24">
        <f>VLOOKUP($J$5,'per Dwelling'!$A:$I,'Core Spending Power - Summary'!L13,0)</f>
        <v>0</v>
      </c>
      <c r="F13" s="24">
        <f>VLOOKUP($J$5,'per Dwelling'!$A:$I,'Core Spending Power - Summary'!M13,0)</f>
        <v>0</v>
      </c>
      <c r="G13" s="25">
        <f>VLOOKUP($J$5,'per Dwelling'!$A:$I,'Core Spending Power - Summary'!N13,0)</f>
        <v>0</v>
      </c>
      <c r="H13" s="22"/>
      <c r="I13" s="37"/>
      <c r="J13" s="37"/>
      <c r="K13" s="37"/>
      <c r="L13" s="37">
        <f>COLUMN('per Dwelling'!$F$3:$F$5)</f>
        <v>6</v>
      </c>
      <c r="M13" s="37">
        <f>COLUMN('per Dwelling'!$F$3:$F$5)</f>
        <v>6</v>
      </c>
      <c r="N13" s="37">
        <f>COLUMN('per Dwelling'!$F$3:$F$5)</f>
        <v>6</v>
      </c>
      <c r="O13" s="37"/>
      <c r="P13" s="37"/>
      <c r="Q13" s="37"/>
      <c r="R13" s="2"/>
      <c r="S13" s="2"/>
      <c r="T13" s="2"/>
      <c r="U13" s="2"/>
      <c r="V13" s="2"/>
      <c r="W13" s="2"/>
      <c r="X13" s="2"/>
      <c r="Y13" s="2"/>
      <c r="Z13" s="2"/>
      <c r="AA13" s="2"/>
      <c r="AB13" s="2"/>
    </row>
    <row r="14" spans="2:28" s="1" customFormat="1" x14ac:dyDescent="0.3">
      <c r="B14" s="9"/>
      <c r="C14" s="26"/>
      <c r="D14" s="17"/>
      <c r="E14" s="20"/>
      <c r="F14" s="20"/>
      <c r="G14" s="21"/>
      <c r="H14" s="22"/>
      <c r="I14" s="37"/>
      <c r="J14" s="37"/>
      <c r="K14" s="37"/>
      <c r="L14" s="37"/>
      <c r="M14" s="37"/>
      <c r="N14" s="37"/>
      <c r="O14" s="37"/>
      <c r="P14" s="37"/>
      <c r="Q14" s="37"/>
      <c r="R14" s="2"/>
      <c r="S14" s="2"/>
      <c r="T14" s="2"/>
      <c r="U14" s="2"/>
      <c r="V14" s="2"/>
      <c r="W14" s="2"/>
      <c r="X14" s="2"/>
      <c r="Y14" s="2"/>
      <c r="Z14" s="2"/>
      <c r="AA14" s="2"/>
      <c r="AB14" s="2"/>
    </row>
    <row r="15" spans="2:28" s="1" customFormat="1" x14ac:dyDescent="0.3">
      <c r="B15" s="9"/>
      <c r="C15" s="16" t="s">
        <v>7</v>
      </c>
      <c r="D15" s="17" t="s">
        <v>8</v>
      </c>
      <c r="E15" s="27">
        <f>VLOOKUP($J$5,'per Dwelling'!$A:$I,'Core Spending Power - Summary'!L15,0)</f>
        <v>0</v>
      </c>
      <c r="F15" s="27">
        <f>VLOOKUP($J$5,'per Dwelling'!$A:$I,'Core Spending Power - Summary'!M15,0)</f>
        <v>0</v>
      </c>
      <c r="G15" s="28">
        <f>VLOOKUP($J$5,'per Dwelling'!$A:$I,'Core Spending Power - Summary'!N15,0)</f>
        <v>0</v>
      </c>
      <c r="H15" s="12"/>
      <c r="I15" s="37"/>
      <c r="J15" s="37"/>
      <c r="K15" s="37"/>
      <c r="L15" s="37">
        <f>COLUMN('per Dwelling'!G3)</f>
        <v>7</v>
      </c>
      <c r="M15" s="37">
        <f>COLUMN('per Dwelling'!H3)</f>
        <v>8</v>
      </c>
      <c r="N15" s="37">
        <f>COLUMN('per Dwelling'!I3)</f>
        <v>9</v>
      </c>
      <c r="O15" s="37"/>
      <c r="P15" s="37"/>
      <c r="Q15" s="37"/>
      <c r="R15" s="2"/>
      <c r="S15" s="2"/>
      <c r="T15" s="2"/>
      <c r="U15" s="2"/>
      <c r="V15" s="2"/>
      <c r="W15" s="2"/>
      <c r="X15" s="2"/>
      <c r="Y15" s="2"/>
      <c r="Z15" s="2"/>
      <c r="AA15" s="2"/>
      <c r="AB15" s="2"/>
    </row>
    <row r="16" spans="2:28" s="1" customFormat="1" x14ac:dyDescent="0.3">
      <c r="B16" s="9"/>
      <c r="C16" s="29"/>
      <c r="D16" s="14"/>
      <c r="E16" s="14"/>
      <c r="F16" s="14"/>
      <c r="G16" s="30"/>
      <c r="H16" s="12"/>
      <c r="I16" s="37"/>
      <c r="J16" s="37"/>
      <c r="K16" s="37"/>
      <c r="L16" s="37"/>
      <c r="M16" s="37"/>
      <c r="N16" s="37"/>
      <c r="O16" s="37"/>
      <c r="P16" s="37"/>
      <c r="Q16" s="37"/>
      <c r="R16" s="2"/>
      <c r="S16" s="2"/>
      <c r="T16" s="2"/>
      <c r="U16" s="2"/>
      <c r="V16" s="2"/>
      <c r="W16" s="2"/>
      <c r="X16" s="2"/>
      <c r="Y16" s="2"/>
      <c r="Z16" s="2"/>
      <c r="AA16" s="2"/>
      <c r="AB16" s="2"/>
    </row>
    <row r="17" spans="2:28" s="1" customFormat="1" ht="15" thickBot="1" x14ac:dyDescent="0.35">
      <c r="B17" s="32"/>
      <c r="C17" s="33"/>
      <c r="D17" s="34"/>
      <c r="E17" s="34"/>
      <c r="F17" s="34"/>
      <c r="G17" s="34"/>
      <c r="H17" s="35"/>
      <c r="I17" s="37"/>
      <c r="J17" s="37"/>
      <c r="K17" s="37"/>
      <c r="L17" s="37"/>
      <c r="M17" s="37"/>
      <c r="N17" s="37"/>
      <c r="O17" s="37"/>
      <c r="P17" s="37"/>
      <c r="Q17" s="37"/>
      <c r="R17" s="2"/>
      <c r="S17" s="2"/>
      <c r="T17" s="2"/>
      <c r="U17" s="2"/>
      <c r="V17" s="2"/>
      <c r="W17" s="2"/>
      <c r="X17" s="2"/>
      <c r="Y17" s="2"/>
      <c r="Z17" s="2"/>
      <c r="AA17" s="2"/>
      <c r="AB17" s="2"/>
    </row>
    <row r="18" spans="2:28" s="1" customFormat="1" x14ac:dyDescent="0.3">
      <c r="I18" s="37"/>
      <c r="J18" s="37"/>
      <c r="K18" s="37"/>
      <c r="L18" s="37"/>
      <c r="M18" s="37"/>
      <c r="N18" s="37"/>
      <c r="O18" s="37"/>
      <c r="P18" s="37"/>
      <c r="Q18" s="37"/>
      <c r="R18" s="2"/>
      <c r="S18" s="2"/>
      <c r="T18" s="2"/>
      <c r="U18" s="2"/>
      <c r="V18" s="2"/>
      <c r="W18" s="2"/>
      <c r="X18" s="2"/>
      <c r="Y18" s="2"/>
      <c r="Z18" s="2"/>
      <c r="AA18" s="2"/>
      <c r="AB18" s="2"/>
    </row>
    <row r="19" spans="2:28" s="1" customFormat="1" x14ac:dyDescent="0.3">
      <c r="B19" s="73" t="s">
        <v>9</v>
      </c>
      <c r="C19" s="73"/>
      <c r="D19" s="73"/>
      <c r="E19" s="73"/>
      <c r="F19" s="73"/>
      <c r="G19" s="73"/>
      <c r="I19" s="37"/>
      <c r="J19" s="37"/>
      <c r="K19" s="37"/>
      <c r="L19" s="37"/>
      <c r="M19" s="37"/>
      <c r="N19" s="37"/>
      <c r="O19" s="37"/>
      <c r="P19" s="37"/>
      <c r="Q19" s="37"/>
      <c r="R19" s="2"/>
      <c r="S19" s="2"/>
      <c r="T19" s="2"/>
      <c r="U19" s="2"/>
      <c r="V19" s="2"/>
      <c r="W19" s="2"/>
      <c r="X19" s="2"/>
      <c r="Y19" s="2"/>
      <c r="Z19" s="2"/>
      <c r="AA19" s="2"/>
      <c r="AB19" s="2"/>
    </row>
    <row r="20" spans="2:28" s="1" customFormat="1" ht="72" customHeight="1" x14ac:dyDescent="0.3">
      <c r="B20" s="73" t="s">
        <v>780</v>
      </c>
      <c r="C20" s="73"/>
      <c r="D20" s="73"/>
      <c r="E20" s="73"/>
      <c r="F20" s="73"/>
      <c r="G20" s="73"/>
      <c r="H20" s="5"/>
      <c r="I20" s="64"/>
      <c r="J20" s="64"/>
      <c r="K20" s="64"/>
      <c r="L20" s="64"/>
      <c r="M20" s="37"/>
      <c r="N20" s="37"/>
      <c r="O20" s="37"/>
      <c r="P20" s="37"/>
      <c r="Q20" s="37"/>
      <c r="R20" s="2"/>
      <c r="S20" s="2"/>
      <c r="T20" s="2"/>
      <c r="U20" s="2"/>
      <c r="V20" s="2"/>
      <c r="W20" s="2"/>
      <c r="X20" s="2"/>
      <c r="Y20" s="2"/>
      <c r="Z20" s="2"/>
      <c r="AA20" s="2"/>
      <c r="AB20" s="2"/>
    </row>
    <row r="21" spans="2:28" s="1" customFormat="1" x14ac:dyDescent="0.3">
      <c r="H21" s="5"/>
      <c r="I21" s="64"/>
      <c r="J21" s="64"/>
      <c r="K21" s="64"/>
      <c r="L21" s="64"/>
      <c r="M21" s="37"/>
      <c r="N21" s="37"/>
      <c r="O21" s="37"/>
      <c r="P21" s="37"/>
      <c r="Q21" s="37"/>
      <c r="R21" s="2"/>
      <c r="S21" s="2"/>
      <c r="T21" s="2"/>
      <c r="U21" s="2"/>
      <c r="V21" s="2"/>
      <c r="W21" s="2"/>
      <c r="X21" s="2"/>
      <c r="Y21" s="2"/>
      <c r="Z21" s="2"/>
      <c r="AA21" s="2"/>
      <c r="AB21" s="2"/>
    </row>
    <row r="22" spans="2:28" s="37" customFormat="1" x14ac:dyDescent="0.3">
      <c r="C22" s="38" t="s">
        <v>10</v>
      </c>
      <c r="D22" s="38" t="s">
        <v>11</v>
      </c>
      <c r="H22" s="64"/>
      <c r="I22" s="64"/>
      <c r="J22" s="64"/>
      <c r="K22" s="64"/>
      <c r="L22" s="64"/>
    </row>
    <row r="23" spans="2:28" s="37" customFormat="1" x14ac:dyDescent="0.3">
      <c r="H23" s="64"/>
      <c r="I23" s="64"/>
      <c r="J23" s="64"/>
      <c r="K23" s="64"/>
      <c r="L23" s="64"/>
    </row>
    <row r="24" spans="2:28" s="37" customFormat="1" x14ac:dyDescent="0.3">
      <c r="C24" s="38" t="s">
        <v>12</v>
      </c>
      <c r="D24" s="38" t="s">
        <v>13</v>
      </c>
      <c r="H24" s="64"/>
      <c r="I24" s="64"/>
      <c r="J24" s="64"/>
      <c r="K24" s="64"/>
      <c r="L24" s="64"/>
    </row>
    <row r="25" spans="2:28" s="37" customFormat="1" x14ac:dyDescent="0.3">
      <c r="C25" s="38" t="s">
        <v>14</v>
      </c>
      <c r="D25" s="38" t="s">
        <v>15</v>
      </c>
      <c r="H25" s="64"/>
      <c r="I25" s="64"/>
      <c r="J25" s="64"/>
      <c r="K25" s="64"/>
      <c r="L25" s="64"/>
    </row>
    <row r="26" spans="2:28" s="37" customFormat="1" x14ac:dyDescent="0.3">
      <c r="C26" s="38" t="s">
        <v>16</v>
      </c>
      <c r="D26" s="38" t="s">
        <v>17</v>
      </c>
    </row>
    <row r="27" spans="2:28" s="37" customFormat="1" x14ac:dyDescent="0.3">
      <c r="C27" s="38" t="s">
        <v>1</v>
      </c>
      <c r="D27" s="38" t="s">
        <v>18</v>
      </c>
    </row>
    <row r="28" spans="2:28" s="37" customFormat="1" x14ac:dyDescent="0.3">
      <c r="C28" s="38" t="s">
        <v>19</v>
      </c>
      <c r="D28" s="38" t="s">
        <v>20</v>
      </c>
    </row>
    <row r="29" spans="2:28" s="37" customFormat="1" x14ac:dyDescent="0.3">
      <c r="C29" s="38" t="s">
        <v>21</v>
      </c>
      <c r="D29" s="38" t="s">
        <v>22</v>
      </c>
    </row>
    <row r="30" spans="2:28" s="37" customFormat="1" x14ac:dyDescent="0.3">
      <c r="C30" s="38" t="s">
        <v>23</v>
      </c>
      <c r="D30" s="38" t="s">
        <v>24</v>
      </c>
    </row>
    <row r="31" spans="2:28" s="37" customFormat="1" x14ac:dyDescent="0.3">
      <c r="C31" s="38" t="s">
        <v>25</v>
      </c>
      <c r="D31" s="38" t="s">
        <v>26</v>
      </c>
    </row>
    <row r="32" spans="2:28" s="37" customFormat="1" x14ac:dyDescent="0.3">
      <c r="C32" s="38" t="s">
        <v>27</v>
      </c>
      <c r="D32" s="38" t="s">
        <v>28</v>
      </c>
    </row>
    <row r="33" spans="3:4" s="37" customFormat="1" x14ac:dyDescent="0.3">
      <c r="C33" s="38" t="s">
        <v>29</v>
      </c>
      <c r="D33" s="38" t="s">
        <v>30</v>
      </c>
    </row>
    <row r="34" spans="3:4" s="37" customFormat="1" x14ac:dyDescent="0.3">
      <c r="C34" s="38" t="s">
        <v>31</v>
      </c>
      <c r="D34" s="38" t="s">
        <v>32</v>
      </c>
    </row>
    <row r="35" spans="3:4" s="37" customFormat="1" x14ac:dyDescent="0.3">
      <c r="C35" s="38" t="s">
        <v>33</v>
      </c>
      <c r="D35" s="38" t="s">
        <v>34</v>
      </c>
    </row>
    <row r="36" spans="3:4" s="37" customFormat="1" x14ac:dyDescent="0.3">
      <c r="C36" s="38" t="s">
        <v>35</v>
      </c>
      <c r="D36" s="38" t="s">
        <v>36</v>
      </c>
    </row>
    <row r="37" spans="3:4" s="37" customFormat="1" x14ac:dyDescent="0.3">
      <c r="C37" s="38" t="s">
        <v>37</v>
      </c>
      <c r="D37" s="38" t="s">
        <v>38</v>
      </c>
    </row>
    <row r="38" spans="3:4" s="37" customFormat="1" x14ac:dyDescent="0.3">
      <c r="C38" s="38" t="s">
        <v>39</v>
      </c>
      <c r="D38" s="38" t="s">
        <v>40</v>
      </c>
    </row>
    <row r="39" spans="3:4" s="37" customFormat="1" x14ac:dyDescent="0.3">
      <c r="C39" s="38" t="s">
        <v>41</v>
      </c>
      <c r="D39" s="38" t="s">
        <v>42</v>
      </c>
    </row>
    <row r="40" spans="3:4" s="37" customFormat="1" x14ac:dyDescent="0.3">
      <c r="C40" s="38" t="s">
        <v>43</v>
      </c>
      <c r="D40" s="38" t="s">
        <v>44</v>
      </c>
    </row>
    <row r="41" spans="3:4" s="37" customFormat="1" x14ac:dyDescent="0.3">
      <c r="C41" s="38" t="s">
        <v>45</v>
      </c>
      <c r="D41" s="38" t="s">
        <v>46</v>
      </c>
    </row>
    <row r="42" spans="3:4" s="37" customFormat="1" x14ac:dyDescent="0.3">
      <c r="C42" s="38" t="s">
        <v>47</v>
      </c>
      <c r="D42" s="38" t="s">
        <v>48</v>
      </c>
    </row>
    <row r="43" spans="3:4" s="37" customFormat="1" x14ac:dyDescent="0.3">
      <c r="C43" s="38" t="s">
        <v>49</v>
      </c>
      <c r="D43" s="38" t="s">
        <v>50</v>
      </c>
    </row>
    <row r="44" spans="3:4" s="37" customFormat="1" x14ac:dyDescent="0.3">
      <c r="C44" s="38" t="s">
        <v>51</v>
      </c>
      <c r="D44" s="38" t="s">
        <v>52</v>
      </c>
    </row>
    <row r="45" spans="3:4" s="37" customFormat="1" x14ac:dyDescent="0.3">
      <c r="C45" s="38" t="s">
        <v>53</v>
      </c>
      <c r="D45" s="38" t="s">
        <v>54</v>
      </c>
    </row>
    <row r="46" spans="3:4" s="37" customFormat="1" x14ac:dyDescent="0.3">
      <c r="C46" s="38" t="s">
        <v>55</v>
      </c>
      <c r="D46" s="38" t="s">
        <v>56</v>
      </c>
    </row>
    <row r="47" spans="3:4" s="37" customFormat="1" x14ac:dyDescent="0.3">
      <c r="C47" s="38" t="s">
        <v>57</v>
      </c>
      <c r="D47" s="38" t="s">
        <v>58</v>
      </c>
    </row>
    <row r="48" spans="3:4" s="37" customFormat="1" x14ac:dyDescent="0.3">
      <c r="C48" s="38" t="s">
        <v>59</v>
      </c>
      <c r="D48" s="38" t="s">
        <v>60</v>
      </c>
    </row>
    <row r="49" spans="3:4" s="37" customFormat="1" x14ac:dyDescent="0.3">
      <c r="C49" s="38" t="s">
        <v>61</v>
      </c>
      <c r="D49" s="38" t="s">
        <v>62</v>
      </c>
    </row>
    <row r="50" spans="3:4" s="37" customFormat="1" x14ac:dyDescent="0.3">
      <c r="C50" s="38" t="s">
        <v>63</v>
      </c>
      <c r="D50" s="38" t="s">
        <v>64</v>
      </c>
    </row>
    <row r="51" spans="3:4" s="37" customFormat="1" x14ac:dyDescent="0.3">
      <c r="C51" s="38" t="s">
        <v>65</v>
      </c>
      <c r="D51" s="38" t="s">
        <v>66</v>
      </c>
    </row>
    <row r="52" spans="3:4" s="37" customFormat="1" x14ac:dyDescent="0.3">
      <c r="C52" s="38" t="s">
        <v>67</v>
      </c>
      <c r="D52" s="38" t="s">
        <v>68</v>
      </c>
    </row>
    <row r="53" spans="3:4" s="37" customFormat="1" x14ac:dyDescent="0.3">
      <c r="C53" s="38" t="s">
        <v>69</v>
      </c>
      <c r="D53" s="38" t="s">
        <v>70</v>
      </c>
    </row>
    <row r="54" spans="3:4" s="37" customFormat="1" x14ac:dyDescent="0.3">
      <c r="C54" s="38" t="s">
        <v>71</v>
      </c>
      <c r="D54" s="38" t="s">
        <v>72</v>
      </c>
    </row>
    <row r="55" spans="3:4" s="37" customFormat="1" x14ac:dyDescent="0.3">
      <c r="C55" s="38" t="s">
        <v>73</v>
      </c>
      <c r="D55" s="38" t="s">
        <v>74</v>
      </c>
    </row>
    <row r="56" spans="3:4" s="37" customFormat="1" x14ac:dyDescent="0.3">
      <c r="C56" s="38" t="s">
        <v>75</v>
      </c>
      <c r="D56" s="38" t="s">
        <v>76</v>
      </c>
    </row>
    <row r="57" spans="3:4" s="37" customFormat="1" x14ac:dyDescent="0.3">
      <c r="C57" s="38" t="s">
        <v>77</v>
      </c>
      <c r="D57" s="38" t="s">
        <v>78</v>
      </c>
    </row>
    <row r="58" spans="3:4" s="37" customFormat="1" x14ac:dyDescent="0.3">
      <c r="C58" s="38" t="s">
        <v>79</v>
      </c>
      <c r="D58" s="38" t="s">
        <v>80</v>
      </c>
    </row>
    <row r="59" spans="3:4" s="37" customFormat="1" x14ac:dyDescent="0.3">
      <c r="C59" s="38" t="s">
        <v>81</v>
      </c>
      <c r="D59" s="38" t="s">
        <v>82</v>
      </c>
    </row>
    <row r="60" spans="3:4" s="37" customFormat="1" x14ac:dyDescent="0.3">
      <c r="C60" s="38" t="s">
        <v>83</v>
      </c>
      <c r="D60" s="38" t="s">
        <v>84</v>
      </c>
    </row>
    <row r="61" spans="3:4" s="37" customFormat="1" x14ac:dyDescent="0.3">
      <c r="C61" s="38" t="s">
        <v>85</v>
      </c>
      <c r="D61" s="38" t="s">
        <v>86</v>
      </c>
    </row>
    <row r="62" spans="3:4" s="37" customFormat="1" x14ac:dyDescent="0.3">
      <c r="C62" s="38" t="s">
        <v>87</v>
      </c>
      <c r="D62" s="38" t="s">
        <v>88</v>
      </c>
    </row>
    <row r="63" spans="3:4" s="37" customFormat="1" x14ac:dyDescent="0.3">
      <c r="C63" s="38" t="s">
        <v>89</v>
      </c>
      <c r="D63" s="38" t="s">
        <v>90</v>
      </c>
    </row>
    <row r="64" spans="3:4" s="37" customFormat="1" x14ac:dyDescent="0.3">
      <c r="C64" s="38" t="s">
        <v>91</v>
      </c>
      <c r="D64" s="38" t="s">
        <v>92</v>
      </c>
    </row>
    <row r="65" spans="3:4" s="37" customFormat="1" x14ac:dyDescent="0.3">
      <c r="C65" s="38" t="s">
        <v>93</v>
      </c>
      <c r="D65" s="38" t="s">
        <v>94</v>
      </c>
    </row>
    <row r="66" spans="3:4" s="37" customFormat="1" x14ac:dyDescent="0.3">
      <c r="C66" s="38" t="s">
        <v>95</v>
      </c>
      <c r="D66" s="38" t="s">
        <v>96</v>
      </c>
    </row>
    <row r="67" spans="3:4" s="37" customFormat="1" x14ac:dyDescent="0.3">
      <c r="C67" s="38" t="s">
        <v>97</v>
      </c>
      <c r="D67" s="38" t="s">
        <v>98</v>
      </c>
    </row>
    <row r="68" spans="3:4" s="37" customFormat="1" x14ac:dyDescent="0.3">
      <c r="C68" s="38" t="s">
        <v>99</v>
      </c>
      <c r="D68" s="38" t="s">
        <v>100</v>
      </c>
    </row>
    <row r="69" spans="3:4" s="37" customFormat="1" x14ac:dyDescent="0.3">
      <c r="C69" s="38" t="s">
        <v>101</v>
      </c>
      <c r="D69" s="38" t="s">
        <v>102</v>
      </c>
    </row>
    <row r="70" spans="3:4" s="37" customFormat="1" x14ac:dyDescent="0.3">
      <c r="C70" s="38" t="s">
        <v>103</v>
      </c>
      <c r="D70" s="38" t="s">
        <v>104</v>
      </c>
    </row>
    <row r="71" spans="3:4" s="37" customFormat="1" x14ac:dyDescent="0.3">
      <c r="C71" s="38" t="s">
        <v>105</v>
      </c>
      <c r="D71" s="38" t="s">
        <v>106</v>
      </c>
    </row>
    <row r="72" spans="3:4" s="37" customFormat="1" x14ac:dyDescent="0.3">
      <c r="C72" s="38" t="s">
        <v>107</v>
      </c>
      <c r="D72" s="38" t="s">
        <v>108</v>
      </c>
    </row>
    <row r="73" spans="3:4" s="37" customFormat="1" x14ac:dyDescent="0.3">
      <c r="C73" s="38" t="s">
        <v>109</v>
      </c>
      <c r="D73" s="38" t="s">
        <v>110</v>
      </c>
    </row>
    <row r="74" spans="3:4" s="37" customFormat="1" x14ac:dyDescent="0.3">
      <c r="C74" s="38" t="s">
        <v>111</v>
      </c>
      <c r="D74" s="38" t="s">
        <v>112</v>
      </c>
    </row>
    <row r="75" spans="3:4" s="37" customFormat="1" x14ac:dyDescent="0.3">
      <c r="C75" s="38" t="s">
        <v>113</v>
      </c>
      <c r="D75" s="38" t="s">
        <v>114</v>
      </c>
    </row>
    <row r="76" spans="3:4" s="37" customFormat="1" x14ac:dyDescent="0.3">
      <c r="C76" s="38" t="s">
        <v>115</v>
      </c>
      <c r="D76" s="38" t="s">
        <v>116</v>
      </c>
    </row>
    <row r="77" spans="3:4" s="37" customFormat="1" x14ac:dyDescent="0.3">
      <c r="C77" s="38" t="s">
        <v>117</v>
      </c>
      <c r="D77" s="38" t="s">
        <v>118</v>
      </c>
    </row>
    <row r="78" spans="3:4" s="37" customFormat="1" x14ac:dyDescent="0.3">
      <c r="C78" s="38" t="s">
        <v>119</v>
      </c>
      <c r="D78" s="38" t="s">
        <v>120</v>
      </c>
    </row>
    <row r="79" spans="3:4" s="37" customFormat="1" x14ac:dyDescent="0.3">
      <c r="C79" s="38" t="s">
        <v>121</v>
      </c>
      <c r="D79" s="38" t="s">
        <v>122</v>
      </c>
    </row>
    <row r="80" spans="3:4" s="37" customFormat="1" x14ac:dyDescent="0.3">
      <c r="C80" s="38" t="s">
        <v>123</v>
      </c>
      <c r="D80" s="38" t="s">
        <v>124</v>
      </c>
    </row>
    <row r="81" spans="3:4" s="37" customFormat="1" x14ac:dyDescent="0.3">
      <c r="C81" s="38" t="s">
        <v>125</v>
      </c>
      <c r="D81" s="38" t="s">
        <v>126</v>
      </c>
    </row>
    <row r="82" spans="3:4" s="37" customFormat="1" x14ac:dyDescent="0.3">
      <c r="C82" s="38" t="s">
        <v>127</v>
      </c>
      <c r="D82" s="38" t="s">
        <v>128</v>
      </c>
    </row>
    <row r="83" spans="3:4" s="37" customFormat="1" x14ac:dyDescent="0.3">
      <c r="C83" s="38" t="s">
        <v>129</v>
      </c>
      <c r="D83" s="38" t="s">
        <v>130</v>
      </c>
    </row>
    <row r="84" spans="3:4" s="37" customFormat="1" x14ac:dyDescent="0.3">
      <c r="C84" s="38" t="s">
        <v>131</v>
      </c>
      <c r="D84" s="38" t="s">
        <v>132</v>
      </c>
    </row>
    <row r="85" spans="3:4" s="37" customFormat="1" x14ac:dyDescent="0.3">
      <c r="C85" s="38" t="s">
        <v>133</v>
      </c>
      <c r="D85" s="38" t="s">
        <v>134</v>
      </c>
    </row>
    <row r="86" spans="3:4" s="37" customFormat="1" x14ac:dyDescent="0.3">
      <c r="C86" s="38" t="s">
        <v>135</v>
      </c>
      <c r="D86" s="38" t="s">
        <v>136</v>
      </c>
    </row>
    <row r="87" spans="3:4" s="37" customFormat="1" x14ac:dyDescent="0.3">
      <c r="C87" s="38" t="s">
        <v>137</v>
      </c>
      <c r="D87" s="38" t="s">
        <v>138</v>
      </c>
    </row>
    <row r="88" spans="3:4" s="37" customFormat="1" x14ac:dyDescent="0.3">
      <c r="C88" s="38" t="s">
        <v>139</v>
      </c>
      <c r="D88" s="38" t="s">
        <v>140</v>
      </c>
    </row>
    <row r="89" spans="3:4" s="37" customFormat="1" x14ac:dyDescent="0.3">
      <c r="C89" s="38" t="s">
        <v>141</v>
      </c>
      <c r="D89" s="38" t="s">
        <v>142</v>
      </c>
    </row>
    <row r="90" spans="3:4" s="37" customFormat="1" x14ac:dyDescent="0.3">
      <c r="C90" s="38" t="s">
        <v>143</v>
      </c>
      <c r="D90" s="38" t="s">
        <v>144</v>
      </c>
    </row>
    <row r="91" spans="3:4" s="37" customFormat="1" x14ac:dyDescent="0.3">
      <c r="C91" s="38" t="s">
        <v>145</v>
      </c>
      <c r="D91" s="38" t="s">
        <v>146</v>
      </c>
    </row>
    <row r="92" spans="3:4" s="37" customFormat="1" x14ac:dyDescent="0.3">
      <c r="C92" s="38" t="s">
        <v>147</v>
      </c>
      <c r="D92" s="38" t="s">
        <v>148</v>
      </c>
    </row>
    <row r="93" spans="3:4" s="37" customFormat="1" x14ac:dyDescent="0.3">
      <c r="C93" s="38" t="s">
        <v>149</v>
      </c>
      <c r="D93" s="38" t="s">
        <v>150</v>
      </c>
    </row>
    <row r="94" spans="3:4" s="37" customFormat="1" x14ac:dyDescent="0.3">
      <c r="C94" s="38" t="s">
        <v>151</v>
      </c>
      <c r="D94" s="38" t="s">
        <v>152</v>
      </c>
    </row>
    <row r="95" spans="3:4" s="37" customFormat="1" x14ac:dyDescent="0.3">
      <c r="C95" s="38" t="s">
        <v>153</v>
      </c>
      <c r="D95" s="38" t="s">
        <v>154</v>
      </c>
    </row>
    <row r="96" spans="3:4" s="37" customFormat="1" x14ac:dyDescent="0.3">
      <c r="C96" s="38" t="s">
        <v>155</v>
      </c>
      <c r="D96" s="38" t="s">
        <v>156</v>
      </c>
    </row>
    <row r="97" spans="3:4" s="37" customFormat="1" x14ac:dyDescent="0.3">
      <c r="C97" s="38" t="s">
        <v>157</v>
      </c>
      <c r="D97" s="38" t="s">
        <v>158</v>
      </c>
    </row>
    <row r="98" spans="3:4" s="37" customFormat="1" x14ac:dyDescent="0.3">
      <c r="C98" s="38" t="s">
        <v>159</v>
      </c>
      <c r="D98" s="38" t="s">
        <v>160</v>
      </c>
    </row>
    <row r="99" spans="3:4" s="37" customFormat="1" x14ac:dyDescent="0.3">
      <c r="C99" s="38" t="s">
        <v>161</v>
      </c>
      <c r="D99" s="38" t="s">
        <v>162</v>
      </c>
    </row>
    <row r="100" spans="3:4" s="37" customFormat="1" x14ac:dyDescent="0.3">
      <c r="C100" s="38" t="s">
        <v>163</v>
      </c>
      <c r="D100" s="38" t="s">
        <v>164</v>
      </c>
    </row>
    <row r="101" spans="3:4" s="37" customFormat="1" x14ac:dyDescent="0.3">
      <c r="C101" s="38" t="s">
        <v>165</v>
      </c>
      <c r="D101" s="38" t="s">
        <v>166</v>
      </c>
    </row>
    <row r="102" spans="3:4" s="37" customFormat="1" x14ac:dyDescent="0.3">
      <c r="C102" s="38" t="s">
        <v>167</v>
      </c>
      <c r="D102" s="38" t="s">
        <v>168</v>
      </c>
    </row>
    <row r="103" spans="3:4" s="37" customFormat="1" x14ac:dyDescent="0.3">
      <c r="C103" s="38" t="s">
        <v>169</v>
      </c>
      <c r="D103" s="38" t="s">
        <v>170</v>
      </c>
    </row>
    <row r="104" spans="3:4" s="37" customFormat="1" x14ac:dyDescent="0.3">
      <c r="C104" s="38" t="s">
        <v>171</v>
      </c>
      <c r="D104" s="38" t="s">
        <v>172</v>
      </c>
    </row>
    <row r="105" spans="3:4" s="37" customFormat="1" x14ac:dyDescent="0.3">
      <c r="C105" s="38" t="s">
        <v>173</v>
      </c>
      <c r="D105" s="38" t="s">
        <v>174</v>
      </c>
    </row>
    <row r="106" spans="3:4" s="37" customFormat="1" x14ac:dyDescent="0.3">
      <c r="C106" s="38" t="s">
        <v>175</v>
      </c>
      <c r="D106" s="38" t="s">
        <v>176</v>
      </c>
    </row>
    <row r="107" spans="3:4" s="37" customFormat="1" x14ac:dyDescent="0.3">
      <c r="C107" s="38" t="s">
        <v>177</v>
      </c>
      <c r="D107" s="38" t="s">
        <v>178</v>
      </c>
    </row>
    <row r="108" spans="3:4" s="37" customFormat="1" x14ac:dyDescent="0.3">
      <c r="C108" s="38" t="s">
        <v>179</v>
      </c>
      <c r="D108" s="38" t="s">
        <v>180</v>
      </c>
    </row>
    <row r="109" spans="3:4" s="37" customFormat="1" x14ac:dyDescent="0.3">
      <c r="C109" s="38" t="s">
        <v>181</v>
      </c>
      <c r="D109" s="38" t="s">
        <v>182</v>
      </c>
    </row>
    <row r="110" spans="3:4" s="37" customFormat="1" x14ac:dyDescent="0.3">
      <c r="C110" s="38" t="s">
        <v>183</v>
      </c>
      <c r="D110" s="38" t="s">
        <v>184</v>
      </c>
    </row>
    <row r="111" spans="3:4" s="37" customFormat="1" x14ac:dyDescent="0.3">
      <c r="C111" s="38" t="s">
        <v>185</v>
      </c>
      <c r="D111" s="38" t="s">
        <v>186</v>
      </c>
    </row>
    <row r="112" spans="3:4" s="37" customFormat="1" x14ac:dyDescent="0.3">
      <c r="C112" s="38" t="s">
        <v>187</v>
      </c>
      <c r="D112" s="38" t="s">
        <v>188</v>
      </c>
    </row>
    <row r="113" spans="3:4" s="37" customFormat="1" x14ac:dyDescent="0.3">
      <c r="C113" s="38" t="s">
        <v>189</v>
      </c>
      <c r="D113" s="38" t="s">
        <v>190</v>
      </c>
    </row>
    <row r="114" spans="3:4" s="37" customFormat="1" x14ac:dyDescent="0.3">
      <c r="C114" s="38" t="s">
        <v>191</v>
      </c>
      <c r="D114" s="38" t="s">
        <v>192</v>
      </c>
    </row>
    <row r="115" spans="3:4" s="37" customFormat="1" x14ac:dyDescent="0.3">
      <c r="C115" s="38" t="s">
        <v>193</v>
      </c>
      <c r="D115" s="38" t="s">
        <v>194</v>
      </c>
    </row>
    <row r="116" spans="3:4" s="37" customFormat="1" x14ac:dyDescent="0.3">
      <c r="C116" s="38" t="s">
        <v>195</v>
      </c>
      <c r="D116" s="38" t="s">
        <v>196</v>
      </c>
    </row>
    <row r="117" spans="3:4" s="37" customFormat="1" x14ac:dyDescent="0.3">
      <c r="C117" s="38" t="s">
        <v>197</v>
      </c>
      <c r="D117" s="38" t="s">
        <v>198</v>
      </c>
    </row>
    <row r="118" spans="3:4" s="37" customFormat="1" x14ac:dyDescent="0.3">
      <c r="C118" s="38" t="s">
        <v>199</v>
      </c>
      <c r="D118" s="38" t="s">
        <v>200</v>
      </c>
    </row>
    <row r="119" spans="3:4" s="37" customFormat="1" x14ac:dyDescent="0.3">
      <c r="C119" s="38" t="s">
        <v>201</v>
      </c>
      <c r="D119" s="38" t="s">
        <v>202</v>
      </c>
    </row>
    <row r="120" spans="3:4" s="37" customFormat="1" x14ac:dyDescent="0.3">
      <c r="C120" s="38" t="s">
        <v>203</v>
      </c>
      <c r="D120" s="38" t="s">
        <v>204</v>
      </c>
    </row>
    <row r="121" spans="3:4" s="37" customFormat="1" x14ac:dyDescent="0.3">
      <c r="C121" s="38" t="s">
        <v>205</v>
      </c>
      <c r="D121" s="38" t="s">
        <v>206</v>
      </c>
    </row>
    <row r="122" spans="3:4" s="37" customFormat="1" x14ac:dyDescent="0.3">
      <c r="C122" s="38" t="s">
        <v>207</v>
      </c>
      <c r="D122" s="38" t="s">
        <v>208</v>
      </c>
    </row>
    <row r="123" spans="3:4" s="37" customFormat="1" x14ac:dyDescent="0.3">
      <c r="C123" s="38" t="s">
        <v>209</v>
      </c>
      <c r="D123" s="38" t="s">
        <v>210</v>
      </c>
    </row>
    <row r="124" spans="3:4" s="37" customFormat="1" x14ac:dyDescent="0.3">
      <c r="C124" s="38" t="s">
        <v>211</v>
      </c>
      <c r="D124" s="38" t="s">
        <v>212</v>
      </c>
    </row>
    <row r="125" spans="3:4" s="37" customFormat="1" x14ac:dyDescent="0.3">
      <c r="C125" s="38" t="s">
        <v>213</v>
      </c>
      <c r="D125" s="38" t="s">
        <v>214</v>
      </c>
    </row>
    <row r="126" spans="3:4" s="37" customFormat="1" x14ac:dyDescent="0.3">
      <c r="C126" s="38" t="s">
        <v>215</v>
      </c>
      <c r="D126" s="38" t="s">
        <v>216</v>
      </c>
    </row>
    <row r="127" spans="3:4" s="37" customFormat="1" x14ac:dyDescent="0.3">
      <c r="C127" s="38" t="s">
        <v>217</v>
      </c>
      <c r="D127" s="38" t="s">
        <v>218</v>
      </c>
    </row>
    <row r="128" spans="3:4" s="37" customFormat="1" x14ac:dyDescent="0.3">
      <c r="C128" s="38" t="s">
        <v>219</v>
      </c>
      <c r="D128" s="38" t="s">
        <v>220</v>
      </c>
    </row>
    <row r="129" spans="3:4" s="37" customFormat="1" x14ac:dyDescent="0.3">
      <c r="C129" s="38" t="s">
        <v>221</v>
      </c>
      <c r="D129" s="38" t="s">
        <v>222</v>
      </c>
    </row>
    <row r="130" spans="3:4" s="37" customFormat="1" x14ac:dyDescent="0.3">
      <c r="C130" s="38" t="s">
        <v>223</v>
      </c>
      <c r="D130" s="38" t="s">
        <v>224</v>
      </c>
    </row>
    <row r="131" spans="3:4" s="37" customFormat="1" x14ac:dyDescent="0.3">
      <c r="C131" s="38" t="s">
        <v>225</v>
      </c>
      <c r="D131" s="38" t="s">
        <v>226</v>
      </c>
    </row>
    <row r="132" spans="3:4" s="37" customFormat="1" x14ac:dyDescent="0.3">
      <c r="C132" s="38" t="s">
        <v>227</v>
      </c>
      <c r="D132" s="38" t="s">
        <v>228</v>
      </c>
    </row>
    <row r="133" spans="3:4" s="37" customFormat="1" x14ac:dyDescent="0.3">
      <c r="C133" s="38" t="s">
        <v>229</v>
      </c>
      <c r="D133" s="38" t="s">
        <v>230</v>
      </c>
    </row>
    <row r="134" spans="3:4" s="37" customFormat="1" x14ac:dyDescent="0.3">
      <c r="C134" s="38" t="s">
        <v>231</v>
      </c>
      <c r="D134" s="38" t="s">
        <v>232</v>
      </c>
    </row>
    <row r="135" spans="3:4" s="37" customFormat="1" x14ac:dyDescent="0.3">
      <c r="C135" s="38" t="s">
        <v>233</v>
      </c>
      <c r="D135" s="38" t="s">
        <v>234</v>
      </c>
    </row>
    <row r="136" spans="3:4" s="37" customFormat="1" x14ac:dyDescent="0.3">
      <c r="C136" s="38" t="s">
        <v>235</v>
      </c>
      <c r="D136" s="38" t="s">
        <v>236</v>
      </c>
    </row>
    <row r="137" spans="3:4" s="37" customFormat="1" x14ac:dyDescent="0.3">
      <c r="C137" s="38" t="s">
        <v>237</v>
      </c>
      <c r="D137" s="38" t="s">
        <v>238</v>
      </c>
    </row>
    <row r="138" spans="3:4" s="37" customFormat="1" x14ac:dyDescent="0.3">
      <c r="C138" s="38" t="s">
        <v>239</v>
      </c>
      <c r="D138" s="38" t="s">
        <v>240</v>
      </c>
    </row>
    <row r="139" spans="3:4" s="37" customFormat="1" x14ac:dyDescent="0.3">
      <c r="C139" s="38" t="s">
        <v>241</v>
      </c>
      <c r="D139" s="38" t="s">
        <v>242</v>
      </c>
    </row>
    <row r="140" spans="3:4" s="37" customFormat="1" x14ac:dyDescent="0.3">
      <c r="C140" s="38" t="s">
        <v>243</v>
      </c>
      <c r="D140" s="38" t="s">
        <v>244</v>
      </c>
    </row>
    <row r="141" spans="3:4" s="37" customFormat="1" x14ac:dyDescent="0.3">
      <c r="C141" s="38" t="s">
        <v>245</v>
      </c>
      <c r="D141" s="38" t="s">
        <v>246</v>
      </c>
    </row>
    <row r="142" spans="3:4" s="37" customFormat="1" x14ac:dyDescent="0.3">
      <c r="C142" s="38" t="s">
        <v>247</v>
      </c>
      <c r="D142" s="38" t="s">
        <v>248</v>
      </c>
    </row>
    <row r="143" spans="3:4" s="37" customFormat="1" x14ac:dyDescent="0.3">
      <c r="C143" s="38" t="s">
        <v>249</v>
      </c>
      <c r="D143" s="38" t="s">
        <v>250</v>
      </c>
    </row>
    <row r="144" spans="3:4" s="37" customFormat="1" x14ac:dyDescent="0.3">
      <c r="C144" s="38" t="s">
        <v>251</v>
      </c>
      <c r="D144" s="38" t="s">
        <v>252</v>
      </c>
    </row>
    <row r="145" spans="3:4" s="37" customFormat="1" x14ac:dyDescent="0.3">
      <c r="C145" s="38" t="s">
        <v>253</v>
      </c>
      <c r="D145" s="38" t="s">
        <v>254</v>
      </c>
    </row>
    <row r="146" spans="3:4" s="37" customFormat="1" x14ac:dyDescent="0.3">
      <c r="C146" s="38" t="s">
        <v>255</v>
      </c>
      <c r="D146" s="38" t="s">
        <v>256</v>
      </c>
    </row>
    <row r="147" spans="3:4" s="37" customFormat="1" x14ac:dyDescent="0.3">
      <c r="C147" s="38" t="s">
        <v>257</v>
      </c>
      <c r="D147" s="38" t="s">
        <v>258</v>
      </c>
    </row>
    <row r="148" spans="3:4" s="37" customFormat="1" x14ac:dyDescent="0.3">
      <c r="C148" s="38" t="s">
        <v>259</v>
      </c>
      <c r="D148" s="38" t="s">
        <v>260</v>
      </c>
    </row>
    <row r="149" spans="3:4" s="37" customFormat="1" x14ac:dyDescent="0.3">
      <c r="C149" s="38" t="s">
        <v>261</v>
      </c>
      <c r="D149" s="38" t="s">
        <v>262</v>
      </c>
    </row>
    <row r="150" spans="3:4" s="37" customFormat="1" x14ac:dyDescent="0.3">
      <c r="C150" s="38" t="s">
        <v>263</v>
      </c>
      <c r="D150" s="38" t="s">
        <v>264</v>
      </c>
    </row>
    <row r="151" spans="3:4" s="37" customFormat="1" x14ac:dyDescent="0.3">
      <c r="C151" s="38" t="s">
        <v>265</v>
      </c>
      <c r="D151" s="38" t="s">
        <v>266</v>
      </c>
    </row>
    <row r="152" spans="3:4" s="37" customFormat="1" x14ac:dyDescent="0.3">
      <c r="C152" s="38" t="s">
        <v>267</v>
      </c>
      <c r="D152" s="38" t="s">
        <v>268</v>
      </c>
    </row>
    <row r="153" spans="3:4" s="37" customFormat="1" x14ac:dyDescent="0.3">
      <c r="C153" s="38" t="s">
        <v>269</v>
      </c>
      <c r="D153" s="38" t="s">
        <v>270</v>
      </c>
    </row>
    <row r="154" spans="3:4" s="37" customFormat="1" x14ac:dyDescent="0.3">
      <c r="C154" s="38" t="s">
        <v>271</v>
      </c>
      <c r="D154" s="38" t="s">
        <v>272</v>
      </c>
    </row>
    <row r="155" spans="3:4" s="37" customFormat="1" x14ac:dyDescent="0.3">
      <c r="C155" s="38" t="s">
        <v>273</v>
      </c>
      <c r="D155" s="38" t="s">
        <v>274</v>
      </c>
    </row>
    <row r="156" spans="3:4" s="37" customFormat="1" x14ac:dyDescent="0.3">
      <c r="C156" s="38" t="s">
        <v>275</v>
      </c>
      <c r="D156" s="38" t="s">
        <v>276</v>
      </c>
    </row>
    <row r="157" spans="3:4" s="37" customFormat="1" x14ac:dyDescent="0.3">
      <c r="C157" s="38" t="s">
        <v>277</v>
      </c>
      <c r="D157" s="38" t="s">
        <v>278</v>
      </c>
    </row>
    <row r="158" spans="3:4" s="37" customFormat="1" x14ac:dyDescent="0.3">
      <c r="C158" s="38" t="s">
        <v>279</v>
      </c>
      <c r="D158" s="38" t="s">
        <v>280</v>
      </c>
    </row>
    <row r="159" spans="3:4" s="37" customFormat="1" x14ac:dyDescent="0.3">
      <c r="C159" s="38" t="s">
        <v>281</v>
      </c>
      <c r="D159" s="38" t="s">
        <v>282</v>
      </c>
    </row>
    <row r="160" spans="3:4" s="37" customFormat="1" x14ac:dyDescent="0.3">
      <c r="C160" s="38" t="s">
        <v>283</v>
      </c>
      <c r="D160" s="38" t="s">
        <v>284</v>
      </c>
    </row>
    <row r="161" spans="3:4" s="37" customFormat="1" x14ac:dyDescent="0.3">
      <c r="C161" s="38" t="s">
        <v>285</v>
      </c>
      <c r="D161" s="38" t="s">
        <v>286</v>
      </c>
    </row>
    <row r="162" spans="3:4" s="37" customFormat="1" x14ac:dyDescent="0.3">
      <c r="C162" s="38" t="s">
        <v>287</v>
      </c>
      <c r="D162" s="38" t="s">
        <v>288</v>
      </c>
    </row>
    <row r="163" spans="3:4" s="37" customFormat="1" x14ac:dyDescent="0.3">
      <c r="C163" s="38" t="s">
        <v>289</v>
      </c>
      <c r="D163" s="38" t="s">
        <v>290</v>
      </c>
    </row>
    <row r="164" spans="3:4" s="37" customFormat="1" x14ac:dyDescent="0.3">
      <c r="C164" s="38" t="s">
        <v>291</v>
      </c>
      <c r="D164" s="38" t="s">
        <v>292</v>
      </c>
    </row>
    <row r="165" spans="3:4" s="37" customFormat="1" x14ac:dyDescent="0.3">
      <c r="C165" s="38" t="s">
        <v>293</v>
      </c>
      <c r="D165" s="38" t="s">
        <v>294</v>
      </c>
    </row>
    <row r="166" spans="3:4" s="37" customFormat="1" x14ac:dyDescent="0.3">
      <c r="C166" s="38" t="s">
        <v>295</v>
      </c>
      <c r="D166" s="38" t="s">
        <v>296</v>
      </c>
    </row>
    <row r="167" spans="3:4" s="37" customFormat="1" x14ac:dyDescent="0.3">
      <c r="C167" s="38" t="s">
        <v>297</v>
      </c>
      <c r="D167" s="38" t="s">
        <v>298</v>
      </c>
    </row>
    <row r="168" spans="3:4" s="37" customFormat="1" x14ac:dyDescent="0.3">
      <c r="C168" s="38" t="s">
        <v>299</v>
      </c>
      <c r="D168" s="38" t="s">
        <v>300</v>
      </c>
    </row>
    <row r="169" spans="3:4" s="37" customFormat="1" x14ac:dyDescent="0.3">
      <c r="C169" s="38" t="s">
        <v>301</v>
      </c>
      <c r="D169" s="38" t="s">
        <v>302</v>
      </c>
    </row>
    <row r="170" spans="3:4" s="37" customFormat="1" x14ac:dyDescent="0.3">
      <c r="C170" s="38" t="s">
        <v>303</v>
      </c>
      <c r="D170" s="38" t="s">
        <v>304</v>
      </c>
    </row>
    <row r="171" spans="3:4" s="37" customFormat="1" x14ac:dyDescent="0.3">
      <c r="C171" s="38" t="s">
        <v>305</v>
      </c>
      <c r="D171" s="38" t="s">
        <v>306</v>
      </c>
    </row>
    <row r="172" spans="3:4" s="37" customFormat="1" x14ac:dyDescent="0.3">
      <c r="C172" s="38" t="s">
        <v>307</v>
      </c>
      <c r="D172" s="38" t="s">
        <v>308</v>
      </c>
    </row>
    <row r="173" spans="3:4" s="37" customFormat="1" x14ac:dyDescent="0.3">
      <c r="C173" s="38" t="s">
        <v>309</v>
      </c>
      <c r="D173" s="38" t="s">
        <v>310</v>
      </c>
    </row>
    <row r="174" spans="3:4" s="37" customFormat="1" x14ac:dyDescent="0.3">
      <c r="C174" s="38" t="s">
        <v>311</v>
      </c>
      <c r="D174" s="38" t="s">
        <v>312</v>
      </c>
    </row>
    <row r="175" spans="3:4" s="37" customFormat="1" x14ac:dyDescent="0.3">
      <c r="C175" s="38" t="s">
        <v>313</v>
      </c>
      <c r="D175" s="38" t="s">
        <v>314</v>
      </c>
    </row>
    <row r="176" spans="3:4" s="37" customFormat="1" x14ac:dyDescent="0.3">
      <c r="C176" s="38" t="s">
        <v>315</v>
      </c>
      <c r="D176" s="38" t="s">
        <v>316</v>
      </c>
    </row>
    <row r="177" spans="3:4" s="37" customFormat="1" x14ac:dyDescent="0.3">
      <c r="C177" s="38" t="s">
        <v>317</v>
      </c>
      <c r="D177" s="38" t="s">
        <v>318</v>
      </c>
    </row>
    <row r="178" spans="3:4" s="37" customFormat="1" x14ac:dyDescent="0.3">
      <c r="C178" s="38" t="s">
        <v>319</v>
      </c>
      <c r="D178" s="38" t="s">
        <v>320</v>
      </c>
    </row>
    <row r="179" spans="3:4" s="37" customFormat="1" x14ac:dyDescent="0.3">
      <c r="C179" s="38" t="s">
        <v>321</v>
      </c>
      <c r="D179" s="38" t="s">
        <v>322</v>
      </c>
    </row>
    <row r="180" spans="3:4" s="37" customFormat="1" x14ac:dyDescent="0.3">
      <c r="C180" s="38" t="s">
        <v>323</v>
      </c>
      <c r="D180" s="38" t="s">
        <v>324</v>
      </c>
    </row>
    <row r="181" spans="3:4" s="37" customFormat="1" x14ac:dyDescent="0.3">
      <c r="C181" s="38" t="s">
        <v>325</v>
      </c>
      <c r="D181" s="38" t="s">
        <v>326</v>
      </c>
    </row>
    <row r="182" spans="3:4" s="37" customFormat="1" x14ac:dyDescent="0.3">
      <c r="C182" s="38" t="s">
        <v>327</v>
      </c>
      <c r="D182" s="38" t="s">
        <v>328</v>
      </c>
    </row>
    <row r="183" spans="3:4" s="37" customFormat="1" x14ac:dyDescent="0.3">
      <c r="C183" s="38" t="s">
        <v>329</v>
      </c>
      <c r="D183" s="38" t="s">
        <v>330</v>
      </c>
    </row>
    <row r="184" spans="3:4" s="37" customFormat="1" x14ac:dyDescent="0.3">
      <c r="C184" s="38" t="s">
        <v>331</v>
      </c>
      <c r="D184" s="38" t="s">
        <v>332</v>
      </c>
    </row>
    <row r="185" spans="3:4" s="37" customFormat="1" x14ac:dyDescent="0.3">
      <c r="C185" s="38" t="s">
        <v>333</v>
      </c>
      <c r="D185" s="38" t="s">
        <v>334</v>
      </c>
    </row>
    <row r="186" spans="3:4" s="37" customFormat="1" x14ac:dyDescent="0.3">
      <c r="C186" s="38" t="s">
        <v>335</v>
      </c>
      <c r="D186" s="38" t="s">
        <v>336</v>
      </c>
    </row>
    <row r="187" spans="3:4" s="37" customFormat="1" x14ac:dyDescent="0.3">
      <c r="C187" s="38" t="s">
        <v>337</v>
      </c>
      <c r="D187" s="38" t="s">
        <v>338</v>
      </c>
    </row>
    <row r="188" spans="3:4" s="37" customFormat="1" x14ac:dyDescent="0.3">
      <c r="C188" s="38" t="s">
        <v>339</v>
      </c>
      <c r="D188" s="38" t="s">
        <v>340</v>
      </c>
    </row>
    <row r="189" spans="3:4" s="37" customFormat="1" x14ac:dyDescent="0.3">
      <c r="C189" s="38" t="s">
        <v>341</v>
      </c>
      <c r="D189" s="38" t="s">
        <v>342</v>
      </c>
    </row>
    <row r="190" spans="3:4" s="37" customFormat="1" x14ac:dyDescent="0.3">
      <c r="C190" s="38" t="s">
        <v>343</v>
      </c>
      <c r="D190" s="38" t="s">
        <v>344</v>
      </c>
    </row>
    <row r="191" spans="3:4" s="37" customFormat="1" x14ac:dyDescent="0.3">
      <c r="C191" s="38" t="s">
        <v>345</v>
      </c>
      <c r="D191" s="38" t="s">
        <v>346</v>
      </c>
    </row>
    <row r="192" spans="3:4" s="37" customFormat="1" x14ac:dyDescent="0.3">
      <c r="C192" s="38" t="s">
        <v>347</v>
      </c>
      <c r="D192" s="38" t="s">
        <v>348</v>
      </c>
    </row>
    <row r="193" spans="3:4" s="37" customFormat="1" x14ac:dyDescent="0.3">
      <c r="C193" s="38" t="s">
        <v>349</v>
      </c>
      <c r="D193" s="38" t="s">
        <v>350</v>
      </c>
    </row>
    <row r="194" spans="3:4" s="37" customFormat="1" x14ac:dyDescent="0.3">
      <c r="C194" s="38" t="s">
        <v>351</v>
      </c>
      <c r="D194" s="38" t="s">
        <v>352</v>
      </c>
    </row>
    <row r="195" spans="3:4" s="37" customFormat="1" x14ac:dyDescent="0.3">
      <c r="C195" s="38" t="s">
        <v>353</v>
      </c>
      <c r="D195" s="38" t="s">
        <v>354</v>
      </c>
    </row>
    <row r="196" spans="3:4" s="37" customFormat="1" x14ac:dyDescent="0.3">
      <c r="C196" s="38" t="s">
        <v>355</v>
      </c>
      <c r="D196" s="38" t="s">
        <v>356</v>
      </c>
    </row>
    <row r="197" spans="3:4" s="37" customFormat="1" x14ac:dyDescent="0.3">
      <c r="C197" s="38" t="s">
        <v>357</v>
      </c>
      <c r="D197" s="38" t="s">
        <v>358</v>
      </c>
    </row>
    <row r="198" spans="3:4" s="37" customFormat="1" x14ac:dyDescent="0.3">
      <c r="C198" s="38" t="s">
        <v>359</v>
      </c>
      <c r="D198" s="38" t="s">
        <v>360</v>
      </c>
    </row>
    <row r="199" spans="3:4" s="37" customFormat="1" x14ac:dyDescent="0.3">
      <c r="C199" s="38" t="s">
        <v>361</v>
      </c>
      <c r="D199" s="38" t="s">
        <v>362</v>
      </c>
    </row>
    <row r="200" spans="3:4" s="37" customFormat="1" x14ac:dyDescent="0.3">
      <c r="C200" s="38" t="s">
        <v>363</v>
      </c>
      <c r="D200" s="38" t="s">
        <v>364</v>
      </c>
    </row>
    <row r="201" spans="3:4" s="37" customFormat="1" x14ac:dyDescent="0.3">
      <c r="C201" s="38" t="s">
        <v>365</v>
      </c>
      <c r="D201" s="38" t="s">
        <v>366</v>
      </c>
    </row>
    <row r="202" spans="3:4" s="37" customFormat="1" x14ac:dyDescent="0.3">
      <c r="C202" s="38" t="s">
        <v>367</v>
      </c>
      <c r="D202" s="38" t="s">
        <v>368</v>
      </c>
    </row>
    <row r="203" spans="3:4" s="37" customFormat="1" x14ac:dyDescent="0.3">
      <c r="C203" s="38" t="s">
        <v>369</v>
      </c>
      <c r="D203" s="38" t="s">
        <v>370</v>
      </c>
    </row>
    <row r="204" spans="3:4" s="37" customFormat="1" x14ac:dyDescent="0.3">
      <c r="C204" s="38" t="s">
        <v>371</v>
      </c>
      <c r="D204" s="38" t="s">
        <v>372</v>
      </c>
    </row>
    <row r="205" spans="3:4" s="37" customFormat="1" x14ac:dyDescent="0.3">
      <c r="C205" s="38" t="s">
        <v>373</v>
      </c>
      <c r="D205" s="38" t="s">
        <v>374</v>
      </c>
    </row>
    <row r="206" spans="3:4" s="37" customFormat="1" x14ac:dyDescent="0.3">
      <c r="C206" s="38" t="s">
        <v>375</v>
      </c>
      <c r="D206" s="38" t="s">
        <v>376</v>
      </c>
    </row>
    <row r="207" spans="3:4" s="37" customFormat="1" x14ac:dyDescent="0.3">
      <c r="C207" s="38" t="s">
        <v>377</v>
      </c>
      <c r="D207" s="38" t="s">
        <v>378</v>
      </c>
    </row>
    <row r="208" spans="3:4" s="37" customFormat="1" x14ac:dyDescent="0.3">
      <c r="C208" s="38" t="s">
        <v>379</v>
      </c>
      <c r="D208" s="38" t="s">
        <v>380</v>
      </c>
    </row>
    <row r="209" spans="3:4" s="37" customFormat="1" x14ac:dyDescent="0.3">
      <c r="C209" s="38" t="s">
        <v>381</v>
      </c>
      <c r="D209" s="38" t="s">
        <v>382</v>
      </c>
    </row>
    <row r="210" spans="3:4" s="37" customFormat="1" x14ac:dyDescent="0.3">
      <c r="C210" s="38" t="s">
        <v>383</v>
      </c>
      <c r="D210" s="38" t="s">
        <v>384</v>
      </c>
    </row>
    <row r="211" spans="3:4" s="37" customFormat="1" x14ac:dyDescent="0.3">
      <c r="C211" s="38" t="s">
        <v>385</v>
      </c>
      <c r="D211" s="38" t="s">
        <v>386</v>
      </c>
    </row>
    <row r="212" spans="3:4" s="37" customFormat="1" x14ac:dyDescent="0.3">
      <c r="C212" s="38" t="s">
        <v>387</v>
      </c>
      <c r="D212" s="38" t="s">
        <v>388</v>
      </c>
    </row>
    <row r="213" spans="3:4" s="37" customFormat="1" x14ac:dyDescent="0.3">
      <c r="C213" s="38" t="s">
        <v>389</v>
      </c>
      <c r="D213" s="38" t="s">
        <v>390</v>
      </c>
    </row>
    <row r="214" spans="3:4" s="37" customFormat="1" x14ac:dyDescent="0.3">
      <c r="C214" s="38" t="s">
        <v>391</v>
      </c>
      <c r="D214" s="38" t="s">
        <v>392</v>
      </c>
    </row>
    <row r="215" spans="3:4" s="37" customFormat="1" x14ac:dyDescent="0.3">
      <c r="C215" s="38" t="s">
        <v>393</v>
      </c>
      <c r="D215" s="38" t="s">
        <v>394</v>
      </c>
    </row>
    <row r="216" spans="3:4" s="37" customFormat="1" x14ac:dyDescent="0.3">
      <c r="C216" s="38" t="s">
        <v>395</v>
      </c>
      <c r="D216" s="38" t="s">
        <v>396</v>
      </c>
    </row>
    <row r="217" spans="3:4" s="37" customFormat="1" x14ac:dyDescent="0.3">
      <c r="C217" s="38" t="s">
        <v>397</v>
      </c>
      <c r="D217" s="38" t="s">
        <v>398</v>
      </c>
    </row>
    <row r="218" spans="3:4" s="37" customFormat="1" x14ac:dyDescent="0.3">
      <c r="C218" s="38" t="s">
        <v>399</v>
      </c>
      <c r="D218" s="38" t="s">
        <v>400</v>
      </c>
    </row>
    <row r="219" spans="3:4" s="37" customFormat="1" x14ac:dyDescent="0.3">
      <c r="C219" s="38" t="s">
        <v>401</v>
      </c>
      <c r="D219" s="38" t="s">
        <v>402</v>
      </c>
    </row>
    <row r="220" spans="3:4" s="37" customFormat="1" x14ac:dyDescent="0.3">
      <c r="C220" s="38" t="s">
        <v>403</v>
      </c>
      <c r="D220" s="38" t="s">
        <v>404</v>
      </c>
    </row>
    <row r="221" spans="3:4" s="37" customFormat="1" x14ac:dyDescent="0.3">
      <c r="C221" s="38" t="s">
        <v>405</v>
      </c>
      <c r="D221" s="38" t="s">
        <v>406</v>
      </c>
    </row>
    <row r="222" spans="3:4" s="37" customFormat="1" x14ac:dyDescent="0.3">
      <c r="C222" s="38" t="s">
        <v>407</v>
      </c>
      <c r="D222" s="38" t="s">
        <v>408</v>
      </c>
    </row>
    <row r="223" spans="3:4" s="37" customFormat="1" x14ac:dyDescent="0.3">
      <c r="C223" s="38" t="s">
        <v>409</v>
      </c>
      <c r="D223" s="38" t="s">
        <v>410</v>
      </c>
    </row>
    <row r="224" spans="3:4" s="37" customFormat="1" x14ac:dyDescent="0.3">
      <c r="C224" s="38" t="s">
        <v>411</v>
      </c>
      <c r="D224" s="38" t="s">
        <v>412</v>
      </c>
    </row>
    <row r="225" spans="3:4" s="37" customFormat="1" x14ac:dyDescent="0.3">
      <c r="C225" s="38" t="s">
        <v>413</v>
      </c>
      <c r="D225" s="38" t="s">
        <v>414</v>
      </c>
    </row>
    <row r="226" spans="3:4" s="37" customFormat="1" x14ac:dyDescent="0.3">
      <c r="C226" s="38" t="s">
        <v>415</v>
      </c>
      <c r="D226" s="38" t="s">
        <v>416</v>
      </c>
    </row>
    <row r="227" spans="3:4" s="37" customFormat="1" x14ac:dyDescent="0.3">
      <c r="C227" s="38" t="s">
        <v>417</v>
      </c>
      <c r="D227" s="38" t="s">
        <v>418</v>
      </c>
    </row>
    <row r="228" spans="3:4" s="37" customFormat="1" x14ac:dyDescent="0.3">
      <c r="C228" s="38" t="s">
        <v>419</v>
      </c>
      <c r="D228" s="38" t="s">
        <v>420</v>
      </c>
    </row>
    <row r="229" spans="3:4" s="37" customFormat="1" x14ac:dyDescent="0.3">
      <c r="C229" s="38" t="s">
        <v>421</v>
      </c>
      <c r="D229" s="38" t="s">
        <v>422</v>
      </c>
    </row>
    <row r="230" spans="3:4" s="37" customFormat="1" x14ac:dyDescent="0.3">
      <c r="C230" s="38" t="s">
        <v>423</v>
      </c>
      <c r="D230" s="38" t="s">
        <v>424</v>
      </c>
    </row>
    <row r="231" spans="3:4" s="37" customFormat="1" x14ac:dyDescent="0.3">
      <c r="C231" s="38" t="s">
        <v>425</v>
      </c>
      <c r="D231" s="38" t="s">
        <v>426</v>
      </c>
    </row>
    <row r="232" spans="3:4" s="37" customFormat="1" x14ac:dyDescent="0.3">
      <c r="C232" s="38" t="s">
        <v>427</v>
      </c>
      <c r="D232" s="38" t="s">
        <v>428</v>
      </c>
    </row>
    <row r="233" spans="3:4" s="37" customFormat="1" x14ac:dyDescent="0.3">
      <c r="C233" s="38" t="s">
        <v>429</v>
      </c>
      <c r="D233" s="38" t="s">
        <v>430</v>
      </c>
    </row>
    <row r="234" spans="3:4" s="37" customFormat="1" x14ac:dyDescent="0.3">
      <c r="C234" s="38" t="s">
        <v>431</v>
      </c>
      <c r="D234" s="38" t="s">
        <v>432</v>
      </c>
    </row>
    <row r="235" spans="3:4" s="37" customFormat="1" x14ac:dyDescent="0.3">
      <c r="C235" s="38" t="s">
        <v>433</v>
      </c>
      <c r="D235" s="38" t="s">
        <v>434</v>
      </c>
    </row>
    <row r="236" spans="3:4" s="37" customFormat="1" x14ac:dyDescent="0.3">
      <c r="C236" s="38" t="s">
        <v>435</v>
      </c>
      <c r="D236" s="38" t="s">
        <v>436</v>
      </c>
    </row>
    <row r="237" spans="3:4" s="37" customFormat="1" x14ac:dyDescent="0.3">
      <c r="C237" s="38" t="s">
        <v>437</v>
      </c>
      <c r="D237" s="38" t="s">
        <v>438</v>
      </c>
    </row>
    <row r="238" spans="3:4" s="37" customFormat="1" x14ac:dyDescent="0.3">
      <c r="C238" s="38" t="s">
        <v>439</v>
      </c>
      <c r="D238" s="38" t="s">
        <v>440</v>
      </c>
    </row>
    <row r="239" spans="3:4" s="37" customFormat="1" x14ac:dyDescent="0.3">
      <c r="C239" s="38" t="s">
        <v>441</v>
      </c>
      <c r="D239" s="38" t="s">
        <v>442</v>
      </c>
    </row>
    <row r="240" spans="3:4" s="37" customFormat="1" x14ac:dyDescent="0.3">
      <c r="C240" s="38" t="s">
        <v>443</v>
      </c>
      <c r="D240" s="38" t="s">
        <v>444</v>
      </c>
    </row>
    <row r="241" spans="3:4" s="37" customFormat="1" x14ac:dyDescent="0.3">
      <c r="C241" s="38" t="s">
        <v>445</v>
      </c>
      <c r="D241" s="38" t="s">
        <v>446</v>
      </c>
    </row>
    <row r="242" spans="3:4" s="37" customFormat="1" x14ac:dyDescent="0.3">
      <c r="C242" s="38" t="s">
        <v>447</v>
      </c>
      <c r="D242" s="38" t="s">
        <v>448</v>
      </c>
    </row>
    <row r="243" spans="3:4" s="37" customFormat="1" x14ac:dyDescent="0.3">
      <c r="C243" s="38" t="s">
        <v>449</v>
      </c>
      <c r="D243" s="38" t="s">
        <v>450</v>
      </c>
    </row>
    <row r="244" spans="3:4" s="37" customFormat="1" x14ac:dyDescent="0.3">
      <c r="C244" s="38" t="s">
        <v>451</v>
      </c>
      <c r="D244" s="38" t="s">
        <v>452</v>
      </c>
    </row>
    <row r="245" spans="3:4" s="37" customFormat="1" x14ac:dyDescent="0.3">
      <c r="C245" s="38" t="s">
        <v>453</v>
      </c>
      <c r="D245" s="38" t="s">
        <v>454</v>
      </c>
    </row>
    <row r="246" spans="3:4" s="37" customFormat="1" x14ac:dyDescent="0.3">
      <c r="C246" s="38" t="s">
        <v>455</v>
      </c>
      <c r="D246" s="38" t="s">
        <v>456</v>
      </c>
    </row>
    <row r="247" spans="3:4" s="37" customFormat="1" x14ac:dyDescent="0.3">
      <c r="C247" s="38" t="s">
        <v>457</v>
      </c>
      <c r="D247" s="38" t="s">
        <v>458</v>
      </c>
    </row>
    <row r="248" spans="3:4" s="37" customFormat="1" x14ac:dyDescent="0.3">
      <c r="C248" s="38" t="s">
        <v>459</v>
      </c>
      <c r="D248" s="38" t="s">
        <v>460</v>
      </c>
    </row>
    <row r="249" spans="3:4" s="37" customFormat="1" x14ac:dyDescent="0.3">
      <c r="C249" s="38" t="s">
        <v>461</v>
      </c>
      <c r="D249" s="38" t="s">
        <v>462</v>
      </c>
    </row>
    <row r="250" spans="3:4" s="37" customFormat="1" x14ac:dyDescent="0.3">
      <c r="C250" s="38" t="s">
        <v>463</v>
      </c>
      <c r="D250" s="38" t="s">
        <v>464</v>
      </c>
    </row>
    <row r="251" spans="3:4" s="37" customFormat="1" x14ac:dyDescent="0.3">
      <c r="C251" s="38" t="s">
        <v>465</v>
      </c>
      <c r="D251" s="38" t="s">
        <v>466</v>
      </c>
    </row>
    <row r="252" spans="3:4" s="37" customFormat="1" x14ac:dyDescent="0.3">
      <c r="C252" s="38" t="s">
        <v>467</v>
      </c>
      <c r="D252" s="38" t="s">
        <v>468</v>
      </c>
    </row>
    <row r="253" spans="3:4" s="37" customFormat="1" x14ac:dyDescent="0.3">
      <c r="C253" s="38" t="s">
        <v>469</v>
      </c>
      <c r="D253" s="38" t="s">
        <v>470</v>
      </c>
    </row>
    <row r="254" spans="3:4" s="37" customFormat="1" x14ac:dyDescent="0.3">
      <c r="C254" s="38" t="s">
        <v>471</v>
      </c>
      <c r="D254" s="38" t="s">
        <v>472</v>
      </c>
    </row>
    <row r="255" spans="3:4" s="37" customFormat="1" x14ac:dyDescent="0.3">
      <c r="C255" s="38" t="s">
        <v>473</v>
      </c>
      <c r="D255" s="38" t="s">
        <v>474</v>
      </c>
    </row>
    <row r="256" spans="3:4" s="37" customFormat="1" x14ac:dyDescent="0.3">
      <c r="C256" s="38" t="s">
        <v>475</v>
      </c>
      <c r="D256" s="38" t="s">
        <v>476</v>
      </c>
    </row>
    <row r="257" spans="3:4" s="37" customFormat="1" x14ac:dyDescent="0.3">
      <c r="C257" s="38" t="s">
        <v>477</v>
      </c>
      <c r="D257" s="38" t="s">
        <v>478</v>
      </c>
    </row>
    <row r="258" spans="3:4" s="37" customFormat="1" x14ac:dyDescent="0.3">
      <c r="C258" s="38" t="s">
        <v>479</v>
      </c>
      <c r="D258" s="38" t="s">
        <v>480</v>
      </c>
    </row>
    <row r="259" spans="3:4" s="37" customFormat="1" x14ac:dyDescent="0.3">
      <c r="C259" s="38" t="s">
        <v>481</v>
      </c>
      <c r="D259" s="38" t="s">
        <v>482</v>
      </c>
    </row>
    <row r="260" spans="3:4" s="37" customFormat="1" x14ac:dyDescent="0.3">
      <c r="C260" s="38" t="s">
        <v>483</v>
      </c>
      <c r="D260" s="38" t="s">
        <v>484</v>
      </c>
    </row>
    <row r="261" spans="3:4" s="37" customFormat="1" x14ac:dyDescent="0.3">
      <c r="C261" s="38" t="s">
        <v>485</v>
      </c>
      <c r="D261" s="38" t="s">
        <v>486</v>
      </c>
    </row>
    <row r="262" spans="3:4" s="37" customFormat="1" x14ac:dyDescent="0.3">
      <c r="C262" s="38" t="s">
        <v>487</v>
      </c>
      <c r="D262" s="38" t="s">
        <v>488</v>
      </c>
    </row>
    <row r="263" spans="3:4" s="37" customFormat="1" x14ac:dyDescent="0.3">
      <c r="C263" s="38" t="s">
        <v>489</v>
      </c>
      <c r="D263" s="38" t="s">
        <v>490</v>
      </c>
    </row>
    <row r="264" spans="3:4" s="37" customFormat="1" x14ac:dyDescent="0.3">
      <c r="C264" s="38" t="s">
        <v>491</v>
      </c>
      <c r="D264" s="38" t="s">
        <v>492</v>
      </c>
    </row>
    <row r="265" spans="3:4" s="37" customFormat="1" x14ac:dyDescent="0.3">
      <c r="C265" s="38" t="s">
        <v>493</v>
      </c>
      <c r="D265" s="38" t="s">
        <v>494</v>
      </c>
    </row>
    <row r="266" spans="3:4" s="37" customFormat="1" x14ac:dyDescent="0.3">
      <c r="C266" s="38" t="s">
        <v>495</v>
      </c>
      <c r="D266" s="38" t="s">
        <v>496</v>
      </c>
    </row>
    <row r="267" spans="3:4" s="37" customFormat="1" x14ac:dyDescent="0.3">
      <c r="C267" s="38" t="s">
        <v>497</v>
      </c>
      <c r="D267" s="38" t="s">
        <v>498</v>
      </c>
    </row>
    <row r="268" spans="3:4" s="37" customFormat="1" x14ac:dyDescent="0.3">
      <c r="C268" s="38" t="s">
        <v>499</v>
      </c>
      <c r="D268" s="38" t="s">
        <v>500</v>
      </c>
    </row>
    <row r="269" spans="3:4" s="37" customFormat="1" x14ac:dyDescent="0.3">
      <c r="C269" s="38" t="s">
        <v>501</v>
      </c>
      <c r="D269" s="38" t="s">
        <v>502</v>
      </c>
    </row>
    <row r="270" spans="3:4" s="37" customFormat="1" x14ac:dyDescent="0.3">
      <c r="C270" s="38" t="s">
        <v>503</v>
      </c>
      <c r="D270" s="38" t="s">
        <v>504</v>
      </c>
    </row>
    <row r="271" spans="3:4" s="37" customFormat="1" x14ac:dyDescent="0.3">
      <c r="C271" s="38" t="s">
        <v>505</v>
      </c>
      <c r="D271" s="38" t="s">
        <v>506</v>
      </c>
    </row>
    <row r="272" spans="3:4" s="37" customFormat="1" x14ac:dyDescent="0.3">
      <c r="C272" s="38" t="s">
        <v>507</v>
      </c>
      <c r="D272" s="38" t="s">
        <v>508</v>
      </c>
    </row>
    <row r="273" spans="3:4" s="37" customFormat="1" x14ac:dyDescent="0.3">
      <c r="C273" s="38" t="s">
        <v>509</v>
      </c>
      <c r="D273" s="38" t="s">
        <v>510</v>
      </c>
    </row>
    <row r="274" spans="3:4" s="37" customFormat="1" x14ac:dyDescent="0.3">
      <c r="C274" s="38" t="s">
        <v>511</v>
      </c>
      <c r="D274" s="38" t="s">
        <v>512</v>
      </c>
    </row>
    <row r="275" spans="3:4" s="37" customFormat="1" x14ac:dyDescent="0.3">
      <c r="C275" s="38" t="s">
        <v>513</v>
      </c>
      <c r="D275" s="38" t="s">
        <v>514</v>
      </c>
    </row>
    <row r="276" spans="3:4" s="37" customFormat="1" x14ac:dyDescent="0.3">
      <c r="C276" s="38" t="s">
        <v>515</v>
      </c>
      <c r="D276" s="38" t="s">
        <v>516</v>
      </c>
    </row>
    <row r="277" spans="3:4" s="37" customFormat="1" x14ac:dyDescent="0.3">
      <c r="C277" s="38" t="s">
        <v>517</v>
      </c>
      <c r="D277" s="38" t="s">
        <v>518</v>
      </c>
    </row>
    <row r="278" spans="3:4" s="37" customFormat="1" x14ac:dyDescent="0.3">
      <c r="C278" s="38" t="s">
        <v>519</v>
      </c>
      <c r="D278" s="38" t="s">
        <v>520</v>
      </c>
    </row>
    <row r="279" spans="3:4" s="37" customFormat="1" x14ac:dyDescent="0.3">
      <c r="C279" s="38" t="s">
        <v>521</v>
      </c>
      <c r="D279" s="38" t="s">
        <v>522</v>
      </c>
    </row>
    <row r="280" spans="3:4" s="37" customFormat="1" x14ac:dyDescent="0.3">
      <c r="C280" s="38" t="s">
        <v>523</v>
      </c>
      <c r="D280" s="38" t="s">
        <v>524</v>
      </c>
    </row>
    <row r="281" spans="3:4" s="37" customFormat="1" x14ac:dyDescent="0.3">
      <c r="C281" s="38" t="s">
        <v>525</v>
      </c>
      <c r="D281" s="38" t="s">
        <v>526</v>
      </c>
    </row>
    <row r="282" spans="3:4" s="37" customFormat="1" x14ac:dyDescent="0.3">
      <c r="C282" s="38" t="s">
        <v>527</v>
      </c>
      <c r="D282" s="38" t="s">
        <v>528</v>
      </c>
    </row>
    <row r="283" spans="3:4" s="37" customFormat="1" x14ac:dyDescent="0.3">
      <c r="C283" s="38" t="s">
        <v>529</v>
      </c>
      <c r="D283" s="38" t="s">
        <v>530</v>
      </c>
    </row>
    <row r="284" spans="3:4" s="37" customFormat="1" x14ac:dyDescent="0.3">
      <c r="C284" s="38" t="s">
        <v>531</v>
      </c>
      <c r="D284" s="38" t="s">
        <v>532</v>
      </c>
    </row>
    <row r="285" spans="3:4" s="37" customFormat="1" x14ac:dyDescent="0.3">
      <c r="C285" s="38" t="s">
        <v>533</v>
      </c>
      <c r="D285" s="38" t="s">
        <v>534</v>
      </c>
    </row>
    <row r="286" spans="3:4" s="37" customFormat="1" x14ac:dyDescent="0.3">
      <c r="C286" s="38" t="s">
        <v>535</v>
      </c>
      <c r="D286" s="38" t="s">
        <v>536</v>
      </c>
    </row>
    <row r="287" spans="3:4" s="37" customFormat="1" x14ac:dyDescent="0.3">
      <c r="C287" s="38" t="s">
        <v>537</v>
      </c>
      <c r="D287" s="38" t="s">
        <v>538</v>
      </c>
    </row>
    <row r="288" spans="3:4" s="37" customFormat="1" x14ac:dyDescent="0.3">
      <c r="C288" s="38" t="s">
        <v>539</v>
      </c>
      <c r="D288" s="38" t="s">
        <v>540</v>
      </c>
    </row>
    <row r="289" spans="3:4" s="37" customFormat="1" x14ac:dyDescent="0.3">
      <c r="C289" s="38" t="s">
        <v>541</v>
      </c>
      <c r="D289" s="38" t="s">
        <v>542</v>
      </c>
    </row>
    <row r="290" spans="3:4" s="37" customFormat="1" x14ac:dyDescent="0.3">
      <c r="C290" s="38" t="s">
        <v>543</v>
      </c>
      <c r="D290" s="38" t="s">
        <v>544</v>
      </c>
    </row>
    <row r="291" spans="3:4" s="37" customFormat="1" x14ac:dyDescent="0.3">
      <c r="C291" s="38" t="s">
        <v>545</v>
      </c>
      <c r="D291" s="38" t="s">
        <v>546</v>
      </c>
    </row>
    <row r="292" spans="3:4" s="37" customFormat="1" x14ac:dyDescent="0.3">
      <c r="C292" s="38" t="s">
        <v>547</v>
      </c>
      <c r="D292" s="38" t="s">
        <v>548</v>
      </c>
    </row>
    <row r="293" spans="3:4" s="37" customFormat="1" x14ac:dyDescent="0.3">
      <c r="C293" s="38" t="s">
        <v>549</v>
      </c>
      <c r="D293" s="38" t="s">
        <v>550</v>
      </c>
    </row>
    <row r="294" spans="3:4" s="37" customFormat="1" x14ac:dyDescent="0.3">
      <c r="C294" s="38" t="s">
        <v>551</v>
      </c>
      <c r="D294" s="38" t="s">
        <v>552</v>
      </c>
    </row>
    <row r="295" spans="3:4" s="37" customFormat="1" x14ac:dyDescent="0.3">
      <c r="C295" s="38" t="s">
        <v>553</v>
      </c>
      <c r="D295" s="38" t="s">
        <v>554</v>
      </c>
    </row>
    <row r="296" spans="3:4" s="37" customFormat="1" x14ac:dyDescent="0.3">
      <c r="C296" s="38" t="s">
        <v>555</v>
      </c>
      <c r="D296" s="38" t="s">
        <v>556</v>
      </c>
    </row>
    <row r="297" spans="3:4" s="37" customFormat="1" x14ac:dyDescent="0.3">
      <c r="C297" s="38" t="s">
        <v>557</v>
      </c>
      <c r="D297" s="38" t="s">
        <v>558</v>
      </c>
    </row>
    <row r="298" spans="3:4" s="37" customFormat="1" x14ac:dyDescent="0.3">
      <c r="C298" s="38" t="s">
        <v>559</v>
      </c>
      <c r="D298" s="38" t="s">
        <v>560</v>
      </c>
    </row>
    <row r="299" spans="3:4" s="37" customFormat="1" x14ac:dyDescent="0.3">
      <c r="C299" s="38" t="s">
        <v>561</v>
      </c>
      <c r="D299" s="38" t="s">
        <v>562</v>
      </c>
    </row>
    <row r="300" spans="3:4" s="37" customFormat="1" x14ac:dyDescent="0.3">
      <c r="C300" s="38" t="s">
        <v>563</v>
      </c>
      <c r="D300" s="38" t="s">
        <v>564</v>
      </c>
    </row>
    <row r="301" spans="3:4" s="37" customFormat="1" x14ac:dyDescent="0.3">
      <c r="C301" s="38" t="s">
        <v>565</v>
      </c>
      <c r="D301" s="38" t="s">
        <v>566</v>
      </c>
    </row>
    <row r="302" spans="3:4" s="37" customFormat="1" x14ac:dyDescent="0.3">
      <c r="C302" s="38" t="s">
        <v>567</v>
      </c>
      <c r="D302" s="38" t="s">
        <v>568</v>
      </c>
    </row>
    <row r="303" spans="3:4" s="37" customFormat="1" x14ac:dyDescent="0.3">
      <c r="C303" s="38" t="s">
        <v>569</v>
      </c>
      <c r="D303" s="38" t="s">
        <v>570</v>
      </c>
    </row>
    <row r="304" spans="3:4" s="37" customFormat="1" x14ac:dyDescent="0.3">
      <c r="C304" s="38" t="s">
        <v>571</v>
      </c>
      <c r="D304" s="38" t="s">
        <v>572</v>
      </c>
    </row>
    <row r="305" spans="3:4" s="37" customFormat="1" x14ac:dyDescent="0.3">
      <c r="C305" s="38" t="s">
        <v>573</v>
      </c>
      <c r="D305" s="38" t="s">
        <v>574</v>
      </c>
    </row>
    <row r="306" spans="3:4" s="37" customFormat="1" x14ac:dyDescent="0.3">
      <c r="C306" s="38" t="s">
        <v>575</v>
      </c>
      <c r="D306" s="38" t="s">
        <v>576</v>
      </c>
    </row>
    <row r="307" spans="3:4" s="37" customFormat="1" x14ac:dyDescent="0.3">
      <c r="C307" s="38" t="s">
        <v>577</v>
      </c>
      <c r="D307" s="38" t="s">
        <v>578</v>
      </c>
    </row>
    <row r="308" spans="3:4" s="37" customFormat="1" x14ac:dyDescent="0.3">
      <c r="C308" s="38" t="s">
        <v>579</v>
      </c>
      <c r="D308" s="38" t="s">
        <v>580</v>
      </c>
    </row>
    <row r="309" spans="3:4" s="37" customFormat="1" x14ac:dyDescent="0.3">
      <c r="C309" s="38" t="s">
        <v>581</v>
      </c>
      <c r="D309" s="38" t="s">
        <v>582</v>
      </c>
    </row>
    <row r="310" spans="3:4" s="37" customFormat="1" x14ac:dyDescent="0.3">
      <c r="C310" s="38" t="s">
        <v>583</v>
      </c>
      <c r="D310" s="38" t="s">
        <v>584</v>
      </c>
    </row>
    <row r="311" spans="3:4" s="37" customFormat="1" x14ac:dyDescent="0.3">
      <c r="C311" s="38" t="s">
        <v>585</v>
      </c>
      <c r="D311" s="38" t="s">
        <v>586</v>
      </c>
    </row>
    <row r="312" spans="3:4" s="37" customFormat="1" x14ac:dyDescent="0.3">
      <c r="C312" s="38" t="s">
        <v>587</v>
      </c>
      <c r="D312" s="38" t="s">
        <v>588</v>
      </c>
    </row>
    <row r="313" spans="3:4" s="37" customFormat="1" x14ac:dyDescent="0.3">
      <c r="C313" s="38" t="s">
        <v>589</v>
      </c>
      <c r="D313" s="38" t="s">
        <v>590</v>
      </c>
    </row>
    <row r="314" spans="3:4" s="37" customFormat="1" x14ac:dyDescent="0.3">
      <c r="C314" s="38" t="s">
        <v>591</v>
      </c>
      <c r="D314" s="38" t="s">
        <v>592</v>
      </c>
    </row>
    <row r="315" spans="3:4" s="37" customFormat="1" x14ac:dyDescent="0.3">
      <c r="C315" s="38" t="s">
        <v>593</v>
      </c>
      <c r="D315" s="38" t="s">
        <v>594</v>
      </c>
    </row>
    <row r="316" spans="3:4" s="37" customFormat="1" x14ac:dyDescent="0.3">
      <c r="C316" s="38" t="s">
        <v>595</v>
      </c>
      <c r="D316" s="38" t="s">
        <v>596</v>
      </c>
    </row>
    <row r="317" spans="3:4" s="37" customFormat="1" x14ac:dyDescent="0.3">
      <c r="C317" s="38" t="s">
        <v>597</v>
      </c>
      <c r="D317" s="38" t="s">
        <v>598</v>
      </c>
    </row>
    <row r="318" spans="3:4" s="37" customFormat="1" x14ac:dyDescent="0.3">
      <c r="C318" s="38" t="s">
        <v>599</v>
      </c>
      <c r="D318" s="38" t="s">
        <v>600</v>
      </c>
    </row>
    <row r="319" spans="3:4" s="37" customFormat="1" x14ac:dyDescent="0.3">
      <c r="C319" s="38" t="s">
        <v>601</v>
      </c>
      <c r="D319" s="38" t="s">
        <v>602</v>
      </c>
    </row>
    <row r="320" spans="3:4" s="37" customFormat="1" x14ac:dyDescent="0.3">
      <c r="C320" s="38" t="s">
        <v>603</v>
      </c>
      <c r="D320" s="38" t="s">
        <v>604</v>
      </c>
    </row>
    <row r="321" spans="3:4" s="37" customFormat="1" x14ac:dyDescent="0.3">
      <c r="C321" s="38" t="s">
        <v>605</v>
      </c>
      <c r="D321" s="38" t="s">
        <v>606</v>
      </c>
    </row>
    <row r="322" spans="3:4" s="37" customFormat="1" x14ac:dyDescent="0.3">
      <c r="C322" s="38" t="s">
        <v>607</v>
      </c>
      <c r="D322" s="38" t="s">
        <v>608</v>
      </c>
    </row>
    <row r="323" spans="3:4" s="37" customFormat="1" x14ac:dyDescent="0.3">
      <c r="C323" s="38" t="s">
        <v>609</v>
      </c>
      <c r="D323" s="38" t="s">
        <v>610</v>
      </c>
    </row>
    <row r="324" spans="3:4" s="37" customFormat="1" x14ac:dyDescent="0.3">
      <c r="C324" s="38" t="s">
        <v>611</v>
      </c>
      <c r="D324" s="38" t="s">
        <v>612</v>
      </c>
    </row>
    <row r="325" spans="3:4" s="37" customFormat="1" x14ac:dyDescent="0.3">
      <c r="C325" s="38" t="s">
        <v>613</v>
      </c>
      <c r="D325" s="38" t="s">
        <v>614</v>
      </c>
    </row>
    <row r="326" spans="3:4" s="37" customFormat="1" x14ac:dyDescent="0.3">
      <c r="C326" s="38" t="s">
        <v>615</v>
      </c>
      <c r="D326" s="38" t="s">
        <v>616</v>
      </c>
    </row>
    <row r="327" spans="3:4" s="37" customFormat="1" x14ac:dyDescent="0.3">
      <c r="C327" s="38" t="s">
        <v>617</v>
      </c>
      <c r="D327" s="38" t="s">
        <v>618</v>
      </c>
    </row>
    <row r="328" spans="3:4" s="37" customFormat="1" x14ac:dyDescent="0.3">
      <c r="C328" s="38" t="s">
        <v>619</v>
      </c>
      <c r="D328" s="38" t="s">
        <v>620</v>
      </c>
    </row>
    <row r="329" spans="3:4" s="37" customFormat="1" x14ac:dyDescent="0.3">
      <c r="C329" s="38" t="s">
        <v>621</v>
      </c>
      <c r="D329" s="38" t="s">
        <v>622</v>
      </c>
    </row>
    <row r="330" spans="3:4" s="37" customFormat="1" x14ac:dyDescent="0.3">
      <c r="C330" s="38" t="s">
        <v>623</v>
      </c>
      <c r="D330" s="38" t="s">
        <v>624</v>
      </c>
    </row>
    <row r="331" spans="3:4" s="37" customFormat="1" x14ac:dyDescent="0.3">
      <c r="C331" s="38" t="s">
        <v>625</v>
      </c>
      <c r="D331" s="38" t="s">
        <v>626</v>
      </c>
    </row>
    <row r="332" spans="3:4" s="37" customFormat="1" x14ac:dyDescent="0.3">
      <c r="C332" s="38" t="s">
        <v>627</v>
      </c>
      <c r="D332" s="38" t="s">
        <v>628</v>
      </c>
    </row>
    <row r="333" spans="3:4" s="37" customFormat="1" x14ac:dyDescent="0.3">
      <c r="C333" s="38" t="s">
        <v>629</v>
      </c>
      <c r="D333" s="38" t="s">
        <v>630</v>
      </c>
    </row>
    <row r="334" spans="3:4" s="37" customFormat="1" x14ac:dyDescent="0.3">
      <c r="C334" s="38" t="s">
        <v>631</v>
      </c>
      <c r="D334" s="38" t="s">
        <v>632</v>
      </c>
    </row>
    <row r="335" spans="3:4" s="37" customFormat="1" x14ac:dyDescent="0.3">
      <c r="C335" s="38" t="s">
        <v>633</v>
      </c>
      <c r="D335" s="38" t="s">
        <v>634</v>
      </c>
    </row>
    <row r="336" spans="3:4" s="37" customFormat="1" x14ac:dyDescent="0.3">
      <c r="C336" s="38" t="s">
        <v>635</v>
      </c>
      <c r="D336" s="38" t="s">
        <v>636</v>
      </c>
    </row>
    <row r="337" spans="3:4" s="37" customFormat="1" x14ac:dyDescent="0.3">
      <c r="C337" s="38" t="s">
        <v>637</v>
      </c>
      <c r="D337" s="38" t="s">
        <v>638</v>
      </c>
    </row>
    <row r="338" spans="3:4" s="37" customFormat="1" x14ac:dyDescent="0.3">
      <c r="C338" s="38" t="s">
        <v>639</v>
      </c>
      <c r="D338" s="38" t="s">
        <v>640</v>
      </c>
    </row>
    <row r="339" spans="3:4" s="37" customFormat="1" x14ac:dyDescent="0.3">
      <c r="C339" s="38" t="s">
        <v>641</v>
      </c>
      <c r="D339" s="38" t="s">
        <v>642</v>
      </c>
    </row>
    <row r="340" spans="3:4" s="37" customFormat="1" x14ac:dyDescent="0.3">
      <c r="C340" s="38" t="s">
        <v>643</v>
      </c>
      <c r="D340" s="38" t="s">
        <v>644</v>
      </c>
    </row>
    <row r="341" spans="3:4" s="37" customFormat="1" x14ac:dyDescent="0.3">
      <c r="C341" s="38" t="s">
        <v>645</v>
      </c>
      <c r="D341" s="38" t="s">
        <v>646</v>
      </c>
    </row>
    <row r="342" spans="3:4" s="37" customFormat="1" x14ac:dyDescent="0.3">
      <c r="C342" s="38" t="s">
        <v>647</v>
      </c>
      <c r="D342" s="38" t="s">
        <v>648</v>
      </c>
    </row>
    <row r="343" spans="3:4" s="37" customFormat="1" x14ac:dyDescent="0.3">
      <c r="C343" s="38" t="s">
        <v>649</v>
      </c>
      <c r="D343" s="38" t="s">
        <v>650</v>
      </c>
    </row>
    <row r="344" spans="3:4" s="37" customFormat="1" x14ac:dyDescent="0.3">
      <c r="C344" s="38" t="s">
        <v>651</v>
      </c>
      <c r="D344" s="38" t="s">
        <v>652</v>
      </c>
    </row>
    <row r="345" spans="3:4" s="37" customFormat="1" x14ac:dyDescent="0.3">
      <c r="C345" s="38" t="s">
        <v>653</v>
      </c>
      <c r="D345" s="38" t="s">
        <v>654</v>
      </c>
    </row>
    <row r="346" spans="3:4" s="37" customFormat="1" x14ac:dyDescent="0.3">
      <c r="C346" s="38" t="s">
        <v>655</v>
      </c>
      <c r="D346" s="38" t="s">
        <v>656</v>
      </c>
    </row>
    <row r="347" spans="3:4" s="37" customFormat="1" x14ac:dyDescent="0.3">
      <c r="C347" s="38" t="s">
        <v>657</v>
      </c>
      <c r="D347" s="38" t="s">
        <v>658</v>
      </c>
    </row>
    <row r="348" spans="3:4" s="37" customFormat="1" x14ac:dyDescent="0.3">
      <c r="C348" s="38" t="s">
        <v>659</v>
      </c>
      <c r="D348" s="38" t="s">
        <v>660</v>
      </c>
    </row>
    <row r="349" spans="3:4" s="37" customFormat="1" x14ac:dyDescent="0.3">
      <c r="C349" s="38" t="s">
        <v>661</v>
      </c>
      <c r="D349" s="38" t="s">
        <v>662</v>
      </c>
    </row>
    <row r="350" spans="3:4" s="37" customFormat="1" x14ac:dyDescent="0.3">
      <c r="C350" s="38" t="s">
        <v>663</v>
      </c>
      <c r="D350" s="38" t="s">
        <v>664</v>
      </c>
    </row>
    <row r="351" spans="3:4" s="37" customFormat="1" x14ac:dyDescent="0.3">
      <c r="C351" s="38" t="s">
        <v>665</v>
      </c>
      <c r="D351" s="38" t="s">
        <v>666</v>
      </c>
    </row>
    <row r="352" spans="3:4" s="37" customFormat="1" x14ac:dyDescent="0.3">
      <c r="C352" s="38" t="s">
        <v>667</v>
      </c>
      <c r="D352" s="38" t="s">
        <v>668</v>
      </c>
    </row>
    <row r="353" spans="3:4" s="37" customFormat="1" x14ac:dyDescent="0.3">
      <c r="C353" s="38" t="s">
        <v>669</v>
      </c>
      <c r="D353" s="38" t="s">
        <v>670</v>
      </c>
    </row>
    <row r="354" spans="3:4" s="37" customFormat="1" x14ac:dyDescent="0.3">
      <c r="C354" s="38" t="s">
        <v>671</v>
      </c>
      <c r="D354" s="38" t="s">
        <v>672</v>
      </c>
    </row>
    <row r="355" spans="3:4" s="37" customFormat="1" x14ac:dyDescent="0.3">
      <c r="C355" s="38" t="s">
        <v>673</v>
      </c>
      <c r="D355" s="38" t="s">
        <v>674</v>
      </c>
    </row>
    <row r="356" spans="3:4" s="37" customFormat="1" x14ac:dyDescent="0.3">
      <c r="C356" s="38" t="s">
        <v>675</v>
      </c>
      <c r="D356" s="38" t="s">
        <v>676</v>
      </c>
    </row>
    <row r="357" spans="3:4" s="37" customFormat="1" x14ac:dyDescent="0.3">
      <c r="C357" s="38" t="s">
        <v>677</v>
      </c>
      <c r="D357" s="38" t="s">
        <v>678</v>
      </c>
    </row>
    <row r="358" spans="3:4" s="37" customFormat="1" x14ac:dyDescent="0.3">
      <c r="C358" s="38" t="s">
        <v>679</v>
      </c>
      <c r="D358" s="38" t="s">
        <v>680</v>
      </c>
    </row>
    <row r="359" spans="3:4" s="37" customFormat="1" x14ac:dyDescent="0.3">
      <c r="C359" s="38" t="s">
        <v>681</v>
      </c>
      <c r="D359" s="38" t="s">
        <v>682</v>
      </c>
    </row>
    <row r="360" spans="3:4" s="37" customFormat="1" x14ac:dyDescent="0.3">
      <c r="C360" s="38" t="s">
        <v>683</v>
      </c>
      <c r="D360" s="38" t="s">
        <v>684</v>
      </c>
    </row>
    <row r="361" spans="3:4" s="37" customFormat="1" x14ac:dyDescent="0.3">
      <c r="C361" s="38" t="s">
        <v>685</v>
      </c>
      <c r="D361" s="38" t="s">
        <v>686</v>
      </c>
    </row>
    <row r="362" spans="3:4" s="37" customFormat="1" x14ac:dyDescent="0.3">
      <c r="C362" s="38" t="s">
        <v>687</v>
      </c>
      <c r="D362" s="38" t="s">
        <v>688</v>
      </c>
    </row>
    <row r="363" spans="3:4" s="37" customFormat="1" x14ac:dyDescent="0.3">
      <c r="C363" s="38" t="s">
        <v>689</v>
      </c>
      <c r="D363" s="38" t="s">
        <v>690</v>
      </c>
    </row>
    <row r="364" spans="3:4" s="37" customFormat="1" x14ac:dyDescent="0.3">
      <c r="C364" s="38" t="s">
        <v>691</v>
      </c>
      <c r="D364" s="38" t="s">
        <v>692</v>
      </c>
    </row>
    <row r="365" spans="3:4" s="37" customFormat="1" x14ac:dyDescent="0.3">
      <c r="C365" s="38" t="s">
        <v>693</v>
      </c>
      <c r="D365" s="38" t="s">
        <v>694</v>
      </c>
    </row>
    <row r="366" spans="3:4" s="37" customFormat="1" x14ac:dyDescent="0.3">
      <c r="C366" s="38" t="s">
        <v>695</v>
      </c>
      <c r="D366" s="38" t="s">
        <v>696</v>
      </c>
    </row>
    <row r="367" spans="3:4" s="37" customFormat="1" x14ac:dyDescent="0.3">
      <c r="C367" s="38" t="s">
        <v>697</v>
      </c>
      <c r="D367" s="38" t="s">
        <v>698</v>
      </c>
    </row>
    <row r="368" spans="3:4" s="37" customFormat="1" x14ac:dyDescent="0.3">
      <c r="C368" s="38" t="s">
        <v>699</v>
      </c>
      <c r="D368" s="38" t="s">
        <v>700</v>
      </c>
    </row>
    <row r="369" spans="3:4" s="37" customFormat="1" x14ac:dyDescent="0.3">
      <c r="C369" s="38" t="s">
        <v>701</v>
      </c>
      <c r="D369" s="38" t="s">
        <v>702</v>
      </c>
    </row>
    <row r="370" spans="3:4" s="37" customFormat="1" x14ac:dyDescent="0.3">
      <c r="C370" s="38" t="s">
        <v>703</v>
      </c>
      <c r="D370" s="38" t="s">
        <v>704</v>
      </c>
    </row>
    <row r="371" spans="3:4" s="37" customFormat="1" x14ac:dyDescent="0.3">
      <c r="C371" s="38" t="s">
        <v>705</v>
      </c>
      <c r="D371" s="38" t="s">
        <v>706</v>
      </c>
    </row>
    <row r="372" spans="3:4" s="37" customFormat="1" x14ac:dyDescent="0.3">
      <c r="C372" s="38" t="s">
        <v>707</v>
      </c>
      <c r="D372" s="38" t="s">
        <v>708</v>
      </c>
    </row>
    <row r="373" spans="3:4" s="37" customFormat="1" x14ac:dyDescent="0.3">
      <c r="C373" s="38" t="s">
        <v>709</v>
      </c>
      <c r="D373" s="38" t="s">
        <v>710</v>
      </c>
    </row>
    <row r="374" spans="3:4" s="37" customFormat="1" x14ac:dyDescent="0.3">
      <c r="C374" s="38" t="s">
        <v>711</v>
      </c>
      <c r="D374" s="38" t="s">
        <v>712</v>
      </c>
    </row>
    <row r="375" spans="3:4" s="37" customFormat="1" x14ac:dyDescent="0.3">
      <c r="C375" s="38" t="s">
        <v>713</v>
      </c>
      <c r="D375" s="38" t="s">
        <v>714</v>
      </c>
    </row>
    <row r="376" spans="3:4" s="37" customFormat="1" x14ac:dyDescent="0.3">
      <c r="C376" s="38" t="s">
        <v>715</v>
      </c>
      <c r="D376" s="38" t="s">
        <v>716</v>
      </c>
    </row>
    <row r="377" spans="3:4" s="37" customFormat="1" x14ac:dyDescent="0.3">
      <c r="C377" s="38" t="s">
        <v>717</v>
      </c>
      <c r="D377" s="38" t="s">
        <v>718</v>
      </c>
    </row>
    <row r="378" spans="3:4" s="37" customFormat="1" x14ac:dyDescent="0.3">
      <c r="C378" s="38" t="s">
        <v>719</v>
      </c>
      <c r="D378" s="38" t="s">
        <v>720</v>
      </c>
    </row>
    <row r="379" spans="3:4" s="37" customFormat="1" x14ac:dyDescent="0.3">
      <c r="C379" s="38" t="s">
        <v>721</v>
      </c>
      <c r="D379" s="38" t="s">
        <v>722</v>
      </c>
    </row>
    <row r="380" spans="3:4" s="37" customFormat="1" x14ac:dyDescent="0.3">
      <c r="C380" s="38" t="s">
        <v>723</v>
      </c>
      <c r="D380" s="38" t="s">
        <v>724</v>
      </c>
    </row>
    <row r="381" spans="3:4" s="37" customFormat="1" x14ac:dyDescent="0.3">
      <c r="C381" s="38" t="s">
        <v>725</v>
      </c>
      <c r="D381" s="38" t="s">
        <v>726</v>
      </c>
    </row>
    <row r="382" spans="3:4" s="37" customFormat="1" x14ac:dyDescent="0.3">
      <c r="C382" s="38" t="s">
        <v>727</v>
      </c>
      <c r="D382" s="38" t="s">
        <v>728</v>
      </c>
    </row>
    <row r="383" spans="3:4" s="37" customFormat="1" x14ac:dyDescent="0.3">
      <c r="C383" s="38" t="s">
        <v>729</v>
      </c>
      <c r="D383" s="38" t="s">
        <v>730</v>
      </c>
    </row>
    <row r="384" spans="3:4" s="37" customFormat="1" x14ac:dyDescent="0.3">
      <c r="C384" s="38" t="s">
        <v>731</v>
      </c>
      <c r="D384" s="38" t="s">
        <v>732</v>
      </c>
    </row>
    <row r="385" spans="3:4" s="37" customFormat="1" x14ac:dyDescent="0.3">
      <c r="C385" s="38" t="s">
        <v>733</v>
      </c>
      <c r="D385" s="38" t="s">
        <v>734</v>
      </c>
    </row>
    <row r="386" spans="3:4" s="37" customFormat="1" x14ac:dyDescent="0.3">
      <c r="C386" s="38" t="s">
        <v>735</v>
      </c>
      <c r="D386" s="38" t="s">
        <v>736</v>
      </c>
    </row>
    <row r="387" spans="3:4" s="37" customFormat="1" x14ac:dyDescent="0.3">
      <c r="C387" s="38" t="s">
        <v>737</v>
      </c>
      <c r="D387" s="38" t="s">
        <v>738</v>
      </c>
    </row>
    <row r="388" spans="3:4" s="37" customFormat="1" x14ac:dyDescent="0.3">
      <c r="C388" s="38" t="s">
        <v>739</v>
      </c>
      <c r="D388" s="38" t="s">
        <v>740</v>
      </c>
    </row>
    <row r="389" spans="3:4" s="37" customFormat="1" x14ac:dyDescent="0.3">
      <c r="C389" s="38" t="s">
        <v>741</v>
      </c>
      <c r="D389" s="38" t="s">
        <v>742</v>
      </c>
    </row>
    <row r="390" spans="3:4" s="37" customFormat="1" x14ac:dyDescent="0.3">
      <c r="C390" s="38" t="s">
        <v>743</v>
      </c>
      <c r="D390" s="38" t="s">
        <v>744</v>
      </c>
    </row>
    <row r="391" spans="3:4" s="37" customFormat="1" x14ac:dyDescent="0.3">
      <c r="C391" s="38" t="s">
        <v>745</v>
      </c>
      <c r="D391" s="38" t="s">
        <v>746</v>
      </c>
    </row>
    <row r="392" spans="3:4" s="37" customFormat="1" x14ac:dyDescent="0.3">
      <c r="C392" s="38" t="s">
        <v>747</v>
      </c>
      <c r="D392" s="38" t="s">
        <v>748</v>
      </c>
    </row>
    <row r="393" spans="3:4" s="37" customFormat="1" x14ac:dyDescent="0.3">
      <c r="C393" s="38" t="s">
        <v>749</v>
      </c>
      <c r="D393" s="38" t="s">
        <v>750</v>
      </c>
    </row>
    <row r="394" spans="3:4" s="37" customFormat="1" x14ac:dyDescent="0.3">
      <c r="C394" s="38" t="s">
        <v>751</v>
      </c>
      <c r="D394" s="38" t="s">
        <v>752</v>
      </c>
    </row>
    <row r="395" spans="3:4" s="37" customFormat="1" x14ac:dyDescent="0.3">
      <c r="C395" s="38" t="s">
        <v>753</v>
      </c>
      <c r="D395" s="38" t="s">
        <v>754</v>
      </c>
    </row>
    <row r="396" spans="3:4" s="37" customFormat="1" x14ac:dyDescent="0.3">
      <c r="C396" s="38" t="s">
        <v>755</v>
      </c>
      <c r="D396" s="38" t="s">
        <v>756</v>
      </c>
    </row>
    <row r="397" spans="3:4" s="37" customFormat="1" x14ac:dyDescent="0.3">
      <c r="C397" s="38" t="s">
        <v>757</v>
      </c>
      <c r="D397" s="38" t="s">
        <v>758</v>
      </c>
    </row>
    <row r="398" spans="3:4" s="37" customFormat="1" x14ac:dyDescent="0.3">
      <c r="C398" s="38" t="s">
        <v>759</v>
      </c>
      <c r="D398" s="38" t="s">
        <v>760</v>
      </c>
    </row>
    <row r="399" spans="3:4" s="37" customFormat="1" x14ac:dyDescent="0.3">
      <c r="C399" s="38" t="s">
        <v>761</v>
      </c>
      <c r="D399" s="38" t="s">
        <v>762</v>
      </c>
    </row>
    <row r="400" spans="3:4" s="37" customFormat="1" x14ac:dyDescent="0.3">
      <c r="C400" s="38" t="s">
        <v>763</v>
      </c>
      <c r="D400" s="38" t="s">
        <v>764</v>
      </c>
    </row>
    <row r="401" spans="3:4" s="37" customFormat="1" x14ac:dyDescent="0.3">
      <c r="C401" s="38" t="s">
        <v>765</v>
      </c>
      <c r="D401" s="38" t="s">
        <v>766</v>
      </c>
    </row>
    <row r="402" spans="3:4" s="37" customFormat="1" x14ac:dyDescent="0.3">
      <c r="C402" s="38" t="s">
        <v>767</v>
      </c>
      <c r="D402" s="38" t="s">
        <v>768</v>
      </c>
    </row>
    <row r="403" spans="3:4" s="37" customFormat="1" x14ac:dyDescent="0.3">
      <c r="C403" s="38" t="s">
        <v>769</v>
      </c>
      <c r="D403" s="38" t="s">
        <v>770</v>
      </c>
    </row>
    <row r="404" spans="3:4" s="37" customFormat="1" x14ac:dyDescent="0.3">
      <c r="C404" s="38" t="s">
        <v>771</v>
      </c>
      <c r="D404" s="38" t="s">
        <v>772</v>
      </c>
    </row>
    <row r="405" spans="3:4" s="37" customFormat="1" x14ac:dyDescent="0.3">
      <c r="C405" s="38" t="s">
        <v>773</v>
      </c>
      <c r="D405" s="38" t="s">
        <v>774</v>
      </c>
    </row>
    <row r="406" spans="3:4" s="37" customFormat="1" x14ac:dyDescent="0.3">
      <c r="C406" s="38" t="s">
        <v>775</v>
      </c>
      <c r="D406" s="38" t="s">
        <v>776</v>
      </c>
    </row>
  </sheetData>
  <mergeCells count="4">
    <mergeCell ref="B5:H5"/>
    <mergeCell ref="B7:H7"/>
    <mergeCell ref="B20:G20"/>
    <mergeCell ref="B19:G19"/>
  </mergeCells>
  <dataValidations count="1">
    <dataValidation type="list" allowBlank="1" showInputMessage="1" showErrorMessage="1" sqref="B5:H5">
      <formula1>$C$22:$C$406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393"/>
  <sheetViews>
    <sheetView topLeftCell="B1" workbookViewId="0">
      <selection activeCell="Q15" sqref="Q15"/>
    </sheetView>
  </sheetViews>
  <sheetFormatPr defaultColWidth="9.109375" defaultRowHeight="14.4" x14ac:dyDescent="0.3"/>
  <cols>
    <col min="1" max="1" width="6.6640625" style="41" hidden="1" customWidth="1"/>
    <col min="2" max="2" width="30.109375" style="41" bestFit="1" customWidth="1"/>
    <col min="3" max="5" width="14.33203125" style="40" customWidth="1"/>
    <col min="6" max="9" width="14.33203125" style="5" customWidth="1"/>
    <col min="10" max="10" width="9.5546875" style="1" bestFit="1" customWidth="1"/>
    <col min="11" max="16384" width="9.109375" style="1"/>
  </cols>
  <sheetData>
    <row r="1" spans="1:10" ht="15.6" x14ac:dyDescent="0.3">
      <c r="A1" s="38">
        <v>0</v>
      </c>
      <c r="B1" s="39" t="s">
        <v>0</v>
      </c>
    </row>
    <row r="2" spans="1:10" ht="15" thickBot="1" x14ac:dyDescent="0.35">
      <c r="A2" s="42"/>
      <c r="B2" s="43"/>
    </row>
    <row r="3" spans="1:10" ht="15" thickBot="1" x14ac:dyDescent="0.35">
      <c r="A3" s="44" t="s">
        <v>777</v>
      </c>
      <c r="B3" s="45" t="s">
        <v>778</v>
      </c>
      <c r="C3" s="77"/>
      <c r="D3" s="77"/>
      <c r="E3" s="77"/>
      <c r="F3" s="78" t="s">
        <v>779</v>
      </c>
      <c r="G3" s="74"/>
      <c r="H3" s="74"/>
      <c r="I3" s="74"/>
    </row>
    <row r="4" spans="1:10" ht="15" thickBot="1" x14ac:dyDescent="0.35">
      <c r="A4" s="44"/>
      <c r="B4" s="45"/>
      <c r="C4" s="46" t="s">
        <v>6</v>
      </c>
      <c r="D4" s="46" t="s">
        <v>6</v>
      </c>
      <c r="E4" s="46" t="s">
        <v>6</v>
      </c>
      <c r="F4" s="79"/>
      <c r="G4" s="47" t="s">
        <v>8</v>
      </c>
      <c r="H4" s="47" t="s">
        <v>8</v>
      </c>
      <c r="I4" s="47" t="s">
        <v>8</v>
      </c>
    </row>
    <row r="5" spans="1:10" ht="15" thickBot="1" x14ac:dyDescent="0.35">
      <c r="A5" s="44"/>
      <c r="B5" s="45"/>
      <c r="C5" s="48" t="s">
        <v>3</v>
      </c>
      <c r="D5" s="48" t="s">
        <v>4</v>
      </c>
      <c r="E5" s="48" t="s">
        <v>5</v>
      </c>
      <c r="F5" s="80"/>
      <c r="G5" s="49" t="s">
        <v>3</v>
      </c>
      <c r="H5" s="49" t="s">
        <v>4</v>
      </c>
      <c r="I5" s="49" t="s">
        <v>5</v>
      </c>
    </row>
    <row r="6" spans="1:10" s="11" customFormat="1" x14ac:dyDescent="0.3">
      <c r="A6" s="50"/>
      <c r="B6" s="51"/>
      <c r="C6" s="52"/>
      <c r="D6" s="52"/>
      <c r="E6" s="52"/>
      <c r="F6" s="61"/>
      <c r="G6" s="31"/>
      <c r="H6" s="53"/>
      <c r="I6" s="53"/>
    </row>
    <row r="7" spans="1:10" x14ac:dyDescent="0.3">
      <c r="A7" s="41" t="s">
        <v>11</v>
      </c>
      <c r="B7" s="41" t="s">
        <v>10</v>
      </c>
      <c r="C7" s="40">
        <f t="shared" ref="C7:E7" si="0">SUM(C9:C391)</f>
        <v>44271.295711434985</v>
      </c>
      <c r="D7" s="40">
        <f t="shared" si="0"/>
        <v>44934.428302549903</v>
      </c>
      <c r="E7" s="40">
        <f t="shared" si="0"/>
        <v>45622.849777389762</v>
      </c>
      <c r="F7" s="62"/>
      <c r="G7" s="54"/>
      <c r="H7" s="54"/>
      <c r="I7" s="54"/>
      <c r="J7" s="55"/>
    </row>
    <row r="8" spans="1:10" x14ac:dyDescent="0.3">
      <c r="F8" s="62"/>
      <c r="G8" s="56"/>
      <c r="H8" s="56"/>
      <c r="I8" s="56"/>
    </row>
    <row r="9" spans="1:10" x14ac:dyDescent="0.3">
      <c r="A9" s="41" t="s">
        <v>13</v>
      </c>
      <c r="B9" s="41" t="s">
        <v>12</v>
      </c>
      <c r="C9" s="40">
        <f>VLOOKUP($A9,input!$A:$P,COLUMN(input!D$1),0)/1000000</f>
        <v>8.420864252337438</v>
      </c>
      <c r="D9" s="40">
        <f>VLOOKUP($A9,input!$A:$P,COLUMN(input!E$1),0)/1000000</f>
        <v>8.0383814994699812</v>
      </c>
      <c r="E9" s="40">
        <f>VLOOKUP($A9,input!$A:$P,COLUMN(input!F$1),0)/1000000</f>
        <v>7.938297193607684</v>
      </c>
      <c r="F9" s="62">
        <f>VLOOKUP($A9,input!$A:$P,COLUMN(input!N$1),0)</f>
        <v>28243</v>
      </c>
      <c r="G9" s="54">
        <f t="shared" ref="G9:G72" si="1">C9/$F9*1000000</f>
        <v>298.15757010011112</v>
      </c>
      <c r="H9" s="54">
        <f t="shared" ref="H9:H72" si="2">D9/$F9*1000000</f>
        <v>284.61500192861882</v>
      </c>
      <c r="I9" s="54">
        <f t="shared" ref="I9:I72" si="3">E9/$F9*1000000</f>
        <v>281.07131656012757</v>
      </c>
    </row>
    <row r="10" spans="1:10" x14ac:dyDescent="0.3">
      <c r="A10" s="41" t="s">
        <v>15</v>
      </c>
      <c r="B10" s="41" t="s">
        <v>14</v>
      </c>
      <c r="C10" s="40">
        <f>VLOOKUP($A10,input!$A:$P,COLUMN(input!D$1),0)/1000000</f>
        <v>11.311490825102521</v>
      </c>
      <c r="D10" s="40">
        <f>VLOOKUP($A10,input!$A:$P,COLUMN(input!E$1),0)/1000000</f>
        <v>10.65700405811144</v>
      </c>
      <c r="E10" s="40">
        <f>VLOOKUP($A10,input!$A:$P,COLUMN(input!F$1),0)/1000000</f>
        <v>10.49015032706888</v>
      </c>
      <c r="F10" s="62">
        <f>VLOOKUP($A10,input!$A:$P,COLUMN(input!N$1),0)</f>
        <v>46863</v>
      </c>
      <c r="G10" s="54">
        <f t="shared" si="1"/>
        <v>241.37359590940659</v>
      </c>
      <c r="H10" s="54">
        <f t="shared" si="2"/>
        <v>227.40763626126025</v>
      </c>
      <c r="I10" s="54">
        <f t="shared" si="3"/>
        <v>223.84717852183769</v>
      </c>
    </row>
    <row r="11" spans="1:10" ht="13.5" customHeight="1" x14ac:dyDescent="0.3">
      <c r="A11" s="41" t="s">
        <v>17</v>
      </c>
      <c r="B11" s="41" t="s">
        <v>16</v>
      </c>
      <c r="C11" s="40">
        <f>VLOOKUP($A11,input!$A:$P,COLUMN(input!D$1),0)/1000000</f>
        <v>11.552595711987612</v>
      </c>
      <c r="D11" s="40">
        <f>VLOOKUP($A11,input!$A:$P,COLUMN(input!E$1),0)/1000000</f>
        <v>11.253349368750232</v>
      </c>
      <c r="E11" s="40">
        <f>VLOOKUP($A11,input!$A:$P,COLUMN(input!F$1),0)/1000000</f>
        <v>11.178993902522572</v>
      </c>
      <c r="F11" s="62">
        <f>VLOOKUP($A11,input!$A:$P,COLUMN(input!N$1),0)</f>
        <v>56917</v>
      </c>
      <c r="G11" s="54">
        <f t="shared" si="1"/>
        <v>202.97267445556884</v>
      </c>
      <c r="H11" s="54">
        <f t="shared" si="2"/>
        <v>197.71508281796707</v>
      </c>
      <c r="I11" s="54">
        <f t="shared" si="3"/>
        <v>196.40869867566056</v>
      </c>
    </row>
    <row r="12" spans="1:10" x14ac:dyDescent="0.3">
      <c r="A12" s="41" t="s">
        <v>18</v>
      </c>
      <c r="B12" s="41" t="s">
        <v>1</v>
      </c>
      <c r="C12" s="40">
        <f>VLOOKUP($A12,input!$A:$P,COLUMN(input!D$1),0)/1000000</f>
        <v>18.170370863533446</v>
      </c>
      <c r="D12" s="40">
        <f>VLOOKUP($A12,input!$A:$P,COLUMN(input!E$1),0)/1000000</f>
        <v>17.21775021333011</v>
      </c>
      <c r="E12" s="40">
        <f>VLOOKUP($A12,input!$A:$P,COLUMN(input!F$1),0)/1000000</f>
        <v>17.347991445451026</v>
      </c>
      <c r="F12" s="62">
        <f>VLOOKUP($A12,input!$A:$P,COLUMN(input!N$1),0)</f>
        <v>74221</v>
      </c>
      <c r="G12" s="54">
        <f t="shared" si="1"/>
        <v>244.81441726106416</v>
      </c>
      <c r="H12" s="54">
        <f t="shared" si="2"/>
        <v>231.97949654855245</v>
      </c>
      <c r="I12" s="54">
        <f t="shared" si="3"/>
        <v>233.73427258391862</v>
      </c>
    </row>
    <row r="13" spans="1:10" x14ac:dyDescent="0.3">
      <c r="A13" s="41" t="s">
        <v>20</v>
      </c>
      <c r="B13" s="41" t="s">
        <v>19</v>
      </c>
      <c r="C13" s="40">
        <f>VLOOKUP($A13,input!$A:$P,COLUMN(input!D$1),0)/1000000</f>
        <v>13.282499127476331</v>
      </c>
      <c r="D13" s="40">
        <f>VLOOKUP($A13,input!$A:$P,COLUMN(input!E$1),0)/1000000</f>
        <v>12.779121979327043</v>
      </c>
      <c r="E13" s="40">
        <f>VLOOKUP($A13,input!$A:$P,COLUMN(input!F$1),0)/1000000</f>
        <v>12.485865644481567</v>
      </c>
      <c r="F13" s="62">
        <f>VLOOKUP($A13,input!$A:$P,COLUMN(input!N$1),0)</f>
        <v>55614</v>
      </c>
      <c r="G13" s="54">
        <f t="shared" si="1"/>
        <v>238.83373120934172</v>
      </c>
      <c r="H13" s="54">
        <f t="shared" si="2"/>
        <v>229.78246447525879</v>
      </c>
      <c r="I13" s="54">
        <f t="shared" si="3"/>
        <v>224.50939771427281</v>
      </c>
    </row>
    <row r="14" spans="1:10" x14ac:dyDescent="0.3">
      <c r="A14" s="41" t="s">
        <v>22</v>
      </c>
      <c r="B14" s="41" t="s">
        <v>21</v>
      </c>
      <c r="C14" s="40">
        <f>VLOOKUP($A14,input!$A:$P,COLUMN(input!D$1),0)/1000000</f>
        <v>13.713343568371698</v>
      </c>
      <c r="D14" s="40">
        <f>VLOOKUP($A14,input!$A:$P,COLUMN(input!E$1),0)/1000000</f>
        <v>12.855302599408233</v>
      </c>
      <c r="E14" s="40">
        <f>VLOOKUP($A14,input!$A:$P,COLUMN(input!F$1),0)/1000000</f>
        <v>13.245728887493158</v>
      </c>
      <c r="F14" s="62">
        <f>VLOOKUP($A14,input!$A:$P,COLUMN(input!N$1),0)</f>
        <v>53614</v>
      </c>
      <c r="G14" s="54">
        <f t="shared" si="1"/>
        <v>255.77915410847351</v>
      </c>
      <c r="H14" s="54">
        <f t="shared" si="2"/>
        <v>239.77510723706931</v>
      </c>
      <c r="I14" s="54">
        <f t="shared" si="3"/>
        <v>247.05727771651354</v>
      </c>
    </row>
    <row r="15" spans="1:10" x14ac:dyDescent="0.3">
      <c r="A15" s="41" t="s">
        <v>24</v>
      </c>
      <c r="B15" s="41" t="s">
        <v>23</v>
      </c>
      <c r="C15" s="40">
        <f>VLOOKUP($A15,input!$A:$P,COLUMN(input!D$1),0)/1000000</f>
        <v>41.694496482435696</v>
      </c>
      <c r="D15" s="40">
        <f>VLOOKUP($A15,input!$A:$P,COLUMN(input!E$1),0)/1000000</f>
        <v>42.35147694631911</v>
      </c>
      <c r="E15" s="40">
        <f>VLOOKUP($A15,input!$A:$P,COLUMN(input!F$1),0)/1000000</f>
        <v>43.42917718391795</v>
      </c>
      <c r="F15" s="62">
        <f>VLOOKUP($A15,input!$A:$P,COLUMN(input!N$1),0)</f>
        <v>492421</v>
      </c>
      <c r="G15" s="54">
        <f t="shared" si="1"/>
        <v>84.672458084516492</v>
      </c>
      <c r="H15" s="54">
        <f t="shared" si="2"/>
        <v>86.006642580879188</v>
      </c>
      <c r="I15" s="54">
        <f t="shared" si="3"/>
        <v>88.195217474311519</v>
      </c>
    </row>
    <row r="16" spans="1:10" x14ac:dyDescent="0.3">
      <c r="A16" s="41" t="s">
        <v>26</v>
      </c>
      <c r="B16" s="41" t="s">
        <v>25</v>
      </c>
      <c r="C16" s="40">
        <f>VLOOKUP($A16,input!$A:$P,COLUMN(input!D$1),0)/1000000</f>
        <v>23.447851767841168</v>
      </c>
      <c r="D16" s="40">
        <f>VLOOKUP($A16,input!$A:$P,COLUMN(input!E$1),0)/1000000</f>
        <v>22.020683707887947</v>
      </c>
      <c r="E16" s="40">
        <f>VLOOKUP($A16,input!$A:$P,COLUMN(input!F$1),0)/1000000</f>
        <v>21.980520476378171</v>
      </c>
      <c r="F16" s="62">
        <f>VLOOKUP($A16,input!$A:$P,COLUMN(input!N$1),0)</f>
        <v>79318</v>
      </c>
      <c r="G16" s="54">
        <f t="shared" si="1"/>
        <v>295.61829304623376</v>
      </c>
      <c r="H16" s="54">
        <f t="shared" si="2"/>
        <v>277.62530204856336</v>
      </c>
      <c r="I16" s="54">
        <f t="shared" si="3"/>
        <v>277.11894496051553</v>
      </c>
    </row>
    <row r="17" spans="1:9" x14ac:dyDescent="0.3">
      <c r="A17" s="41" t="s">
        <v>28</v>
      </c>
      <c r="B17" s="41" t="s">
        <v>27</v>
      </c>
      <c r="C17" s="40">
        <f>VLOOKUP($A17,input!$A:$P,COLUMN(input!D$1),0)/1000000</f>
        <v>8.946997698068639</v>
      </c>
      <c r="D17" s="40">
        <f>VLOOKUP($A17,input!$A:$P,COLUMN(input!E$1),0)/1000000</f>
        <v>8.6014035884417943</v>
      </c>
      <c r="E17" s="40">
        <f>VLOOKUP($A17,input!$A:$P,COLUMN(input!F$1),0)/1000000</f>
        <v>8.3451976457901971</v>
      </c>
      <c r="F17" s="62">
        <f>VLOOKUP($A17,input!$A:$P,COLUMN(input!N$1),0)</f>
        <v>40329</v>
      </c>
      <c r="G17" s="54">
        <f t="shared" si="1"/>
        <v>221.8502243563847</v>
      </c>
      <c r="H17" s="54">
        <f t="shared" si="2"/>
        <v>213.28085468129123</v>
      </c>
      <c r="I17" s="54">
        <f t="shared" si="3"/>
        <v>206.92795868457429</v>
      </c>
    </row>
    <row r="18" spans="1:9" x14ac:dyDescent="0.3">
      <c r="A18" s="41" t="s">
        <v>30</v>
      </c>
      <c r="B18" s="41" t="s">
        <v>29</v>
      </c>
      <c r="C18" s="40">
        <f>VLOOKUP($A18,input!$A:$P,COLUMN(input!D$1),0)/1000000</f>
        <v>148.18181414549261</v>
      </c>
      <c r="D18" s="40">
        <f>VLOOKUP($A18,input!$A:$P,COLUMN(input!E$1),0)/1000000</f>
        <v>150.33674884019857</v>
      </c>
      <c r="E18" s="40">
        <f>VLOOKUP($A18,input!$A:$P,COLUMN(input!F$1),0)/1000000</f>
        <v>153.11106181436278</v>
      </c>
      <c r="F18" s="62">
        <f>VLOOKUP($A18,input!$A:$P,COLUMN(input!N$1),0)</f>
        <v>74883</v>
      </c>
      <c r="G18" s="54">
        <f t="shared" si="1"/>
        <v>1978.8445193901503</v>
      </c>
      <c r="H18" s="54">
        <f t="shared" si="2"/>
        <v>2007.6218746604511</v>
      </c>
      <c r="I18" s="54">
        <f t="shared" si="3"/>
        <v>2044.6705101873961</v>
      </c>
    </row>
    <row r="19" spans="1:9" x14ac:dyDescent="0.3">
      <c r="A19" s="41" t="s">
        <v>32</v>
      </c>
      <c r="B19" s="41" t="s">
        <v>31</v>
      </c>
      <c r="C19" s="40">
        <f>VLOOKUP($A19,input!$A:$P,COLUMN(input!D$1),0)/1000000</f>
        <v>258.68038134384472</v>
      </c>
      <c r="D19" s="40">
        <f>VLOOKUP($A19,input!$A:$P,COLUMN(input!E$1),0)/1000000</f>
        <v>263.43423005531008</v>
      </c>
      <c r="E19" s="40">
        <f>VLOOKUP($A19,input!$A:$P,COLUMN(input!F$1),0)/1000000</f>
        <v>267.99037888505279</v>
      </c>
      <c r="F19" s="62">
        <f>VLOOKUP($A19,input!$A:$P,COLUMN(input!N$1),0)</f>
        <v>148978</v>
      </c>
      <c r="G19" s="54">
        <f t="shared" si="1"/>
        <v>1736.3663181398913</v>
      </c>
      <c r="H19" s="54">
        <f t="shared" si="2"/>
        <v>1768.2760545537601</v>
      </c>
      <c r="I19" s="54">
        <f t="shared" si="3"/>
        <v>1798.8587501849454</v>
      </c>
    </row>
    <row r="20" spans="1:9" x14ac:dyDescent="0.3">
      <c r="A20" s="41" t="s">
        <v>34</v>
      </c>
      <c r="B20" s="41" t="s">
        <v>33</v>
      </c>
      <c r="C20" s="40">
        <f>VLOOKUP($A20,input!$A:$P,COLUMN(input!D$1),0)/1000000</f>
        <v>177.27269254415339</v>
      </c>
      <c r="D20" s="40">
        <f>VLOOKUP($A20,input!$A:$P,COLUMN(input!E$1),0)/1000000</f>
        <v>179.41510586011387</v>
      </c>
      <c r="E20" s="40">
        <f>VLOOKUP($A20,input!$A:$P,COLUMN(input!F$1),0)/1000000</f>
        <v>181.39002682700541</v>
      </c>
      <c r="F20" s="62">
        <f>VLOOKUP($A20,input!$A:$P,COLUMN(input!N$1),0)</f>
        <v>110076</v>
      </c>
      <c r="G20" s="54">
        <f t="shared" si="1"/>
        <v>1610.4572526631907</v>
      </c>
      <c r="H20" s="54">
        <f t="shared" si="2"/>
        <v>1629.9202901641945</v>
      </c>
      <c r="I20" s="54">
        <f t="shared" si="3"/>
        <v>1647.861721238103</v>
      </c>
    </row>
    <row r="21" spans="1:9" x14ac:dyDescent="0.3">
      <c r="A21" s="41" t="s">
        <v>36</v>
      </c>
      <c r="B21" s="41" t="s">
        <v>35</v>
      </c>
      <c r="C21" s="40">
        <f>VLOOKUP($A21,input!$A:$P,COLUMN(input!D$1),0)/1000000</f>
        <v>9.4883389933916007</v>
      </c>
      <c r="D21" s="40">
        <f>VLOOKUP($A21,input!$A:$P,COLUMN(input!E$1),0)/1000000</f>
        <v>9.1995733020360237</v>
      </c>
      <c r="E21" s="40">
        <f>VLOOKUP($A21,input!$A:$P,COLUMN(input!F$1),0)/1000000</f>
        <v>8.9701305156743114</v>
      </c>
      <c r="F21" s="62">
        <f>VLOOKUP($A21,input!$A:$P,COLUMN(input!N$1),0)</f>
        <v>33378</v>
      </c>
      <c r="G21" s="54">
        <f t="shared" si="1"/>
        <v>284.26924900807722</v>
      </c>
      <c r="H21" s="54">
        <f t="shared" si="2"/>
        <v>275.61787111378823</v>
      </c>
      <c r="I21" s="54">
        <f t="shared" si="3"/>
        <v>268.74379877986428</v>
      </c>
    </row>
    <row r="22" spans="1:9" x14ac:dyDescent="0.3">
      <c r="A22" s="41" t="s">
        <v>38</v>
      </c>
      <c r="B22" s="41" t="s">
        <v>37</v>
      </c>
      <c r="C22" s="40">
        <f>VLOOKUP($A22,input!$A:$P,COLUMN(input!D$1),0)/1000000</f>
        <v>25.777139678099338</v>
      </c>
      <c r="D22" s="40">
        <f>VLOOKUP($A22,input!$A:$P,COLUMN(input!E$1),0)/1000000</f>
        <v>24.118159453098212</v>
      </c>
      <c r="E22" s="40">
        <f>VLOOKUP($A22,input!$A:$P,COLUMN(input!F$1),0)/1000000</f>
        <v>24.152042505602498</v>
      </c>
      <c r="F22" s="62">
        <f>VLOOKUP($A22,input!$A:$P,COLUMN(input!N$1),0)</f>
        <v>77993</v>
      </c>
      <c r="G22" s="54">
        <f t="shared" si="1"/>
        <v>330.5058104970874</v>
      </c>
      <c r="H22" s="54">
        <f t="shared" si="2"/>
        <v>309.23492432780137</v>
      </c>
      <c r="I22" s="54">
        <f t="shared" si="3"/>
        <v>309.66936142477527</v>
      </c>
    </row>
    <row r="23" spans="1:9" x14ac:dyDescent="0.3">
      <c r="A23" s="41" t="s">
        <v>40</v>
      </c>
      <c r="B23" s="41" t="s">
        <v>39</v>
      </c>
      <c r="C23" s="40">
        <f>VLOOKUP($A23,input!$A:$P,COLUMN(input!D$1),0)/1000000</f>
        <v>13.568229668613119</v>
      </c>
      <c r="D23" s="40">
        <f>VLOOKUP($A23,input!$A:$P,COLUMN(input!E$1),0)/1000000</f>
        <v>12.65445808566893</v>
      </c>
      <c r="E23" s="40">
        <f>VLOOKUP($A23,input!$A:$P,COLUMN(input!F$1),0)/1000000</f>
        <v>12.441322875481411</v>
      </c>
      <c r="F23" s="62">
        <f>VLOOKUP($A23,input!$A:$P,COLUMN(input!N$1),0)</f>
        <v>74331</v>
      </c>
      <c r="G23" s="54">
        <f t="shared" si="1"/>
        <v>182.5379675857061</v>
      </c>
      <c r="H23" s="54">
        <f t="shared" si="2"/>
        <v>170.24469044771266</v>
      </c>
      <c r="I23" s="54">
        <f t="shared" si="3"/>
        <v>167.37731061712356</v>
      </c>
    </row>
    <row r="24" spans="1:9" x14ac:dyDescent="0.3">
      <c r="A24" s="41" t="s">
        <v>42</v>
      </c>
      <c r="B24" s="41" t="s">
        <v>41</v>
      </c>
      <c r="C24" s="40">
        <f>VLOOKUP($A24,input!$A:$P,COLUMN(input!D$1),0)/1000000</f>
        <v>12.257047355354088</v>
      </c>
      <c r="D24" s="40">
        <f>VLOOKUP($A24,input!$A:$P,COLUMN(input!E$1),0)/1000000</f>
        <v>11.793820575872459</v>
      </c>
      <c r="E24" s="40">
        <f>VLOOKUP($A24,input!$A:$P,COLUMN(input!F$1),0)/1000000</f>
        <v>11.61198326349921</v>
      </c>
      <c r="F24" s="62">
        <f>VLOOKUP($A24,input!$A:$P,COLUMN(input!N$1),0)</f>
        <v>51959</v>
      </c>
      <c r="G24" s="54">
        <f t="shared" si="1"/>
        <v>235.89844599307315</v>
      </c>
      <c r="H24" s="54">
        <f t="shared" si="2"/>
        <v>226.98320937416923</v>
      </c>
      <c r="I24" s="54">
        <f t="shared" si="3"/>
        <v>223.4835786581576</v>
      </c>
    </row>
    <row r="25" spans="1:9" x14ac:dyDescent="0.3">
      <c r="A25" s="41" t="s">
        <v>44</v>
      </c>
      <c r="B25" s="41" t="s">
        <v>43</v>
      </c>
      <c r="C25" s="40">
        <f>VLOOKUP($A25,input!$A:$P,COLUMN(input!D$1),0)/1000000</f>
        <v>122.5973843209313</v>
      </c>
      <c r="D25" s="40">
        <f>VLOOKUP($A25,input!$A:$P,COLUMN(input!E$1),0)/1000000</f>
        <v>124.67016465406941</v>
      </c>
      <c r="E25" s="40">
        <f>VLOOKUP($A25,input!$A:$P,COLUMN(input!F$1),0)/1000000</f>
        <v>127.44988958855667</v>
      </c>
      <c r="F25" s="62">
        <f>VLOOKUP($A25,input!$A:$P,COLUMN(input!N$1),0)</f>
        <v>81082</v>
      </c>
      <c r="G25" s="54">
        <f t="shared" si="1"/>
        <v>1512.0172704290878</v>
      </c>
      <c r="H25" s="54">
        <f t="shared" si="2"/>
        <v>1537.5812714791127</v>
      </c>
      <c r="I25" s="54">
        <f t="shared" si="3"/>
        <v>1571.8641571317514</v>
      </c>
    </row>
    <row r="26" spans="1:9" x14ac:dyDescent="0.3">
      <c r="A26" s="41" t="s">
        <v>46</v>
      </c>
      <c r="B26" s="41" t="s">
        <v>45</v>
      </c>
      <c r="C26" s="40">
        <f>VLOOKUP($A26,input!$A:$P,COLUMN(input!D$1),0)/1000000</f>
        <v>135.94810858877932</v>
      </c>
      <c r="D26" s="40">
        <f>VLOOKUP($A26,input!$A:$P,COLUMN(input!E$1),0)/1000000</f>
        <v>138.07219034738489</v>
      </c>
      <c r="E26" s="40">
        <f>VLOOKUP($A26,input!$A:$P,COLUMN(input!F$1),0)/1000000</f>
        <v>139.97018762206559</v>
      </c>
      <c r="F26" s="62">
        <f>VLOOKUP($A26,input!$A:$P,COLUMN(input!N$1),0)</f>
        <v>73351</v>
      </c>
      <c r="G26" s="54">
        <f t="shared" si="1"/>
        <v>1853.3913455682855</v>
      </c>
      <c r="H26" s="54">
        <f t="shared" si="2"/>
        <v>1882.3491206307331</v>
      </c>
      <c r="I26" s="54">
        <f t="shared" si="3"/>
        <v>1908.224667994514</v>
      </c>
    </row>
    <row r="27" spans="1:9" x14ac:dyDescent="0.3">
      <c r="A27" s="41" t="s">
        <v>48</v>
      </c>
      <c r="B27" s="41" t="s">
        <v>47</v>
      </c>
      <c r="C27" s="40">
        <f>VLOOKUP($A27,input!$A:$P,COLUMN(input!D$1),0)/1000000</f>
        <v>28.207842386178886</v>
      </c>
      <c r="D27" s="40">
        <f>VLOOKUP($A27,input!$A:$P,COLUMN(input!E$1),0)/1000000</f>
        <v>28.732748694841678</v>
      </c>
      <c r="E27" s="40">
        <f>VLOOKUP($A27,input!$A:$P,COLUMN(input!F$1),0)/1000000</f>
        <v>29.643679712198441</v>
      </c>
      <c r="F27" s="62">
        <f>VLOOKUP($A27,input!$A:$P,COLUMN(input!N$1),0)</f>
        <v>270950</v>
      </c>
      <c r="G27" s="54">
        <f t="shared" si="1"/>
        <v>104.10718725292078</v>
      </c>
      <c r="H27" s="54">
        <f t="shared" si="2"/>
        <v>106.04446833305657</v>
      </c>
      <c r="I27" s="54">
        <f t="shared" si="3"/>
        <v>109.40645769403375</v>
      </c>
    </row>
    <row r="28" spans="1:9" x14ac:dyDescent="0.3">
      <c r="A28" s="41" t="s">
        <v>50</v>
      </c>
      <c r="B28" s="36" t="s">
        <v>49</v>
      </c>
      <c r="C28" s="40">
        <f>VLOOKUP($A28,input!$A:$P,COLUMN(input!D$1),0)/1000000</f>
        <v>32.164477842523986</v>
      </c>
      <c r="D28" s="40">
        <f>VLOOKUP($A28,input!$A:$P,COLUMN(input!E$1),0)/1000000</f>
        <v>32.683568943065481</v>
      </c>
      <c r="E28" s="40">
        <f>VLOOKUP($A28,input!$A:$P,COLUMN(input!F$1),0)/1000000</f>
        <v>33.622039954933648</v>
      </c>
      <c r="F28" s="62">
        <f>VLOOKUP($A28,input!$A:$P,COLUMN(input!N$1),0)</f>
        <v>371148</v>
      </c>
      <c r="G28" s="54">
        <f t="shared" si="1"/>
        <v>86.662134357517729</v>
      </c>
      <c r="H28" s="54">
        <f t="shared" si="2"/>
        <v>88.060743808576319</v>
      </c>
      <c r="I28" s="54">
        <f t="shared" si="3"/>
        <v>90.589306570245967</v>
      </c>
    </row>
    <row r="29" spans="1:9" x14ac:dyDescent="0.3">
      <c r="A29" s="41" t="s">
        <v>52</v>
      </c>
      <c r="B29" s="41" t="s">
        <v>51</v>
      </c>
      <c r="C29" s="40">
        <f>VLOOKUP($A29,input!$A:$P,COLUMN(input!D$1),0)/1000000</f>
        <v>156.9415314566165</v>
      </c>
      <c r="D29" s="40">
        <f>VLOOKUP($A29,input!$A:$P,COLUMN(input!E$1),0)/1000000</f>
        <v>159.24860992375136</v>
      </c>
      <c r="E29" s="40">
        <f>VLOOKUP($A29,input!$A:$P,COLUMN(input!F$1),0)/1000000</f>
        <v>162.03018364694512</v>
      </c>
      <c r="F29" s="62">
        <f>VLOOKUP($A29,input!$A:$P,COLUMN(input!N$1),0)</f>
        <v>98120</v>
      </c>
      <c r="G29" s="54">
        <f t="shared" si="1"/>
        <v>1599.4856446862668</v>
      </c>
      <c r="H29" s="54">
        <f t="shared" si="2"/>
        <v>1622.9984704825861</v>
      </c>
      <c r="I29" s="54">
        <f t="shared" si="3"/>
        <v>1651.3471631364159</v>
      </c>
    </row>
    <row r="30" spans="1:9" x14ac:dyDescent="0.3">
      <c r="A30" s="41" t="s">
        <v>54</v>
      </c>
      <c r="B30" s="41" t="s">
        <v>53</v>
      </c>
      <c r="C30" s="40">
        <f>VLOOKUP($A30,input!$A:$P,COLUMN(input!D$1),0)/1000000</f>
        <v>879.5312136137652</v>
      </c>
      <c r="D30" s="40">
        <f>VLOOKUP($A30,input!$A:$P,COLUMN(input!E$1),0)/1000000</f>
        <v>884.09633493433864</v>
      </c>
      <c r="E30" s="40">
        <f>VLOOKUP($A30,input!$A:$P,COLUMN(input!F$1),0)/1000000</f>
        <v>888.59128922052741</v>
      </c>
      <c r="F30" s="62">
        <f>VLOOKUP($A30,input!$A:$P,COLUMN(input!N$1),0)</f>
        <v>439447</v>
      </c>
      <c r="G30" s="54">
        <f t="shared" si="1"/>
        <v>2001.4500351891472</v>
      </c>
      <c r="H30" s="54">
        <f t="shared" si="2"/>
        <v>2011.8383671622257</v>
      </c>
      <c r="I30" s="54">
        <f t="shared" si="3"/>
        <v>2022.0670279249316</v>
      </c>
    </row>
    <row r="31" spans="1:9" x14ac:dyDescent="0.3">
      <c r="A31" s="41" t="s">
        <v>56</v>
      </c>
      <c r="B31" s="41" t="s">
        <v>55</v>
      </c>
      <c r="C31" s="40">
        <f>VLOOKUP($A31,input!$A:$P,COLUMN(input!D$1),0)/1000000</f>
        <v>9.8974182673332081</v>
      </c>
      <c r="D31" s="40">
        <f>VLOOKUP($A31,input!$A:$P,COLUMN(input!E$1),0)/1000000</f>
        <v>10.034217882222949</v>
      </c>
      <c r="E31" s="40">
        <f>VLOOKUP($A31,input!$A:$P,COLUMN(input!F$1),0)/1000000</f>
        <v>10.342260429047709</v>
      </c>
      <c r="F31" s="62">
        <f>VLOOKUP($A31,input!$A:$P,COLUMN(input!N$1),0)</f>
        <v>42142</v>
      </c>
      <c r="G31" s="54">
        <f t="shared" si="1"/>
        <v>234.85876957271151</v>
      </c>
      <c r="H31" s="54">
        <f t="shared" si="2"/>
        <v>238.10492815298156</v>
      </c>
      <c r="I31" s="54">
        <f t="shared" si="3"/>
        <v>245.41456098542332</v>
      </c>
    </row>
    <row r="32" spans="1:9" x14ac:dyDescent="0.3">
      <c r="A32" s="41" t="s">
        <v>58</v>
      </c>
      <c r="B32" s="41" t="s">
        <v>57</v>
      </c>
      <c r="C32" s="40">
        <f>VLOOKUP($A32,input!$A:$P,COLUMN(input!D$1),0)/1000000</f>
        <v>117.86290159965982</v>
      </c>
      <c r="D32" s="40">
        <f>VLOOKUP($A32,input!$A:$P,COLUMN(input!E$1),0)/1000000</f>
        <v>119.75695159780511</v>
      </c>
      <c r="E32" s="40">
        <f>VLOOKUP($A32,input!$A:$P,COLUMN(input!F$1),0)/1000000</f>
        <v>120.72904026552114</v>
      </c>
      <c r="F32" s="62">
        <f>VLOOKUP($A32,input!$A:$P,COLUMN(input!N$1),0)</f>
        <v>60785</v>
      </c>
      <c r="G32" s="54">
        <f t="shared" si="1"/>
        <v>1939.0129406870087</v>
      </c>
      <c r="H32" s="54">
        <f t="shared" si="2"/>
        <v>1970.1727662713681</v>
      </c>
      <c r="I32" s="54">
        <f t="shared" si="3"/>
        <v>1986.1650121826297</v>
      </c>
    </row>
    <row r="33" spans="1:9" x14ac:dyDescent="0.3">
      <c r="A33" s="41" t="s">
        <v>60</v>
      </c>
      <c r="B33" s="41" t="s">
        <v>59</v>
      </c>
      <c r="C33" s="40">
        <f>VLOOKUP($A33,input!$A:$P,COLUMN(input!D$1),0)/1000000</f>
        <v>128.32297243033892</v>
      </c>
      <c r="D33" s="40">
        <f>VLOOKUP($A33,input!$A:$P,COLUMN(input!E$1),0)/1000000</f>
        <v>129.52058504186184</v>
      </c>
      <c r="E33" s="40">
        <f>VLOOKUP($A33,input!$A:$P,COLUMN(input!F$1),0)/1000000</f>
        <v>130.45526731664313</v>
      </c>
      <c r="F33" s="62">
        <f>VLOOKUP($A33,input!$A:$P,COLUMN(input!N$1),0)</f>
        <v>71345</v>
      </c>
      <c r="G33" s="54">
        <f t="shared" si="1"/>
        <v>1798.626006452294</v>
      </c>
      <c r="H33" s="54">
        <f t="shared" si="2"/>
        <v>1815.4122228868432</v>
      </c>
      <c r="I33" s="54">
        <f t="shared" si="3"/>
        <v>1828.5131027632369</v>
      </c>
    </row>
    <row r="34" spans="1:9" x14ac:dyDescent="0.3">
      <c r="A34" s="41" t="s">
        <v>62</v>
      </c>
      <c r="B34" s="41" t="s">
        <v>61</v>
      </c>
      <c r="C34" s="40">
        <f>VLOOKUP($A34,input!$A:$P,COLUMN(input!D$1),0)/1000000</f>
        <v>9.377348351367969</v>
      </c>
      <c r="D34" s="40">
        <f>VLOOKUP($A34,input!$A:$P,COLUMN(input!E$1),0)/1000000</f>
        <v>9.1017298798622868</v>
      </c>
      <c r="E34" s="40">
        <f>VLOOKUP($A34,input!$A:$P,COLUMN(input!F$1),0)/1000000</f>
        <v>8.927288629724023</v>
      </c>
      <c r="F34" s="62">
        <f>VLOOKUP($A34,input!$A:$P,COLUMN(input!N$1),0)</f>
        <v>35737</v>
      </c>
      <c r="G34" s="54">
        <f t="shared" si="1"/>
        <v>262.39886815815453</v>
      </c>
      <c r="H34" s="54">
        <f t="shared" si="2"/>
        <v>254.68645605009618</v>
      </c>
      <c r="I34" s="54">
        <f t="shared" si="3"/>
        <v>249.80520552156094</v>
      </c>
    </row>
    <row r="35" spans="1:9" x14ac:dyDescent="0.3">
      <c r="A35" s="41" t="s">
        <v>64</v>
      </c>
      <c r="B35" s="41" t="s">
        <v>63</v>
      </c>
      <c r="C35" s="40">
        <f>VLOOKUP($A35,input!$A:$P,COLUMN(input!D$1),0)/1000000</f>
        <v>210.32896065232362</v>
      </c>
      <c r="D35" s="40">
        <f>VLOOKUP($A35,input!$A:$P,COLUMN(input!E$1),0)/1000000</f>
        <v>213.48557068466783</v>
      </c>
      <c r="E35" s="40">
        <f>VLOOKUP($A35,input!$A:$P,COLUMN(input!F$1),0)/1000000</f>
        <v>215.87692547462169</v>
      </c>
      <c r="F35" s="62">
        <f>VLOOKUP($A35,input!$A:$P,COLUMN(input!N$1),0)</f>
        <v>124267</v>
      </c>
      <c r="G35" s="54">
        <f t="shared" si="1"/>
        <v>1692.5568385196682</v>
      </c>
      <c r="H35" s="54">
        <f t="shared" si="2"/>
        <v>1717.958675148413</v>
      </c>
      <c r="I35" s="54">
        <f t="shared" si="3"/>
        <v>1737.2023584267881</v>
      </c>
    </row>
    <row r="36" spans="1:9" x14ac:dyDescent="0.3">
      <c r="A36" s="41" t="s">
        <v>66</v>
      </c>
      <c r="B36" s="41" t="s">
        <v>65</v>
      </c>
      <c r="C36" s="40">
        <f>VLOOKUP($A36,input!$A:$P,COLUMN(input!D$1),0)/1000000</f>
        <v>7.7207684331390443</v>
      </c>
      <c r="D36" s="40">
        <f>VLOOKUP($A36,input!$A:$P,COLUMN(input!E$1),0)/1000000</f>
        <v>7.4208994777590567</v>
      </c>
      <c r="E36" s="40">
        <f>VLOOKUP($A36,input!$A:$P,COLUMN(input!F$1),0)/1000000</f>
        <v>7.2733495001945982</v>
      </c>
      <c r="F36" s="62">
        <f>VLOOKUP($A36,input!$A:$P,COLUMN(input!N$1),0)</f>
        <v>29481</v>
      </c>
      <c r="G36" s="54">
        <f t="shared" si="1"/>
        <v>261.88963851765692</v>
      </c>
      <c r="H36" s="54">
        <f t="shared" si="2"/>
        <v>251.71803798239733</v>
      </c>
      <c r="I36" s="54">
        <f t="shared" si="3"/>
        <v>246.71312032137985</v>
      </c>
    </row>
    <row r="37" spans="1:9" x14ac:dyDescent="0.3">
      <c r="A37" s="41" t="s">
        <v>68</v>
      </c>
      <c r="B37" s="41" t="s">
        <v>67</v>
      </c>
      <c r="C37" s="40">
        <f>VLOOKUP($A37,input!$A:$P,COLUMN(input!D$1),0)/1000000</f>
        <v>134.20026254251374</v>
      </c>
      <c r="D37" s="40">
        <f>VLOOKUP($A37,input!$A:$P,COLUMN(input!E$1),0)/1000000</f>
        <v>136.42777203757163</v>
      </c>
      <c r="E37" s="40">
        <f>VLOOKUP($A37,input!$A:$P,COLUMN(input!F$1),0)/1000000</f>
        <v>138.57714376956841</v>
      </c>
      <c r="F37" s="62">
        <f>VLOOKUP($A37,input!$A:$P,COLUMN(input!N$1),0)</f>
        <v>90287</v>
      </c>
      <c r="G37" s="54">
        <f t="shared" si="1"/>
        <v>1486.3741462504429</v>
      </c>
      <c r="H37" s="54">
        <f t="shared" si="2"/>
        <v>1511.0455772987432</v>
      </c>
      <c r="I37" s="54">
        <f t="shared" si="3"/>
        <v>1534.8515707639904</v>
      </c>
    </row>
    <row r="38" spans="1:9" x14ac:dyDescent="0.3">
      <c r="A38" s="41" t="s">
        <v>70</v>
      </c>
      <c r="B38" s="41" t="s">
        <v>69</v>
      </c>
      <c r="C38" s="40">
        <f>VLOOKUP($A38,input!$A:$P,COLUMN(input!D$1),0)/1000000</f>
        <v>81.251180485177983</v>
      </c>
      <c r="D38" s="40">
        <f>VLOOKUP($A38,input!$A:$P,COLUMN(input!E$1),0)/1000000</f>
        <v>81.412590882253397</v>
      </c>
      <c r="E38" s="40">
        <f>VLOOKUP($A38,input!$A:$P,COLUMN(input!F$1),0)/1000000</f>
        <v>81.917776297236813</v>
      </c>
      <c r="F38" s="62">
        <f>VLOOKUP($A38,input!$A:$P,COLUMN(input!N$1),0)</f>
        <v>49024</v>
      </c>
      <c r="G38" s="54">
        <f t="shared" si="1"/>
        <v>1657.3755810455691</v>
      </c>
      <c r="H38" s="54">
        <f t="shared" si="2"/>
        <v>1660.6680581399601</v>
      </c>
      <c r="I38" s="54">
        <f t="shared" si="3"/>
        <v>1670.9729172902419</v>
      </c>
    </row>
    <row r="39" spans="1:9" x14ac:dyDescent="0.3">
      <c r="A39" s="41" t="s">
        <v>72</v>
      </c>
      <c r="B39" s="41" t="s">
        <v>71</v>
      </c>
      <c r="C39" s="40">
        <f>VLOOKUP($A39,input!$A:$P,COLUMN(input!D$1),0)/1000000</f>
        <v>388.86731018453958</v>
      </c>
      <c r="D39" s="40">
        <f>VLOOKUP($A39,input!$A:$P,COLUMN(input!E$1),0)/1000000</f>
        <v>393.4629184719405</v>
      </c>
      <c r="E39" s="40">
        <f>VLOOKUP($A39,input!$A:$P,COLUMN(input!F$1),0)/1000000</f>
        <v>397.00745239760198</v>
      </c>
      <c r="F39" s="62">
        <f>VLOOKUP($A39,input!$A:$P,COLUMN(input!N$1),0)</f>
        <v>215948</v>
      </c>
      <c r="G39" s="54">
        <f t="shared" si="1"/>
        <v>1800.7451339421509</v>
      </c>
      <c r="H39" s="54">
        <f t="shared" si="2"/>
        <v>1822.0262214604465</v>
      </c>
      <c r="I39" s="54">
        <f t="shared" si="3"/>
        <v>1838.4400522236926</v>
      </c>
    </row>
    <row r="40" spans="1:9" x14ac:dyDescent="0.3">
      <c r="A40" s="41" t="s">
        <v>74</v>
      </c>
      <c r="B40" s="41" t="s">
        <v>73</v>
      </c>
      <c r="C40" s="40">
        <f>VLOOKUP($A40,input!$A:$P,COLUMN(input!D$1),0)/1000000</f>
        <v>15.018703100080973</v>
      </c>
      <c r="D40" s="40">
        <f>VLOOKUP($A40,input!$A:$P,COLUMN(input!E$1),0)/1000000</f>
        <v>14.118277342105031</v>
      </c>
      <c r="E40" s="40">
        <f>VLOOKUP($A40,input!$A:$P,COLUMN(input!F$1),0)/1000000</f>
        <v>14.131693126153889</v>
      </c>
      <c r="F40" s="62">
        <f>VLOOKUP($A40,input!$A:$P,COLUMN(input!N$1),0)</f>
        <v>64153</v>
      </c>
      <c r="G40" s="54">
        <f t="shared" si="1"/>
        <v>234.10757252320192</v>
      </c>
      <c r="H40" s="54">
        <f t="shared" si="2"/>
        <v>220.07197390776787</v>
      </c>
      <c r="I40" s="54">
        <f t="shared" si="3"/>
        <v>220.28109560198104</v>
      </c>
    </row>
    <row r="41" spans="1:9" x14ac:dyDescent="0.3">
      <c r="A41" s="41" t="s">
        <v>76</v>
      </c>
      <c r="B41" s="41" t="s">
        <v>75</v>
      </c>
      <c r="C41" s="40">
        <f>VLOOKUP($A41,input!$A:$P,COLUMN(input!D$1),0)/1000000</f>
        <v>11.683771288324747</v>
      </c>
      <c r="D41" s="40">
        <f>VLOOKUP($A41,input!$A:$P,COLUMN(input!E$1),0)/1000000</f>
        <v>11.423542186656489</v>
      </c>
      <c r="E41" s="40">
        <f>VLOOKUP($A41,input!$A:$P,COLUMN(input!F$1),0)/1000000</f>
        <v>11.246906480779801</v>
      </c>
      <c r="F41" s="62">
        <f>VLOOKUP($A41,input!$A:$P,COLUMN(input!N$1),0)</f>
        <v>60444</v>
      </c>
      <c r="G41" s="54">
        <f t="shared" si="1"/>
        <v>193.29910807234376</v>
      </c>
      <c r="H41" s="54">
        <f t="shared" si="2"/>
        <v>188.99381554259296</v>
      </c>
      <c r="I41" s="54">
        <f t="shared" si="3"/>
        <v>186.07151215637288</v>
      </c>
    </row>
    <row r="42" spans="1:9" x14ac:dyDescent="0.3">
      <c r="A42" s="41" t="s">
        <v>78</v>
      </c>
      <c r="B42" s="41" t="s">
        <v>77</v>
      </c>
      <c r="C42" s="40">
        <f>VLOOKUP($A42,input!$A:$P,COLUMN(input!D$1),0)/1000000</f>
        <v>252.50280145970115</v>
      </c>
      <c r="D42" s="40">
        <f>VLOOKUP($A42,input!$A:$P,COLUMN(input!E$1),0)/1000000</f>
        <v>257.5240802747723</v>
      </c>
      <c r="E42" s="40">
        <f>VLOOKUP($A42,input!$A:$P,COLUMN(input!F$1),0)/1000000</f>
        <v>265.47560332254096</v>
      </c>
      <c r="F42" s="62">
        <f>VLOOKUP($A42,input!$A:$P,COLUMN(input!N$1),0)</f>
        <v>120323</v>
      </c>
      <c r="G42" s="54">
        <f t="shared" si="1"/>
        <v>2098.5414381265523</v>
      </c>
      <c r="H42" s="54">
        <f t="shared" si="2"/>
        <v>2140.2731005275159</v>
      </c>
      <c r="I42" s="54">
        <f t="shared" si="3"/>
        <v>2206.3579143018455</v>
      </c>
    </row>
    <row r="43" spans="1:9" x14ac:dyDescent="0.3">
      <c r="A43" s="41" t="s">
        <v>80</v>
      </c>
      <c r="B43" s="41" t="s">
        <v>79</v>
      </c>
      <c r="C43" s="40">
        <f>VLOOKUP($A43,input!$A:$P,COLUMN(input!D$1),0)/1000000</f>
        <v>8.7458949879429451</v>
      </c>
      <c r="D43" s="40">
        <f>VLOOKUP($A43,input!$A:$P,COLUMN(input!E$1),0)/1000000</f>
        <v>7.9843660253845004</v>
      </c>
      <c r="E43" s="40">
        <f>VLOOKUP($A43,input!$A:$P,COLUMN(input!F$1),0)/1000000</f>
        <v>7.7124308224486029</v>
      </c>
      <c r="F43" s="62">
        <f>VLOOKUP($A43,input!$A:$P,COLUMN(input!N$1),0)</f>
        <v>33143</v>
      </c>
      <c r="G43" s="54">
        <f t="shared" si="1"/>
        <v>263.88362513782533</v>
      </c>
      <c r="H43" s="54">
        <f t="shared" si="2"/>
        <v>240.90655720316508</v>
      </c>
      <c r="I43" s="54">
        <f t="shared" si="3"/>
        <v>232.7016511012462</v>
      </c>
    </row>
    <row r="44" spans="1:9" x14ac:dyDescent="0.3">
      <c r="A44" s="41" t="s">
        <v>82</v>
      </c>
      <c r="B44" s="41" t="s">
        <v>81</v>
      </c>
      <c r="C44" s="40">
        <f>VLOOKUP($A44,input!$A:$P,COLUMN(input!D$1),0)/1000000</f>
        <v>216.42527511746803</v>
      </c>
      <c r="D44" s="40">
        <f>VLOOKUP($A44,input!$A:$P,COLUMN(input!E$1),0)/1000000</f>
        <v>220.40565388636938</v>
      </c>
      <c r="E44" s="40">
        <f>VLOOKUP($A44,input!$A:$P,COLUMN(input!F$1),0)/1000000</f>
        <v>222.73548950785766</v>
      </c>
      <c r="F44" s="62">
        <f>VLOOKUP($A44,input!$A:$P,COLUMN(input!N$1),0)</f>
        <v>129415</v>
      </c>
      <c r="G44" s="54">
        <f t="shared" si="1"/>
        <v>1672.3353175247694</v>
      </c>
      <c r="H44" s="54">
        <f t="shared" si="2"/>
        <v>1703.0920209123315</v>
      </c>
      <c r="I44" s="54">
        <f t="shared" si="3"/>
        <v>1721.0948460986567</v>
      </c>
    </row>
    <row r="45" spans="1:9" x14ac:dyDescent="0.3">
      <c r="A45" s="41" t="s">
        <v>84</v>
      </c>
      <c r="B45" s="41" t="s">
        <v>83</v>
      </c>
      <c r="C45" s="40">
        <f>VLOOKUP($A45,input!$A:$P,COLUMN(input!D$1),0)/1000000</f>
        <v>351.86800074644765</v>
      </c>
      <c r="D45" s="40">
        <f>VLOOKUP($A45,input!$A:$P,COLUMN(input!E$1),0)/1000000</f>
        <v>357.83539973230631</v>
      </c>
      <c r="E45" s="40">
        <f>VLOOKUP($A45,input!$A:$P,COLUMN(input!F$1),0)/1000000</f>
        <v>362.08307144513606</v>
      </c>
      <c r="F45" s="62">
        <f>VLOOKUP($A45,input!$A:$P,COLUMN(input!N$1),0)</f>
        <v>199197</v>
      </c>
      <c r="G45" s="54">
        <f t="shared" si="1"/>
        <v>1766.4322291322039</v>
      </c>
      <c r="H45" s="54">
        <f t="shared" si="2"/>
        <v>1796.3895025141258</v>
      </c>
      <c r="I45" s="54">
        <f t="shared" si="3"/>
        <v>1817.7134768351734</v>
      </c>
    </row>
    <row r="46" spans="1:9" x14ac:dyDescent="0.3">
      <c r="A46" s="41" t="s">
        <v>86</v>
      </c>
      <c r="B46" s="41" t="s">
        <v>85</v>
      </c>
      <c r="C46" s="40">
        <f>VLOOKUP($A46,input!$A:$P,COLUMN(input!D$1),0)/1000000</f>
        <v>10.920047130538943</v>
      </c>
      <c r="D46" s="40">
        <f>VLOOKUP($A46,input!$A:$P,COLUMN(input!E$1),0)/1000000</f>
        <v>10.907972342836288</v>
      </c>
      <c r="E46" s="40">
        <f>VLOOKUP($A46,input!$A:$P,COLUMN(input!F$1),0)/1000000</f>
        <v>11.016952227335031</v>
      </c>
      <c r="F46" s="62">
        <f>VLOOKUP($A46,input!$A:$P,COLUMN(input!N$1),0)</f>
        <v>57307</v>
      </c>
      <c r="G46" s="54">
        <f t="shared" si="1"/>
        <v>190.55345997066576</v>
      </c>
      <c r="H46" s="54">
        <f t="shared" si="2"/>
        <v>190.34275643178475</v>
      </c>
      <c r="I46" s="54">
        <f t="shared" si="3"/>
        <v>192.24444181923727</v>
      </c>
    </row>
    <row r="47" spans="1:9" x14ac:dyDescent="0.3">
      <c r="A47" s="41" t="s">
        <v>88</v>
      </c>
      <c r="B47" s="41" t="s">
        <v>87</v>
      </c>
      <c r="C47" s="40">
        <f>VLOOKUP($A47,input!$A:$P,COLUMN(input!D$1),0)/1000000</f>
        <v>203.9520078478663</v>
      </c>
      <c r="D47" s="40">
        <f>VLOOKUP($A47,input!$A:$P,COLUMN(input!E$1),0)/1000000</f>
        <v>204.74795151709242</v>
      </c>
      <c r="E47" s="40">
        <f>VLOOKUP($A47,input!$A:$P,COLUMN(input!F$1),0)/1000000</f>
        <v>207.90235130824342</v>
      </c>
      <c r="F47" s="62">
        <f>VLOOKUP($A47,input!$A:$P,COLUMN(input!N$1),0)</f>
        <v>139771</v>
      </c>
      <c r="G47" s="54">
        <f t="shared" si="1"/>
        <v>1459.1868688631139</v>
      </c>
      <c r="H47" s="54">
        <f t="shared" si="2"/>
        <v>1464.8814955684113</v>
      </c>
      <c r="I47" s="54">
        <f t="shared" si="3"/>
        <v>1487.449838008195</v>
      </c>
    </row>
    <row r="48" spans="1:9" x14ac:dyDescent="0.3">
      <c r="A48" s="41" t="s">
        <v>90</v>
      </c>
      <c r="B48" s="41" t="s">
        <v>89</v>
      </c>
      <c r="C48" s="40">
        <f>VLOOKUP($A48,input!$A:$P,COLUMN(input!D$1),0)/1000000</f>
        <v>11.263261318065259</v>
      </c>
      <c r="D48" s="40">
        <f>VLOOKUP($A48,input!$A:$P,COLUMN(input!E$1),0)/1000000</f>
        <v>11.293412224073691</v>
      </c>
      <c r="E48" s="40">
        <f>VLOOKUP($A48,input!$A:$P,COLUMN(input!F$1),0)/1000000</f>
        <v>11.013378325118184</v>
      </c>
      <c r="F48" s="62">
        <f>VLOOKUP($A48,input!$A:$P,COLUMN(input!N$1),0)</f>
        <v>41113</v>
      </c>
      <c r="G48" s="54">
        <f t="shared" si="1"/>
        <v>273.95863396164862</v>
      </c>
      <c r="H48" s="54">
        <f t="shared" si="2"/>
        <v>274.69200068284215</v>
      </c>
      <c r="I48" s="54">
        <f t="shared" si="3"/>
        <v>267.88067825549547</v>
      </c>
    </row>
    <row r="49" spans="1:9" x14ac:dyDescent="0.3">
      <c r="A49" s="41" t="s">
        <v>92</v>
      </c>
      <c r="B49" s="41" t="s">
        <v>91</v>
      </c>
      <c r="C49" s="40">
        <f>VLOOKUP($A49,input!$A:$P,COLUMN(input!D$1),0)/1000000</f>
        <v>8.1749127791026819</v>
      </c>
      <c r="D49" s="40">
        <f>VLOOKUP($A49,input!$A:$P,COLUMN(input!E$1),0)/1000000</f>
        <v>7.5950333676831061</v>
      </c>
      <c r="E49" s="40">
        <f>VLOOKUP($A49,input!$A:$P,COLUMN(input!F$1),0)/1000000</f>
        <v>7.5024436994733286</v>
      </c>
      <c r="F49" s="62">
        <f>VLOOKUP($A49,input!$A:$P,COLUMN(input!N$1),0)</f>
        <v>40284</v>
      </c>
      <c r="G49" s="54">
        <f t="shared" si="1"/>
        <v>202.93200226151032</v>
      </c>
      <c r="H49" s="54">
        <f t="shared" si="2"/>
        <v>188.53721993057059</v>
      </c>
      <c r="I49" s="54">
        <f t="shared" si="3"/>
        <v>186.23879702793485</v>
      </c>
    </row>
    <row r="50" spans="1:9" x14ac:dyDescent="0.3">
      <c r="A50" s="41" t="s">
        <v>94</v>
      </c>
      <c r="B50" s="41" t="s">
        <v>93</v>
      </c>
      <c r="C50" s="40">
        <f>VLOOKUP($A50,input!$A:$P,COLUMN(input!D$1),0)/1000000</f>
        <v>9.4000408973498075</v>
      </c>
      <c r="D50" s="40">
        <f>VLOOKUP($A50,input!$A:$P,COLUMN(input!E$1),0)/1000000</f>
        <v>9.0826855477036119</v>
      </c>
      <c r="E50" s="40">
        <f>VLOOKUP($A50,input!$A:$P,COLUMN(input!F$1),0)/1000000</f>
        <v>8.9291544151004043</v>
      </c>
      <c r="F50" s="62">
        <f>VLOOKUP($A50,input!$A:$P,COLUMN(input!N$1),0)</f>
        <v>49989</v>
      </c>
      <c r="G50" s="54">
        <f t="shared" si="1"/>
        <v>188.04218722818635</v>
      </c>
      <c r="H50" s="54">
        <f t="shared" si="2"/>
        <v>181.69368356445642</v>
      </c>
      <c r="I50" s="54">
        <f t="shared" si="3"/>
        <v>178.62238522675796</v>
      </c>
    </row>
    <row r="51" spans="1:9" x14ac:dyDescent="0.3">
      <c r="A51" s="41" t="s">
        <v>96</v>
      </c>
      <c r="B51" s="41" t="s">
        <v>95</v>
      </c>
      <c r="C51" s="40">
        <f>VLOOKUP($A51,input!$A:$P,COLUMN(input!D$1),0)/1000000</f>
        <v>324.58486352135805</v>
      </c>
      <c r="D51" s="40">
        <f>VLOOKUP($A51,input!$A:$P,COLUMN(input!E$1),0)/1000000</f>
        <v>332.02881883865615</v>
      </c>
      <c r="E51" s="40">
        <f>VLOOKUP($A51,input!$A:$P,COLUMN(input!F$1),0)/1000000</f>
        <v>335.99365002171822</v>
      </c>
      <c r="F51" s="62">
        <f>VLOOKUP($A51,input!$A:$P,COLUMN(input!N$1),0)</f>
        <v>219894</v>
      </c>
      <c r="G51" s="54">
        <f t="shared" si="1"/>
        <v>1476.0969536292853</v>
      </c>
      <c r="H51" s="54">
        <f t="shared" si="2"/>
        <v>1509.9494248986155</v>
      </c>
      <c r="I51" s="54">
        <f t="shared" si="3"/>
        <v>1527.9800723153803</v>
      </c>
    </row>
    <row r="52" spans="1:9" x14ac:dyDescent="0.3">
      <c r="A52" s="41" t="s">
        <v>98</v>
      </c>
      <c r="B52" s="41" t="s">
        <v>97</v>
      </c>
      <c r="C52" s="40">
        <f>VLOOKUP($A52,input!$A:$P,COLUMN(input!D$1),0)/1000000</f>
        <v>26.266671533750557</v>
      </c>
      <c r="D52" s="40">
        <f>VLOOKUP($A52,input!$A:$P,COLUMN(input!E$1),0)/1000000</f>
        <v>26.650963626169734</v>
      </c>
      <c r="E52" s="40">
        <f>VLOOKUP($A52,input!$A:$P,COLUMN(input!F$1),0)/1000000</f>
        <v>27.427723942678625</v>
      </c>
      <c r="F52" s="62">
        <f>VLOOKUP($A52,input!$A:$P,COLUMN(input!N$1),0)</f>
        <v>329980</v>
      </c>
      <c r="G52" s="54">
        <f t="shared" si="1"/>
        <v>79.600798635525052</v>
      </c>
      <c r="H52" s="54">
        <f t="shared" si="2"/>
        <v>80.765390709042165</v>
      </c>
      <c r="I52" s="54">
        <f t="shared" si="3"/>
        <v>83.119352514330032</v>
      </c>
    </row>
    <row r="53" spans="1:9" x14ac:dyDescent="0.3">
      <c r="A53" s="41" t="s">
        <v>100</v>
      </c>
      <c r="B53" s="41" t="s">
        <v>99</v>
      </c>
      <c r="C53" s="40">
        <f>VLOOKUP($A53,input!$A:$P,COLUMN(input!D$1),0)/1000000</f>
        <v>14.180861108688408</v>
      </c>
      <c r="D53" s="40">
        <f>VLOOKUP($A53,input!$A:$P,COLUMN(input!E$1),0)/1000000</f>
        <v>13.686927604797262</v>
      </c>
      <c r="E53" s="40">
        <f>VLOOKUP($A53,input!$A:$P,COLUMN(input!F$1),0)/1000000</f>
        <v>13.399847790511211</v>
      </c>
      <c r="F53" s="62">
        <f>VLOOKUP($A53,input!$A:$P,COLUMN(input!N$1),0)</f>
        <v>41170</v>
      </c>
      <c r="G53" s="54">
        <f t="shared" si="1"/>
        <v>344.44646851319914</v>
      </c>
      <c r="H53" s="54">
        <f t="shared" si="2"/>
        <v>332.44905525375913</v>
      </c>
      <c r="I53" s="54">
        <f t="shared" si="3"/>
        <v>325.47602114430924</v>
      </c>
    </row>
    <row r="54" spans="1:9" x14ac:dyDescent="0.3">
      <c r="A54" s="41" t="s">
        <v>102</v>
      </c>
      <c r="B54" s="41" t="s">
        <v>101</v>
      </c>
      <c r="C54" s="40">
        <f>VLOOKUP($A54,input!$A:$P,COLUMN(input!D$1),0)/1000000</f>
        <v>130.78421340669087</v>
      </c>
      <c r="D54" s="40">
        <f>VLOOKUP($A54,input!$A:$P,COLUMN(input!E$1),0)/1000000</f>
        <v>132.08085367125642</v>
      </c>
      <c r="E54" s="40">
        <f>VLOOKUP($A54,input!$A:$P,COLUMN(input!F$1),0)/1000000</f>
        <v>132.57043420205449</v>
      </c>
      <c r="F54" s="62">
        <f>VLOOKUP($A54,input!$A:$P,COLUMN(input!N$1),0)</f>
        <v>83451</v>
      </c>
      <c r="G54" s="54">
        <f t="shared" si="1"/>
        <v>1567.1976777592943</v>
      </c>
      <c r="H54" s="54">
        <f t="shared" si="2"/>
        <v>1582.7354216397216</v>
      </c>
      <c r="I54" s="54">
        <f t="shared" si="3"/>
        <v>1588.602104253448</v>
      </c>
    </row>
    <row r="55" spans="1:9" x14ac:dyDescent="0.3">
      <c r="A55" s="41" t="s">
        <v>104</v>
      </c>
      <c r="B55" s="41" t="s">
        <v>103</v>
      </c>
      <c r="C55" s="40">
        <f>VLOOKUP($A55,input!$A:$P,COLUMN(input!D$1),0)/1000000</f>
        <v>147.23866711438481</v>
      </c>
      <c r="D55" s="40">
        <f>VLOOKUP($A55,input!$A:$P,COLUMN(input!E$1),0)/1000000</f>
        <v>149.04410196899042</v>
      </c>
      <c r="E55" s="40">
        <f>VLOOKUP($A55,input!$A:$P,COLUMN(input!F$1),0)/1000000</f>
        <v>149.87382198934364</v>
      </c>
      <c r="F55" s="62">
        <f>VLOOKUP($A55,input!$A:$P,COLUMN(input!N$1),0)</f>
        <v>94755</v>
      </c>
      <c r="G55" s="54">
        <f t="shared" si="1"/>
        <v>1553.8881020989375</v>
      </c>
      <c r="H55" s="54">
        <f t="shared" si="2"/>
        <v>1572.9418180464399</v>
      </c>
      <c r="I55" s="54">
        <f t="shared" si="3"/>
        <v>1581.6982954919915</v>
      </c>
    </row>
    <row r="56" spans="1:9" x14ac:dyDescent="0.3">
      <c r="A56" s="41" t="s">
        <v>106</v>
      </c>
      <c r="B56" s="41" t="s">
        <v>105</v>
      </c>
      <c r="C56" s="40">
        <f>VLOOKUP($A56,input!$A:$P,COLUMN(input!D$1),0)/1000000</f>
        <v>18.957158008157947</v>
      </c>
      <c r="D56" s="40">
        <f>VLOOKUP($A56,input!$A:$P,COLUMN(input!E$1),0)/1000000</f>
        <v>18.659504217448912</v>
      </c>
      <c r="E56" s="40">
        <f>VLOOKUP($A56,input!$A:$P,COLUMN(input!F$1),0)/1000000</f>
        <v>18.275330176351936</v>
      </c>
      <c r="F56" s="62">
        <f>VLOOKUP($A56,input!$A:$P,COLUMN(input!N$1),0)</f>
        <v>56209</v>
      </c>
      <c r="G56" s="54">
        <f t="shared" si="1"/>
        <v>337.26196886900578</v>
      </c>
      <c r="H56" s="54">
        <f t="shared" si="2"/>
        <v>331.96648610451905</v>
      </c>
      <c r="I56" s="54">
        <f t="shared" si="3"/>
        <v>325.13174360604063</v>
      </c>
    </row>
    <row r="57" spans="1:9" x14ac:dyDescent="0.3">
      <c r="A57" s="41" t="s">
        <v>108</v>
      </c>
      <c r="B57" s="41" t="s">
        <v>107</v>
      </c>
      <c r="C57" s="40">
        <f>VLOOKUP($A57,input!$A:$P,COLUMN(input!D$1),0)/1000000</f>
        <v>357.51950439692172</v>
      </c>
      <c r="D57" s="40">
        <f>VLOOKUP($A57,input!$A:$P,COLUMN(input!E$1),0)/1000000</f>
        <v>364.89560331717809</v>
      </c>
      <c r="E57" s="40">
        <f>VLOOKUP($A57,input!$A:$P,COLUMN(input!F$1),0)/1000000</f>
        <v>373.58034755196849</v>
      </c>
      <c r="F57" s="62">
        <f>VLOOKUP($A57,input!$A:$P,COLUMN(input!N$1),0)</f>
        <v>280006</v>
      </c>
      <c r="G57" s="54">
        <f t="shared" si="1"/>
        <v>1276.8280122458866</v>
      </c>
      <c r="H57" s="54">
        <f t="shared" si="2"/>
        <v>1303.1706581901033</v>
      </c>
      <c r="I57" s="54">
        <f t="shared" si="3"/>
        <v>1334.1869372512322</v>
      </c>
    </row>
    <row r="58" spans="1:9" x14ac:dyDescent="0.3">
      <c r="A58" s="41" t="s">
        <v>110</v>
      </c>
      <c r="B58" s="41" t="s">
        <v>109</v>
      </c>
      <c r="C58" s="40">
        <f>VLOOKUP($A58,input!$A:$P,COLUMN(input!D$1),0)/1000000</f>
        <v>28.040406350857474</v>
      </c>
      <c r="D58" s="40">
        <f>VLOOKUP($A58,input!$A:$P,COLUMN(input!E$1),0)/1000000</f>
        <v>28.41876665672239</v>
      </c>
      <c r="E58" s="40">
        <f>VLOOKUP($A58,input!$A:$P,COLUMN(input!F$1),0)/1000000</f>
        <v>29.163507863492661</v>
      </c>
      <c r="F58" s="62">
        <f>VLOOKUP($A58,input!$A:$P,COLUMN(input!N$1),0)</f>
        <v>363750</v>
      </c>
      <c r="G58" s="54">
        <f t="shared" si="1"/>
        <v>77.087027768680343</v>
      </c>
      <c r="H58" s="54">
        <f t="shared" si="2"/>
        <v>78.127193557999703</v>
      </c>
      <c r="I58" s="54">
        <f t="shared" si="3"/>
        <v>80.174592064584644</v>
      </c>
    </row>
    <row r="59" spans="1:9" x14ac:dyDescent="0.3">
      <c r="A59" s="41" t="s">
        <v>112</v>
      </c>
      <c r="B59" s="41" t="s">
        <v>111</v>
      </c>
      <c r="C59" s="40">
        <f>VLOOKUP($A59,input!$A:$P,COLUMN(input!D$1),0)/1000000</f>
        <v>243.97018474104729</v>
      </c>
      <c r="D59" s="40">
        <f>VLOOKUP($A59,input!$A:$P,COLUMN(input!E$1),0)/1000000</f>
        <v>244.94391186917929</v>
      </c>
      <c r="E59" s="40">
        <f>VLOOKUP($A59,input!$A:$P,COLUMN(input!F$1),0)/1000000</f>
        <v>244.50103987615967</v>
      </c>
      <c r="F59" s="62">
        <f>VLOOKUP($A59,input!$A:$P,COLUMN(input!N$1),0)</f>
        <v>108439</v>
      </c>
      <c r="G59" s="54">
        <f t="shared" si="1"/>
        <v>2249.8380171437148</v>
      </c>
      <c r="H59" s="54">
        <f t="shared" si="2"/>
        <v>2258.8175090989339</v>
      </c>
      <c r="I59" s="54">
        <f t="shared" si="3"/>
        <v>2254.7334434673839</v>
      </c>
    </row>
    <row r="60" spans="1:9" x14ac:dyDescent="0.3">
      <c r="A60" s="41" t="s">
        <v>114</v>
      </c>
      <c r="B60" s="41" t="s">
        <v>113</v>
      </c>
      <c r="C60" s="40">
        <f>VLOOKUP($A60,input!$A:$P,COLUMN(input!D$1),0)/1000000</f>
        <v>10.397320655959271</v>
      </c>
      <c r="D60" s="40">
        <f>VLOOKUP($A60,input!$A:$P,COLUMN(input!E$1),0)/1000000</f>
        <v>10.413849899141542</v>
      </c>
      <c r="E60" s="40">
        <f>VLOOKUP($A60,input!$A:$P,COLUMN(input!F$1),0)/1000000</f>
        <v>10.368568591921296</v>
      </c>
      <c r="F60" s="62">
        <f>VLOOKUP($A60,input!$A:$P,COLUMN(input!N$1),0)</f>
        <v>43078</v>
      </c>
      <c r="G60" s="54">
        <f t="shared" si="1"/>
        <v>241.36033836202404</v>
      </c>
      <c r="H60" s="54">
        <f t="shared" si="2"/>
        <v>241.74404334327366</v>
      </c>
      <c r="I60" s="54">
        <f t="shared" si="3"/>
        <v>240.69289641861963</v>
      </c>
    </row>
    <row r="61" spans="1:9" x14ac:dyDescent="0.3">
      <c r="A61" s="41" t="s">
        <v>116</v>
      </c>
      <c r="B61" s="41" t="s">
        <v>115</v>
      </c>
      <c r="C61" s="40">
        <f>VLOOKUP($A61,input!$A:$P,COLUMN(input!D$1),0)/1000000</f>
        <v>17.618793106280318</v>
      </c>
      <c r="D61" s="40">
        <f>VLOOKUP($A61,input!$A:$P,COLUMN(input!E$1),0)/1000000</f>
        <v>16.222670542695965</v>
      </c>
      <c r="E61" s="40">
        <f>VLOOKUP($A61,input!$A:$P,COLUMN(input!F$1),0)/1000000</f>
        <v>15.831374209267018</v>
      </c>
      <c r="F61" s="62">
        <f>VLOOKUP($A61,input!$A:$P,COLUMN(input!N$1),0)</f>
        <v>66777</v>
      </c>
      <c r="G61" s="54">
        <f t="shared" si="1"/>
        <v>263.84523273402993</v>
      </c>
      <c r="H61" s="54">
        <f t="shared" si="2"/>
        <v>242.93799575746087</v>
      </c>
      <c r="I61" s="54">
        <f t="shared" si="3"/>
        <v>237.07824863751017</v>
      </c>
    </row>
    <row r="62" spans="1:9" x14ac:dyDescent="0.3">
      <c r="A62" s="41" t="s">
        <v>118</v>
      </c>
      <c r="B62" s="41" t="s">
        <v>117</v>
      </c>
      <c r="C62" s="40">
        <f>VLOOKUP($A62,input!$A:$P,COLUMN(input!D$1),0)/1000000</f>
        <v>12.863381570245853</v>
      </c>
      <c r="D62" s="40">
        <f>VLOOKUP($A62,input!$A:$P,COLUMN(input!E$1),0)/1000000</f>
        <v>12.450173377587197</v>
      </c>
      <c r="E62" s="40">
        <f>VLOOKUP($A62,input!$A:$P,COLUMN(input!F$1),0)/1000000</f>
        <v>12.361789602412358</v>
      </c>
      <c r="F62" s="62">
        <f>VLOOKUP($A62,input!$A:$P,COLUMN(input!N$1),0)</f>
        <v>51941</v>
      </c>
      <c r="G62" s="54">
        <f t="shared" si="1"/>
        <v>247.65371421893786</v>
      </c>
      <c r="H62" s="54">
        <f t="shared" si="2"/>
        <v>239.69837657317336</v>
      </c>
      <c r="I62" s="54">
        <f t="shared" si="3"/>
        <v>237.99675790632367</v>
      </c>
    </row>
    <row r="63" spans="1:9" x14ac:dyDescent="0.3">
      <c r="A63" s="41" t="s">
        <v>120</v>
      </c>
      <c r="B63" s="41" t="s">
        <v>119</v>
      </c>
      <c r="C63" s="40">
        <f>VLOOKUP($A63,input!$A:$P,COLUMN(input!D$1),0)/1000000</f>
        <v>10.813754578284763</v>
      </c>
      <c r="D63" s="40">
        <f>VLOOKUP($A63,input!$A:$P,COLUMN(input!E$1),0)/1000000</f>
        <v>10.583694707417489</v>
      </c>
      <c r="E63" s="40">
        <f>VLOOKUP($A63,input!$A:$P,COLUMN(input!F$1),0)/1000000</f>
        <v>10.536703213475301</v>
      </c>
      <c r="F63" s="62">
        <f>VLOOKUP($A63,input!$A:$P,COLUMN(input!N$1),0)</f>
        <v>38546</v>
      </c>
      <c r="G63" s="54">
        <f t="shared" si="1"/>
        <v>280.54154979206049</v>
      </c>
      <c r="H63" s="54">
        <f t="shared" si="2"/>
        <v>274.57309986554998</v>
      </c>
      <c r="I63" s="54">
        <f t="shared" si="3"/>
        <v>273.35399817037569</v>
      </c>
    </row>
    <row r="64" spans="1:9" x14ac:dyDescent="0.3">
      <c r="A64" s="41" t="s">
        <v>122</v>
      </c>
      <c r="B64" s="41" t="s">
        <v>121</v>
      </c>
      <c r="C64" s="40">
        <f>VLOOKUP($A64,input!$A:$P,COLUMN(input!D$1),0)/1000000</f>
        <v>196.35561311335152</v>
      </c>
      <c r="D64" s="40">
        <f>VLOOKUP($A64,input!$A:$P,COLUMN(input!E$1),0)/1000000</f>
        <v>196.01568618223649</v>
      </c>
      <c r="E64" s="40">
        <f>VLOOKUP($A64,input!$A:$P,COLUMN(input!F$1),0)/1000000</f>
        <v>197.92633244615175</v>
      </c>
      <c r="F64" s="62">
        <f>VLOOKUP($A64,input!$A:$P,COLUMN(input!N$1),0)</f>
        <v>117185</v>
      </c>
      <c r="G64" s="54">
        <f t="shared" si="1"/>
        <v>1675.6036447783549</v>
      </c>
      <c r="H64" s="54">
        <f t="shared" si="2"/>
        <v>1672.7028730830439</v>
      </c>
      <c r="I64" s="54">
        <f t="shared" si="3"/>
        <v>1689.0074023650786</v>
      </c>
    </row>
    <row r="65" spans="1:9" x14ac:dyDescent="0.3">
      <c r="A65" s="41" t="s">
        <v>124</v>
      </c>
      <c r="B65" s="41" t="s">
        <v>123</v>
      </c>
      <c r="C65" s="40">
        <f>VLOOKUP($A65,input!$A:$P,COLUMN(input!D$1),0)/1000000</f>
        <v>16.641235422590565</v>
      </c>
      <c r="D65" s="40">
        <f>VLOOKUP($A65,input!$A:$P,COLUMN(input!E$1),0)/1000000</f>
        <v>16.316730487584937</v>
      </c>
      <c r="E65" s="40">
        <f>VLOOKUP($A65,input!$A:$P,COLUMN(input!F$1),0)/1000000</f>
        <v>16.246910964281192</v>
      </c>
      <c r="F65" s="62">
        <f>VLOOKUP($A65,input!$A:$P,COLUMN(input!N$1),0)</f>
        <v>73502</v>
      </c>
      <c r="G65" s="54">
        <f t="shared" si="1"/>
        <v>226.40520560788229</v>
      </c>
      <c r="H65" s="54">
        <f t="shared" si="2"/>
        <v>221.99029261224101</v>
      </c>
      <c r="I65" s="54">
        <f t="shared" si="3"/>
        <v>221.04039297272445</v>
      </c>
    </row>
    <row r="66" spans="1:9" x14ac:dyDescent="0.3">
      <c r="A66" s="41" t="s">
        <v>126</v>
      </c>
      <c r="B66" s="41" t="s">
        <v>125</v>
      </c>
      <c r="C66" s="40">
        <f>VLOOKUP($A66,input!$A:$P,COLUMN(input!D$1),0)/1000000</f>
        <v>18.165071250515535</v>
      </c>
      <c r="D66" s="40">
        <f>VLOOKUP($A66,input!$A:$P,COLUMN(input!E$1),0)/1000000</f>
        <v>18.889403899384753</v>
      </c>
      <c r="E66" s="40">
        <f>VLOOKUP($A66,input!$A:$P,COLUMN(input!F$1),0)/1000000</f>
        <v>19.229993193340494</v>
      </c>
      <c r="F66" s="62">
        <f>VLOOKUP($A66,input!$A:$P,COLUMN(input!N$1),0)</f>
        <v>74742</v>
      </c>
      <c r="G66" s="54">
        <f t="shared" si="1"/>
        <v>243.03699727750842</v>
      </c>
      <c r="H66" s="54">
        <f t="shared" si="2"/>
        <v>252.7281033339321</v>
      </c>
      <c r="I66" s="54">
        <f t="shared" si="3"/>
        <v>257.28496953975667</v>
      </c>
    </row>
    <row r="67" spans="1:9" x14ac:dyDescent="0.3">
      <c r="A67" s="41" t="s">
        <v>128</v>
      </c>
      <c r="B67" s="41" t="s">
        <v>127</v>
      </c>
      <c r="C67" s="40">
        <f>VLOOKUP($A67,input!$A:$P,COLUMN(input!D$1),0)/1000000</f>
        <v>13.173893821476749</v>
      </c>
      <c r="D67" s="40">
        <f>VLOOKUP($A67,input!$A:$P,COLUMN(input!E$1),0)/1000000</f>
        <v>13.118105064072651</v>
      </c>
      <c r="E67" s="40">
        <f>VLOOKUP($A67,input!$A:$P,COLUMN(input!F$1),0)/1000000</f>
        <v>12.960467252813997</v>
      </c>
      <c r="F67" s="62">
        <f>VLOOKUP($A67,input!$A:$P,COLUMN(input!N$1),0)</f>
        <v>55469</v>
      </c>
      <c r="G67" s="54">
        <f t="shared" si="1"/>
        <v>237.5001139641376</v>
      </c>
      <c r="H67" s="54">
        <f t="shared" si="2"/>
        <v>236.49434934959439</v>
      </c>
      <c r="I67" s="54">
        <f t="shared" si="3"/>
        <v>233.65244105381379</v>
      </c>
    </row>
    <row r="68" spans="1:9" x14ac:dyDescent="0.3">
      <c r="A68" s="41" t="s">
        <v>130</v>
      </c>
      <c r="B68" s="41" t="s">
        <v>129</v>
      </c>
      <c r="C68" s="40">
        <f>VLOOKUP($A68,input!$A:$P,COLUMN(input!D$1),0)/1000000</f>
        <v>15.571265116968995</v>
      </c>
      <c r="D68" s="40">
        <f>VLOOKUP($A68,input!$A:$P,COLUMN(input!E$1),0)/1000000</f>
        <v>15.201465160067835</v>
      </c>
      <c r="E68" s="40">
        <f>VLOOKUP($A68,input!$A:$P,COLUMN(input!F$1),0)/1000000</f>
        <v>15.534847058651071</v>
      </c>
      <c r="F68" s="62">
        <f>VLOOKUP($A68,input!$A:$P,COLUMN(input!N$1),0)</f>
        <v>63316</v>
      </c>
      <c r="G68" s="54">
        <f t="shared" si="1"/>
        <v>245.92938778458833</v>
      </c>
      <c r="H68" s="54">
        <f t="shared" si="2"/>
        <v>240.08884263168605</v>
      </c>
      <c r="I68" s="54">
        <f t="shared" si="3"/>
        <v>245.3542083936299</v>
      </c>
    </row>
    <row r="69" spans="1:9" x14ac:dyDescent="0.3">
      <c r="A69" s="41" t="s">
        <v>132</v>
      </c>
      <c r="B69" s="41" t="s">
        <v>131</v>
      </c>
      <c r="C69" s="40">
        <f>VLOOKUP($A69,input!$A:$P,COLUMN(input!D$1),0)/1000000</f>
        <v>262.17987212179207</v>
      </c>
      <c r="D69" s="40">
        <f>VLOOKUP($A69,input!$A:$P,COLUMN(input!E$1),0)/1000000</f>
        <v>266.81773142731328</v>
      </c>
      <c r="E69" s="40">
        <f>VLOOKUP($A69,input!$A:$P,COLUMN(input!F$1),0)/1000000</f>
        <v>270.85123432685486</v>
      </c>
      <c r="F69" s="62">
        <f>VLOOKUP($A69,input!$A:$P,COLUMN(input!N$1),0)</f>
        <v>173087</v>
      </c>
      <c r="G69" s="54">
        <f t="shared" si="1"/>
        <v>1514.7288480463124</v>
      </c>
      <c r="H69" s="54">
        <f t="shared" si="2"/>
        <v>1541.5238084160756</v>
      </c>
      <c r="I69" s="54">
        <f t="shared" si="3"/>
        <v>1564.8271350641867</v>
      </c>
    </row>
    <row r="70" spans="1:9" x14ac:dyDescent="0.3">
      <c r="A70" s="41" t="s">
        <v>134</v>
      </c>
      <c r="B70" s="41" t="s">
        <v>133</v>
      </c>
      <c r="C70" s="40">
        <f>VLOOKUP($A70,input!$A:$P,COLUMN(input!D$1),0)/1000000</f>
        <v>40.980479648408526</v>
      </c>
      <c r="D70" s="40">
        <f>VLOOKUP($A70,input!$A:$P,COLUMN(input!E$1),0)/1000000</f>
        <v>41.469936695328975</v>
      </c>
      <c r="E70" s="40">
        <f>VLOOKUP($A70,input!$A:$P,COLUMN(input!F$1),0)/1000000</f>
        <v>42.447417825542686</v>
      </c>
      <c r="F70" s="62">
        <f>VLOOKUP($A70,input!$A:$P,COLUMN(input!N$1),0)</f>
        <v>477924</v>
      </c>
      <c r="G70" s="54">
        <f t="shared" si="1"/>
        <v>85.746854412853352</v>
      </c>
      <c r="H70" s="54">
        <f t="shared" si="2"/>
        <v>86.770985962891544</v>
      </c>
      <c r="I70" s="54">
        <f t="shared" si="3"/>
        <v>88.816250754393351</v>
      </c>
    </row>
    <row r="71" spans="1:9" x14ac:dyDescent="0.3">
      <c r="A71" s="41" t="s">
        <v>136</v>
      </c>
      <c r="B71" s="41" t="s">
        <v>135</v>
      </c>
      <c r="C71" s="40">
        <f>VLOOKUP($A71,input!$A:$P,COLUMN(input!D$1),0)/1000000</f>
        <v>247.02938733485786</v>
      </c>
      <c r="D71" s="40">
        <f>VLOOKUP($A71,input!$A:$P,COLUMN(input!E$1),0)/1000000</f>
        <v>252.22741799958089</v>
      </c>
      <c r="E71" s="40">
        <f>VLOOKUP($A71,input!$A:$P,COLUMN(input!F$1),0)/1000000</f>
        <v>257.4418815475928</v>
      </c>
      <c r="F71" s="62">
        <f>VLOOKUP($A71,input!$A:$P,COLUMN(input!N$1),0)</f>
        <v>155562</v>
      </c>
      <c r="G71" s="54">
        <f t="shared" si="1"/>
        <v>1587.9802736841764</v>
      </c>
      <c r="H71" s="54">
        <f t="shared" si="2"/>
        <v>1621.3948007841304</v>
      </c>
      <c r="I71" s="54">
        <f t="shared" si="3"/>
        <v>1654.9149634717526</v>
      </c>
    </row>
    <row r="72" spans="1:9" x14ac:dyDescent="0.3">
      <c r="A72" s="41" t="s">
        <v>138</v>
      </c>
      <c r="B72" s="41" t="s">
        <v>137</v>
      </c>
      <c r="C72" s="40">
        <f>VLOOKUP($A72,input!$A:$P,COLUMN(input!D$1),0)/1000000</f>
        <v>9.5362917550751156</v>
      </c>
      <c r="D72" s="40">
        <f>VLOOKUP($A72,input!$A:$P,COLUMN(input!E$1),0)/1000000</f>
        <v>9.247426788567001</v>
      </c>
      <c r="E72" s="40">
        <f>VLOOKUP($A72,input!$A:$P,COLUMN(input!F$1),0)/1000000</f>
        <v>9.0671421006266293</v>
      </c>
      <c r="F72" s="62">
        <f>VLOOKUP($A72,input!$A:$P,COLUMN(input!N$1),0)</f>
        <v>49246</v>
      </c>
      <c r="G72" s="54">
        <f t="shared" si="1"/>
        <v>193.64601703844201</v>
      </c>
      <c r="H72" s="54">
        <f t="shared" si="2"/>
        <v>187.78026212417254</v>
      </c>
      <c r="I72" s="54">
        <f t="shared" si="3"/>
        <v>184.11936199136233</v>
      </c>
    </row>
    <row r="73" spans="1:9" x14ac:dyDescent="0.3">
      <c r="A73" s="41" t="s">
        <v>140</v>
      </c>
      <c r="B73" s="41" t="s">
        <v>139</v>
      </c>
      <c r="C73" s="40">
        <f>VLOOKUP($A73,input!$A:$P,COLUMN(input!D$1),0)/1000000</f>
        <v>13.473839566279056</v>
      </c>
      <c r="D73" s="40">
        <f>VLOOKUP($A73,input!$A:$P,COLUMN(input!E$1),0)/1000000</f>
        <v>12.875229023953121</v>
      </c>
      <c r="E73" s="40">
        <f>VLOOKUP($A73,input!$A:$P,COLUMN(input!F$1),0)/1000000</f>
        <v>12.682364418060017</v>
      </c>
      <c r="F73" s="62">
        <f>VLOOKUP($A73,input!$A:$P,COLUMN(input!N$1),0)</f>
        <v>56939</v>
      </c>
      <c r="G73" s="54">
        <f t="shared" ref="G73:G136" si="4">C73/$F73*1000000</f>
        <v>236.63639274098696</v>
      </c>
      <c r="H73" s="54">
        <f t="shared" ref="H73:H136" si="5">D73/$F73*1000000</f>
        <v>226.12320244389824</v>
      </c>
      <c r="I73" s="54">
        <f t="shared" ref="I73:I136" si="6">E73/$F73*1000000</f>
        <v>222.73598795307288</v>
      </c>
    </row>
    <row r="74" spans="1:9" x14ac:dyDescent="0.3">
      <c r="A74" s="41" t="s">
        <v>142</v>
      </c>
      <c r="B74" s="41" t="s">
        <v>141</v>
      </c>
      <c r="C74" s="40">
        <f>VLOOKUP($A74,input!$A:$P,COLUMN(input!D$1),0)/1000000</f>
        <v>10.354972442753008</v>
      </c>
      <c r="D74" s="40">
        <f>VLOOKUP($A74,input!$A:$P,COLUMN(input!E$1),0)/1000000</f>
        <v>10.13430521021642</v>
      </c>
      <c r="E74" s="40">
        <f>VLOOKUP($A74,input!$A:$P,COLUMN(input!F$1),0)/1000000</f>
        <v>9.85186067202239</v>
      </c>
      <c r="F74" s="62">
        <f>VLOOKUP($A74,input!$A:$P,COLUMN(input!N$1),0)</f>
        <v>39564</v>
      </c>
      <c r="G74" s="54">
        <f t="shared" si="4"/>
        <v>261.72713686060581</v>
      </c>
      <c r="H74" s="54">
        <f t="shared" si="5"/>
        <v>256.14966156648518</v>
      </c>
      <c r="I74" s="54">
        <f t="shared" si="6"/>
        <v>249.01073379896852</v>
      </c>
    </row>
    <row r="75" spans="1:9" x14ac:dyDescent="0.3">
      <c r="A75" s="41" t="s">
        <v>144</v>
      </c>
      <c r="B75" s="41" t="s">
        <v>143</v>
      </c>
      <c r="C75" s="40">
        <f>VLOOKUP($A75,input!$A:$P,COLUMN(input!D$1),0)/1000000</f>
        <v>14.025348152411073</v>
      </c>
      <c r="D75" s="40">
        <f>VLOOKUP($A75,input!$A:$P,COLUMN(input!E$1),0)/1000000</f>
        <v>13.031551529418714</v>
      </c>
      <c r="E75" s="40">
        <f>VLOOKUP($A75,input!$A:$P,COLUMN(input!F$1),0)/1000000</f>
        <v>12.948577883864191</v>
      </c>
      <c r="F75" s="62">
        <f>VLOOKUP($A75,input!$A:$P,COLUMN(input!N$1),0)</f>
        <v>50256</v>
      </c>
      <c r="G75" s="54">
        <f t="shared" si="4"/>
        <v>279.07808326192048</v>
      </c>
      <c r="H75" s="54">
        <f t="shared" si="5"/>
        <v>259.30339719473722</v>
      </c>
      <c r="I75" s="54">
        <f t="shared" si="6"/>
        <v>257.65237750446101</v>
      </c>
    </row>
    <row r="76" spans="1:9" x14ac:dyDescent="0.3">
      <c r="A76" s="41" t="s">
        <v>146</v>
      </c>
      <c r="B76" s="41" t="s">
        <v>145</v>
      </c>
      <c r="C76" s="40">
        <f>VLOOKUP($A76,input!$A:$P,COLUMN(input!D$1),0)/1000000</f>
        <v>5.4918109972506448</v>
      </c>
      <c r="D76" s="40">
        <f>VLOOKUP($A76,input!$A:$P,COLUMN(input!E$1),0)/1000000</f>
        <v>5.3469287899548226</v>
      </c>
      <c r="E76" s="40">
        <f>VLOOKUP($A76,input!$A:$P,COLUMN(input!F$1),0)/1000000</f>
        <v>5.0817573982533633</v>
      </c>
      <c r="F76" s="62">
        <f>VLOOKUP($A76,input!$A:$P,COLUMN(input!N$1),0)</f>
        <v>23836</v>
      </c>
      <c r="G76" s="54">
        <f t="shared" si="4"/>
        <v>230.39985724327258</v>
      </c>
      <c r="H76" s="54">
        <f t="shared" si="5"/>
        <v>224.32156359938003</v>
      </c>
      <c r="I76" s="54">
        <f t="shared" si="6"/>
        <v>213.1967359562579</v>
      </c>
    </row>
    <row r="77" spans="1:9" x14ac:dyDescent="0.3">
      <c r="A77" s="41" t="s">
        <v>148</v>
      </c>
      <c r="B77" s="41" t="s">
        <v>147</v>
      </c>
      <c r="C77" s="40">
        <f>VLOOKUP($A77,input!$A:$P,COLUMN(input!D$1),0)/1000000</f>
        <v>32.016871229608704</v>
      </c>
      <c r="D77" s="40">
        <f>VLOOKUP($A77,input!$A:$P,COLUMN(input!E$1),0)/1000000</f>
        <v>31.311305918637569</v>
      </c>
      <c r="E77" s="40">
        <f>VLOOKUP($A77,input!$A:$P,COLUMN(input!F$1),0)/1000000</f>
        <v>30.752354426733113</v>
      </c>
      <c r="F77" s="62">
        <f>VLOOKUP($A77,input!$A:$P,COLUMN(input!N$1),0)</f>
        <v>6937</v>
      </c>
      <c r="G77" s="54">
        <f t="shared" si="4"/>
        <v>4615.3771413591903</v>
      </c>
      <c r="H77" s="54">
        <f t="shared" si="5"/>
        <v>4513.6667029894143</v>
      </c>
      <c r="I77" s="54">
        <f t="shared" si="6"/>
        <v>4433.0913113353199</v>
      </c>
    </row>
    <row r="78" spans="1:9" x14ac:dyDescent="0.3">
      <c r="A78" s="41" t="s">
        <v>150</v>
      </c>
      <c r="B78" s="41" t="s">
        <v>149</v>
      </c>
      <c r="C78" s="40">
        <f>VLOOKUP($A78,input!$A:$P,COLUMN(input!D$1),0)/1000000</f>
        <v>26.194770041055129</v>
      </c>
      <c r="D78" s="40">
        <f>VLOOKUP($A78,input!$A:$P,COLUMN(input!E$1),0)/1000000</f>
        <v>26.369408740427204</v>
      </c>
      <c r="E78" s="40">
        <f>VLOOKUP($A78,input!$A:$P,COLUMN(input!F$1),0)/1000000</f>
        <v>26.777602944995404</v>
      </c>
      <c r="F78" s="62">
        <f>VLOOKUP($A78,input!$A:$P,COLUMN(input!N$1),0)</f>
        <v>256560</v>
      </c>
      <c r="G78" s="54">
        <f t="shared" si="4"/>
        <v>102.09997677367917</v>
      </c>
      <c r="H78" s="54">
        <f t="shared" si="5"/>
        <v>102.78067017628315</v>
      </c>
      <c r="I78" s="54">
        <f t="shared" si="6"/>
        <v>104.37169841360853</v>
      </c>
    </row>
    <row r="79" spans="1:9" x14ac:dyDescent="0.3">
      <c r="A79" s="41" t="s">
        <v>152</v>
      </c>
      <c r="B79" s="41" t="s">
        <v>151</v>
      </c>
      <c r="C79" s="40">
        <f>VLOOKUP($A79,input!$A:$P,COLUMN(input!D$1),0)/1000000</f>
        <v>20.90802166234015</v>
      </c>
      <c r="D79" s="40">
        <f>VLOOKUP($A79,input!$A:$P,COLUMN(input!E$1),0)/1000000</f>
        <v>19.602316243989328</v>
      </c>
      <c r="E79" s="40">
        <f>VLOOKUP($A79,input!$A:$P,COLUMN(input!F$1),0)/1000000</f>
        <v>19.125610376539868</v>
      </c>
      <c r="F79" s="62">
        <f>VLOOKUP($A79,input!$A:$P,COLUMN(input!N$1),0)</f>
        <v>80423</v>
      </c>
      <c r="G79" s="54">
        <f t="shared" si="4"/>
        <v>259.97564953234956</v>
      </c>
      <c r="H79" s="54">
        <f t="shared" si="5"/>
        <v>243.74017686469455</v>
      </c>
      <c r="I79" s="54">
        <f t="shared" si="6"/>
        <v>237.8126950815049</v>
      </c>
    </row>
    <row r="80" spans="1:9" x14ac:dyDescent="0.3">
      <c r="A80" s="41" t="s">
        <v>154</v>
      </c>
      <c r="B80" s="41" t="s">
        <v>153</v>
      </c>
      <c r="C80" s="40">
        <f>VLOOKUP($A80,input!$A:$P,COLUMN(input!D$1),0)/1000000</f>
        <v>7.7822556916428223</v>
      </c>
      <c r="D80" s="40">
        <f>VLOOKUP($A80,input!$A:$P,COLUMN(input!E$1),0)/1000000</f>
        <v>7.2825772634217438</v>
      </c>
      <c r="E80" s="40">
        <f>VLOOKUP($A80,input!$A:$P,COLUMN(input!F$1),0)/1000000</f>
        <v>7.0744091454459319</v>
      </c>
      <c r="F80" s="62">
        <f>VLOOKUP($A80,input!$A:$P,COLUMN(input!N$1),0)</f>
        <v>33581</v>
      </c>
      <c r="G80" s="54">
        <f t="shared" si="4"/>
        <v>231.74579945930205</v>
      </c>
      <c r="H80" s="54">
        <f t="shared" si="5"/>
        <v>216.86600349667205</v>
      </c>
      <c r="I80" s="54">
        <f t="shared" si="6"/>
        <v>210.66701841654304</v>
      </c>
    </row>
    <row r="81" spans="1:9" x14ac:dyDescent="0.3">
      <c r="A81" s="41" t="s">
        <v>156</v>
      </c>
      <c r="B81" s="41" t="s">
        <v>155</v>
      </c>
      <c r="C81" s="40">
        <f>VLOOKUP($A81,input!$A:$P,COLUMN(input!D$1),0)/1000000</f>
        <v>8.5137045064218437</v>
      </c>
      <c r="D81" s="40">
        <f>VLOOKUP($A81,input!$A:$P,COLUMN(input!E$1),0)/1000000</f>
        <v>7.8037087728016132</v>
      </c>
      <c r="E81" s="40">
        <f>VLOOKUP($A81,input!$A:$P,COLUMN(input!F$1),0)/1000000</f>
        <v>7.6718578480361419</v>
      </c>
      <c r="F81" s="62">
        <f>VLOOKUP($A81,input!$A:$P,COLUMN(input!N$1),0)</f>
        <v>28933</v>
      </c>
      <c r="G81" s="54">
        <f t="shared" si="4"/>
        <v>294.25584994372667</v>
      </c>
      <c r="H81" s="54">
        <f t="shared" si="5"/>
        <v>269.71654418144033</v>
      </c>
      <c r="I81" s="54">
        <f t="shared" si="6"/>
        <v>265.15943206843889</v>
      </c>
    </row>
    <row r="82" spans="1:9" x14ac:dyDescent="0.3">
      <c r="A82" s="41" t="s">
        <v>158</v>
      </c>
      <c r="B82" s="41" t="s">
        <v>157</v>
      </c>
      <c r="C82" s="40">
        <f>VLOOKUP($A82,input!$A:$P,COLUMN(input!D$1),0)/1000000</f>
        <v>444.82280377161675</v>
      </c>
      <c r="D82" s="40">
        <f>VLOOKUP($A82,input!$A:$P,COLUMN(input!E$1),0)/1000000</f>
        <v>450.75500225637353</v>
      </c>
      <c r="E82" s="40">
        <f>VLOOKUP($A82,input!$A:$P,COLUMN(input!F$1),0)/1000000</f>
        <v>458.67334030965299</v>
      </c>
      <c r="F82" s="62">
        <f>VLOOKUP($A82,input!$A:$P,COLUMN(input!N$1),0)</f>
        <v>268648</v>
      </c>
      <c r="G82" s="54">
        <f t="shared" si="4"/>
        <v>1655.7830461109584</v>
      </c>
      <c r="H82" s="54">
        <f t="shared" si="5"/>
        <v>1677.8647235653107</v>
      </c>
      <c r="I82" s="54">
        <f t="shared" si="6"/>
        <v>1707.3394937228379</v>
      </c>
    </row>
    <row r="83" spans="1:9" x14ac:dyDescent="0.3">
      <c r="A83" s="41" t="s">
        <v>160</v>
      </c>
      <c r="B83" s="41" t="s">
        <v>159</v>
      </c>
      <c r="C83" s="40">
        <f>VLOOKUP($A83,input!$A:$P,COLUMN(input!D$1),0)/1000000</f>
        <v>10.784714896546848</v>
      </c>
      <c r="D83" s="40">
        <f>VLOOKUP($A83,input!$A:$P,COLUMN(input!E$1),0)/1000000</f>
        <v>10.862257604047125</v>
      </c>
      <c r="E83" s="40">
        <f>VLOOKUP($A83,input!$A:$P,COLUMN(input!F$1),0)/1000000</f>
        <v>11.051107404880927</v>
      </c>
      <c r="F83" s="62">
        <f>VLOOKUP($A83,input!$A:$P,COLUMN(input!N$1),0)</f>
        <v>42956</v>
      </c>
      <c r="G83" s="54">
        <f t="shared" si="4"/>
        <v>251.0642261045453</v>
      </c>
      <c r="H83" s="54">
        <f t="shared" si="5"/>
        <v>252.86939203015001</v>
      </c>
      <c r="I83" s="54">
        <f t="shared" si="6"/>
        <v>257.26574645872353</v>
      </c>
    </row>
    <row r="84" spans="1:9" x14ac:dyDescent="0.3">
      <c r="A84" s="41" t="s">
        <v>162</v>
      </c>
      <c r="B84" s="41" t="s">
        <v>161</v>
      </c>
      <c r="C84" s="40">
        <f>VLOOKUP($A84,input!$A:$P,COLUMN(input!D$1),0)/1000000</f>
        <v>247.06261005120132</v>
      </c>
      <c r="D84" s="40">
        <f>VLOOKUP($A84,input!$A:$P,COLUMN(input!E$1),0)/1000000</f>
        <v>250.49065236872175</v>
      </c>
      <c r="E84" s="40">
        <f>VLOOKUP($A84,input!$A:$P,COLUMN(input!F$1),0)/1000000</f>
        <v>254.13418263069775</v>
      </c>
      <c r="F84" s="62">
        <f>VLOOKUP($A84,input!$A:$P,COLUMN(input!N$1),0)</f>
        <v>140726</v>
      </c>
      <c r="G84" s="54">
        <f t="shared" si="4"/>
        <v>1755.628739900241</v>
      </c>
      <c r="H84" s="54">
        <f t="shared" si="5"/>
        <v>1779.9884340400617</v>
      </c>
      <c r="I84" s="54">
        <f t="shared" si="6"/>
        <v>1805.8793871118182</v>
      </c>
    </row>
    <row r="85" spans="1:9" x14ac:dyDescent="0.3">
      <c r="A85" s="41" t="s">
        <v>164</v>
      </c>
      <c r="B85" s="41" t="s">
        <v>163</v>
      </c>
      <c r="C85" s="40">
        <f>VLOOKUP($A85,input!$A:$P,COLUMN(input!D$1),0)/1000000</f>
        <v>6.4072040908335506</v>
      </c>
      <c r="D85" s="40">
        <f>VLOOKUP($A85,input!$A:$P,COLUMN(input!E$1),0)/1000000</f>
        <v>6.0889884539992147</v>
      </c>
      <c r="E85" s="40">
        <f>VLOOKUP($A85,input!$A:$P,COLUMN(input!F$1),0)/1000000</f>
        <v>6.2196628597321428</v>
      </c>
      <c r="F85" s="62">
        <f>VLOOKUP($A85,input!$A:$P,COLUMN(input!N$1),0)</f>
        <v>27321</v>
      </c>
      <c r="G85" s="54">
        <f t="shared" si="4"/>
        <v>234.51572383271295</v>
      </c>
      <c r="H85" s="54">
        <f t="shared" si="5"/>
        <v>222.86843285381994</v>
      </c>
      <c r="I85" s="54">
        <f t="shared" si="6"/>
        <v>227.65136194620047</v>
      </c>
    </row>
    <row r="86" spans="1:9" x14ac:dyDescent="0.3">
      <c r="A86" s="41" t="s">
        <v>166</v>
      </c>
      <c r="B86" s="41" t="s">
        <v>165</v>
      </c>
      <c r="C86" s="40">
        <f>VLOOKUP($A86,input!$A:$P,COLUMN(input!D$1),0)/1000000</f>
        <v>12.498926492819511</v>
      </c>
      <c r="D86" s="40">
        <f>VLOOKUP($A86,input!$A:$P,COLUMN(input!E$1),0)/1000000</f>
        <v>12.489168988978488</v>
      </c>
      <c r="E86" s="40">
        <f>VLOOKUP($A86,input!$A:$P,COLUMN(input!F$1),0)/1000000</f>
        <v>12.504111678126129</v>
      </c>
      <c r="F86" s="62">
        <f>VLOOKUP($A86,input!$A:$P,COLUMN(input!N$1),0)</f>
        <v>44654</v>
      </c>
      <c r="G86" s="54">
        <f t="shared" si="4"/>
        <v>279.90608887937276</v>
      </c>
      <c r="H86" s="54">
        <f t="shared" si="5"/>
        <v>279.68757533431466</v>
      </c>
      <c r="I86" s="54">
        <f t="shared" si="6"/>
        <v>280.02220804689682</v>
      </c>
    </row>
    <row r="87" spans="1:9" x14ac:dyDescent="0.3">
      <c r="A87" s="41" t="s">
        <v>168</v>
      </c>
      <c r="B87" s="41" t="s">
        <v>167</v>
      </c>
      <c r="C87" s="40">
        <f>VLOOKUP($A87,input!$A:$P,COLUMN(input!D$1),0)/1000000</f>
        <v>273.69002325578839</v>
      </c>
      <c r="D87" s="40">
        <f>VLOOKUP($A87,input!$A:$P,COLUMN(input!E$1),0)/1000000</f>
        <v>278.6926670032596</v>
      </c>
      <c r="E87" s="40">
        <f>VLOOKUP($A87,input!$A:$P,COLUMN(input!F$1),0)/1000000</f>
        <v>283.27096175376391</v>
      </c>
      <c r="F87" s="62">
        <f>VLOOKUP($A87,input!$A:$P,COLUMN(input!N$1),0)</f>
        <v>155046</v>
      </c>
      <c r="G87" s="54">
        <f t="shared" si="4"/>
        <v>1765.2182143092268</v>
      </c>
      <c r="H87" s="54">
        <f t="shared" si="5"/>
        <v>1797.4837596794475</v>
      </c>
      <c r="I87" s="54">
        <f t="shared" si="6"/>
        <v>1827.0123818335458</v>
      </c>
    </row>
    <row r="88" spans="1:9" x14ac:dyDescent="0.3">
      <c r="A88" s="41" t="s">
        <v>170</v>
      </c>
      <c r="B88" s="41" t="s">
        <v>169</v>
      </c>
      <c r="C88" s="40">
        <f>VLOOKUP($A88,input!$A:$P,COLUMN(input!D$1),0)/1000000</f>
        <v>360.66594445463551</v>
      </c>
      <c r="D88" s="40">
        <f>VLOOKUP($A88,input!$A:$P,COLUMN(input!E$1),0)/1000000</f>
        <v>368.11294487044427</v>
      </c>
      <c r="E88" s="40">
        <f>VLOOKUP($A88,input!$A:$P,COLUMN(input!F$1),0)/1000000</f>
        <v>375.76219693449758</v>
      </c>
      <c r="F88" s="62">
        <f>VLOOKUP($A88,input!$A:$P,COLUMN(input!N$1),0)</f>
        <v>245344</v>
      </c>
      <c r="G88" s="54">
        <f t="shared" si="4"/>
        <v>1470.0418369906561</v>
      </c>
      <c r="H88" s="54">
        <f t="shared" si="5"/>
        <v>1500.3951385419828</v>
      </c>
      <c r="I88" s="54">
        <f t="shared" si="6"/>
        <v>1531.5727995569389</v>
      </c>
    </row>
    <row r="89" spans="1:9" x14ac:dyDescent="0.3">
      <c r="A89" s="41" t="s">
        <v>172</v>
      </c>
      <c r="B89" s="41" t="s">
        <v>171</v>
      </c>
      <c r="C89" s="40">
        <f>VLOOKUP($A89,input!$A:$P,COLUMN(input!D$1),0)/1000000</f>
        <v>16.898964695285947</v>
      </c>
      <c r="D89" s="40">
        <f>VLOOKUP($A89,input!$A:$P,COLUMN(input!E$1),0)/1000000</f>
        <v>16.263659101718602</v>
      </c>
      <c r="E89" s="40">
        <f>VLOOKUP($A89,input!$A:$P,COLUMN(input!F$1),0)/1000000</f>
        <v>15.872350243011239</v>
      </c>
      <c r="F89" s="62">
        <f>VLOOKUP($A89,input!$A:$P,COLUMN(input!N$1),0)</f>
        <v>63619</v>
      </c>
      <c r="G89" s="54">
        <f t="shared" si="4"/>
        <v>265.62763789569067</v>
      </c>
      <c r="H89" s="54">
        <f t="shared" si="5"/>
        <v>255.64153950421417</v>
      </c>
      <c r="I89" s="54">
        <f t="shared" si="6"/>
        <v>249.49072200146557</v>
      </c>
    </row>
    <row r="90" spans="1:9" x14ac:dyDescent="0.3">
      <c r="A90" s="41" t="s">
        <v>174</v>
      </c>
      <c r="B90" s="41" t="s">
        <v>173</v>
      </c>
      <c r="C90" s="40">
        <f>VLOOKUP($A90,input!$A:$P,COLUMN(input!D$1),0)/1000000</f>
        <v>80.020304676199558</v>
      </c>
      <c r="D90" s="40">
        <f>VLOOKUP($A90,input!$A:$P,COLUMN(input!E$1),0)/1000000</f>
        <v>81.460762569333482</v>
      </c>
      <c r="E90" s="40">
        <f>VLOOKUP($A90,input!$A:$P,COLUMN(input!F$1),0)/1000000</f>
        <v>82.294369025096813</v>
      </c>
      <c r="F90" s="62">
        <f>VLOOKUP($A90,input!$A:$P,COLUMN(input!N$1),0)</f>
        <v>50185</v>
      </c>
      <c r="G90" s="54">
        <f t="shared" si="4"/>
        <v>1594.5064197708391</v>
      </c>
      <c r="H90" s="54">
        <f t="shared" si="5"/>
        <v>1623.2093766929058</v>
      </c>
      <c r="I90" s="54">
        <f t="shared" si="6"/>
        <v>1639.8200463305134</v>
      </c>
    </row>
    <row r="91" spans="1:9" x14ac:dyDescent="0.3">
      <c r="A91" s="41" t="s">
        <v>176</v>
      </c>
      <c r="B91" s="41" t="s">
        <v>175</v>
      </c>
      <c r="C91" s="40">
        <f>VLOOKUP($A91,input!$A:$P,COLUMN(input!D$1),0)/1000000</f>
        <v>12.880416028585776</v>
      </c>
      <c r="D91" s="40">
        <f>VLOOKUP($A91,input!$A:$P,COLUMN(input!E$1),0)/1000000</f>
        <v>13.390090819264714</v>
      </c>
      <c r="E91" s="40">
        <f>VLOOKUP($A91,input!$A:$P,COLUMN(input!F$1),0)/1000000</f>
        <v>13.723179879396557</v>
      </c>
      <c r="F91" s="62">
        <f>VLOOKUP($A91,input!$A:$P,COLUMN(input!N$1),0)</f>
        <v>44743</v>
      </c>
      <c r="G91" s="54">
        <f t="shared" si="4"/>
        <v>287.87555659177474</v>
      </c>
      <c r="H91" s="54">
        <f t="shared" si="5"/>
        <v>299.26671924691493</v>
      </c>
      <c r="I91" s="54">
        <f t="shared" si="6"/>
        <v>306.71121470166412</v>
      </c>
    </row>
    <row r="92" spans="1:9" x14ac:dyDescent="0.3">
      <c r="A92" s="41" t="s">
        <v>178</v>
      </c>
      <c r="B92" s="41" t="s">
        <v>177</v>
      </c>
      <c r="C92" s="40">
        <f>VLOOKUP($A92,input!$A:$P,COLUMN(input!D$1),0)/1000000</f>
        <v>9.2623093802675101</v>
      </c>
      <c r="D92" s="40">
        <f>VLOOKUP($A92,input!$A:$P,COLUMN(input!E$1),0)/1000000</f>
        <v>9.7374389271861421</v>
      </c>
      <c r="E92" s="40">
        <f>VLOOKUP($A92,input!$A:$P,COLUMN(input!F$1),0)/1000000</f>
        <v>9.8873186001966165</v>
      </c>
      <c r="F92" s="62">
        <f>VLOOKUP($A92,input!$A:$P,COLUMN(input!N$1),0)</f>
        <v>35170</v>
      </c>
      <c r="G92" s="54">
        <f t="shared" si="4"/>
        <v>263.35824225952541</v>
      </c>
      <c r="H92" s="54">
        <f t="shared" si="5"/>
        <v>276.86775454040776</v>
      </c>
      <c r="I92" s="54">
        <f t="shared" si="6"/>
        <v>281.12933182247986</v>
      </c>
    </row>
    <row r="93" spans="1:9" x14ac:dyDescent="0.3">
      <c r="A93" s="41" t="s">
        <v>180</v>
      </c>
      <c r="B93" s="41" t="s">
        <v>179</v>
      </c>
      <c r="C93" s="40">
        <f>VLOOKUP($A93,input!$A:$P,COLUMN(input!D$1),0)/1000000</f>
        <v>176.55204503675768</v>
      </c>
      <c r="D93" s="40">
        <f>VLOOKUP($A93,input!$A:$P,COLUMN(input!E$1),0)/1000000</f>
        <v>179.25688542104706</v>
      </c>
      <c r="E93" s="40">
        <f>VLOOKUP($A93,input!$A:$P,COLUMN(input!F$1),0)/1000000</f>
        <v>181.47371250851467</v>
      </c>
      <c r="F93" s="62">
        <f>VLOOKUP($A93,input!$A:$P,COLUMN(input!N$1),0)</f>
        <v>109615</v>
      </c>
      <c r="G93" s="54">
        <f t="shared" si="4"/>
        <v>1610.6558868472168</v>
      </c>
      <c r="H93" s="54">
        <f t="shared" si="5"/>
        <v>1635.3317102681847</v>
      </c>
      <c r="I93" s="54">
        <f t="shared" si="6"/>
        <v>1655.5554669389651</v>
      </c>
    </row>
    <row r="94" spans="1:9" x14ac:dyDescent="0.3">
      <c r="A94" s="41" t="s">
        <v>182</v>
      </c>
      <c r="B94" s="41" t="s">
        <v>181</v>
      </c>
      <c r="C94" s="40">
        <f>VLOOKUP($A94,input!$A:$P,COLUMN(input!D$1),0)/1000000</f>
        <v>468.39469407221088</v>
      </c>
      <c r="D94" s="40">
        <f>VLOOKUP($A94,input!$A:$P,COLUMN(input!E$1),0)/1000000</f>
        <v>480.01114671095024</v>
      </c>
      <c r="E94" s="40">
        <f>VLOOKUP($A94,input!$A:$P,COLUMN(input!F$1),0)/1000000</f>
        <v>491.54082962569186</v>
      </c>
      <c r="F94" s="62">
        <f>VLOOKUP($A94,input!$A:$P,COLUMN(input!N$1),0)</f>
        <v>357243</v>
      </c>
      <c r="G94" s="54">
        <f t="shared" si="4"/>
        <v>1311.1375004470651</v>
      </c>
      <c r="H94" s="54">
        <f t="shared" si="5"/>
        <v>1343.6544500828575</v>
      </c>
      <c r="I94" s="54">
        <f t="shared" si="6"/>
        <v>1375.928512597005</v>
      </c>
    </row>
    <row r="95" spans="1:9" x14ac:dyDescent="0.3">
      <c r="A95" s="41" t="s">
        <v>184</v>
      </c>
      <c r="B95" s="41" t="s">
        <v>183</v>
      </c>
      <c r="C95" s="40">
        <f>VLOOKUP($A95,input!$A:$P,COLUMN(input!D$1),0)/1000000</f>
        <v>8.6795355357677124</v>
      </c>
      <c r="D95" s="40">
        <f>VLOOKUP($A95,input!$A:$P,COLUMN(input!E$1),0)/1000000</f>
        <v>8.3134481737929615</v>
      </c>
      <c r="E95" s="40">
        <f>VLOOKUP($A95,input!$A:$P,COLUMN(input!F$1),0)/1000000</f>
        <v>8.1449574755703829</v>
      </c>
      <c r="F95" s="62">
        <f>VLOOKUP($A95,input!$A:$P,COLUMN(input!N$1),0)</f>
        <v>33760</v>
      </c>
      <c r="G95" s="54">
        <f t="shared" si="4"/>
        <v>257.09524691255075</v>
      </c>
      <c r="H95" s="54">
        <f t="shared" si="5"/>
        <v>246.25142694884363</v>
      </c>
      <c r="I95" s="54">
        <f t="shared" si="6"/>
        <v>241.26058873135023</v>
      </c>
    </row>
    <row r="96" spans="1:9" x14ac:dyDescent="0.3">
      <c r="A96" s="41" t="s">
        <v>186</v>
      </c>
      <c r="B96" s="41" t="s">
        <v>185</v>
      </c>
      <c r="C96" s="40">
        <f>VLOOKUP($A96,input!$A:$P,COLUMN(input!D$1),0)/1000000</f>
        <v>36.451397060007423</v>
      </c>
      <c r="D96" s="40">
        <f>VLOOKUP($A96,input!$A:$P,COLUMN(input!E$1),0)/1000000</f>
        <v>36.858055843801388</v>
      </c>
      <c r="E96" s="40">
        <f>VLOOKUP($A96,input!$A:$P,COLUMN(input!F$1),0)/1000000</f>
        <v>37.65964002252796</v>
      </c>
      <c r="F96" s="62">
        <f>VLOOKUP($A96,input!$A:$P,COLUMN(input!N$1),0)</f>
        <v>466858</v>
      </c>
      <c r="G96" s="54">
        <f t="shared" si="4"/>
        <v>78.078124526103053</v>
      </c>
      <c r="H96" s="54">
        <f t="shared" si="5"/>
        <v>78.949179073297216</v>
      </c>
      <c r="I96" s="54">
        <f t="shared" si="6"/>
        <v>80.666155495949425</v>
      </c>
    </row>
    <row r="97" spans="1:9" x14ac:dyDescent="0.3">
      <c r="A97" s="41" t="s">
        <v>188</v>
      </c>
      <c r="B97" s="41" t="s">
        <v>187</v>
      </c>
      <c r="C97" s="40">
        <f>VLOOKUP($A97,input!$A:$P,COLUMN(input!D$1),0)/1000000</f>
        <v>520.59891137713998</v>
      </c>
      <c r="D97" s="40">
        <f>VLOOKUP($A97,input!$A:$P,COLUMN(input!E$1),0)/1000000</f>
        <v>533.89421884053979</v>
      </c>
      <c r="E97" s="40">
        <f>VLOOKUP($A97,input!$A:$P,COLUMN(input!F$1),0)/1000000</f>
        <v>543.93151593319249</v>
      </c>
      <c r="F97" s="62">
        <f>VLOOKUP($A97,input!$A:$P,COLUMN(input!N$1),0)</f>
        <v>368988</v>
      </c>
      <c r="G97" s="54">
        <f t="shared" si="4"/>
        <v>1410.8830405789347</v>
      </c>
      <c r="H97" s="54">
        <f t="shared" si="5"/>
        <v>1446.9148558775348</v>
      </c>
      <c r="I97" s="54">
        <f t="shared" si="6"/>
        <v>1474.1170876375179</v>
      </c>
    </row>
    <row r="98" spans="1:9" x14ac:dyDescent="0.3">
      <c r="A98" s="41" t="s">
        <v>190</v>
      </c>
      <c r="B98" s="41" t="s">
        <v>189</v>
      </c>
      <c r="C98" s="40">
        <f>VLOOKUP($A98,input!$A:$P,COLUMN(input!D$1),0)/1000000</f>
        <v>72.749213849893863</v>
      </c>
      <c r="D98" s="40">
        <f>VLOOKUP($A98,input!$A:$P,COLUMN(input!E$1),0)/1000000</f>
        <v>73.754834634948992</v>
      </c>
      <c r="E98" s="40">
        <f>VLOOKUP($A98,input!$A:$P,COLUMN(input!F$1),0)/1000000</f>
        <v>75.690557962557904</v>
      </c>
      <c r="F98" s="62">
        <f>VLOOKUP($A98,input!$A:$P,COLUMN(input!N$1),0)</f>
        <v>809493</v>
      </c>
      <c r="G98" s="54">
        <f t="shared" si="4"/>
        <v>89.870096282356812</v>
      </c>
      <c r="H98" s="54">
        <f t="shared" si="5"/>
        <v>91.112381002613972</v>
      </c>
      <c r="I98" s="54">
        <f t="shared" si="6"/>
        <v>93.503659651853567</v>
      </c>
    </row>
    <row r="99" spans="1:9" x14ac:dyDescent="0.3">
      <c r="A99" s="41" t="s">
        <v>192</v>
      </c>
      <c r="B99" s="41" t="s">
        <v>191</v>
      </c>
      <c r="C99" s="40">
        <f>VLOOKUP($A99,input!$A:$P,COLUMN(input!D$1),0)/1000000</f>
        <v>221.30184614099639</v>
      </c>
      <c r="D99" s="40">
        <f>VLOOKUP($A99,input!$A:$P,COLUMN(input!E$1),0)/1000000</f>
        <v>225.70569648865006</v>
      </c>
      <c r="E99" s="40">
        <f>VLOOKUP($A99,input!$A:$P,COLUMN(input!F$1),0)/1000000</f>
        <v>230.1138522892663</v>
      </c>
      <c r="F99" s="62">
        <f>VLOOKUP($A99,input!$A:$P,COLUMN(input!N$1),0)</f>
        <v>135907</v>
      </c>
      <c r="G99" s="54">
        <f t="shared" si="4"/>
        <v>1628.3329493035412</v>
      </c>
      <c r="H99" s="54">
        <f t="shared" si="5"/>
        <v>1660.7363600745366</v>
      </c>
      <c r="I99" s="54">
        <f t="shared" si="6"/>
        <v>1693.1714502510267</v>
      </c>
    </row>
    <row r="100" spans="1:9" x14ac:dyDescent="0.3">
      <c r="A100" s="41" t="s">
        <v>194</v>
      </c>
      <c r="B100" s="41" t="s">
        <v>193</v>
      </c>
      <c r="C100" s="40">
        <f>VLOOKUP($A100,input!$A:$P,COLUMN(input!D$1),0)/1000000</f>
        <v>276.37052632198009</v>
      </c>
      <c r="D100" s="40">
        <f>VLOOKUP($A100,input!$A:$P,COLUMN(input!E$1),0)/1000000</f>
        <v>283.31952614743318</v>
      </c>
      <c r="E100" s="40">
        <f>VLOOKUP($A100,input!$A:$P,COLUMN(input!F$1),0)/1000000</f>
        <v>285.09839283182561</v>
      </c>
      <c r="F100" s="62">
        <f>VLOOKUP($A100,input!$A:$P,COLUMN(input!N$1),0)</f>
        <v>200645</v>
      </c>
      <c r="G100" s="54">
        <f t="shared" si="4"/>
        <v>1377.4104828028612</v>
      </c>
      <c r="H100" s="54">
        <f t="shared" si="5"/>
        <v>1412.0437895159769</v>
      </c>
      <c r="I100" s="54">
        <f t="shared" si="6"/>
        <v>1420.9095309219049</v>
      </c>
    </row>
    <row r="101" spans="1:9" x14ac:dyDescent="0.3">
      <c r="A101" s="36" t="s">
        <v>196</v>
      </c>
      <c r="B101" s="41" t="s">
        <v>195</v>
      </c>
      <c r="C101" s="40">
        <f>VLOOKUP($A101,input!$A:$P,COLUMN(input!D$1),0)/1000000</f>
        <v>53.331456517053859</v>
      </c>
      <c r="D101" s="40">
        <f>VLOOKUP($A101,input!$A:$P,COLUMN(input!E$1),0)/1000000</f>
        <v>54.029687857766085</v>
      </c>
      <c r="E101" s="40">
        <f>VLOOKUP($A101,input!$A:$P,COLUMN(input!F$1),0)/1000000</f>
        <v>55.484830366354309</v>
      </c>
      <c r="F101" s="62">
        <f>VLOOKUP($A101,input!$A:$P,COLUMN(input!N$1),0)</f>
        <v>671185</v>
      </c>
      <c r="G101" s="54">
        <f t="shared" si="4"/>
        <v>79.45865374979158</v>
      </c>
      <c r="H101" s="54">
        <f t="shared" si="5"/>
        <v>80.498950151993995</v>
      </c>
      <c r="I101" s="54">
        <f t="shared" si="6"/>
        <v>82.666970159276971</v>
      </c>
    </row>
    <row r="102" spans="1:9" x14ac:dyDescent="0.3">
      <c r="A102" s="41" t="s">
        <v>198</v>
      </c>
      <c r="B102" s="41" t="s">
        <v>197</v>
      </c>
      <c r="C102" s="40">
        <f>VLOOKUP($A102,input!$A:$P,COLUMN(input!D$1),0)/1000000</f>
        <v>13.004570765918237</v>
      </c>
      <c r="D102" s="40">
        <f>VLOOKUP($A102,input!$A:$P,COLUMN(input!E$1),0)/1000000</f>
        <v>12.636254857813293</v>
      </c>
      <c r="E102" s="40">
        <f>VLOOKUP($A102,input!$A:$P,COLUMN(input!F$1),0)/1000000</f>
        <v>12.660165562076289</v>
      </c>
      <c r="F102" s="62">
        <f>VLOOKUP($A102,input!$A:$P,COLUMN(input!N$1),0)</f>
        <v>52266</v>
      </c>
      <c r="G102" s="54">
        <f t="shared" si="4"/>
        <v>248.81511433662871</v>
      </c>
      <c r="H102" s="54">
        <f t="shared" si="5"/>
        <v>241.76816396535594</v>
      </c>
      <c r="I102" s="54">
        <f t="shared" si="6"/>
        <v>242.22564500968676</v>
      </c>
    </row>
    <row r="103" spans="1:9" x14ac:dyDescent="0.3">
      <c r="A103" s="41" t="s">
        <v>200</v>
      </c>
      <c r="B103" s="41" t="s">
        <v>199</v>
      </c>
      <c r="C103" s="40">
        <f>VLOOKUP($A103,input!$A:$P,COLUMN(input!D$1),0)/1000000</f>
        <v>221.83608034781037</v>
      </c>
      <c r="D103" s="40">
        <f>VLOOKUP($A103,input!$A:$P,COLUMN(input!E$1),0)/1000000</f>
        <v>225.33474824530245</v>
      </c>
      <c r="E103" s="40">
        <f>VLOOKUP($A103,input!$A:$P,COLUMN(input!F$1),0)/1000000</f>
        <v>228.57561463770094</v>
      </c>
      <c r="F103" s="62">
        <f>VLOOKUP($A103,input!$A:$P,COLUMN(input!N$1),0)</f>
        <v>137879</v>
      </c>
      <c r="G103" s="54">
        <f t="shared" si="4"/>
        <v>1608.9185470434973</v>
      </c>
      <c r="H103" s="54">
        <f t="shared" si="5"/>
        <v>1634.2934619869773</v>
      </c>
      <c r="I103" s="54">
        <f t="shared" si="6"/>
        <v>1657.7986106491992</v>
      </c>
    </row>
    <row r="104" spans="1:9" x14ac:dyDescent="0.3">
      <c r="A104" s="41" t="s">
        <v>202</v>
      </c>
      <c r="B104" s="41" t="s">
        <v>201</v>
      </c>
      <c r="C104" s="40">
        <f>VLOOKUP($A104,input!$A:$P,COLUMN(input!D$1),0)/1000000</f>
        <v>399.61125577954095</v>
      </c>
      <c r="D104" s="40">
        <f>VLOOKUP($A104,input!$A:$P,COLUMN(input!E$1),0)/1000000</f>
        <v>405.23035562022636</v>
      </c>
      <c r="E104" s="40">
        <f>VLOOKUP($A104,input!$A:$P,COLUMN(input!F$1),0)/1000000</f>
        <v>412.08251438524616</v>
      </c>
      <c r="F104" s="62">
        <f>VLOOKUP($A104,input!$A:$P,COLUMN(input!N$1),0)</f>
        <v>243249</v>
      </c>
      <c r="G104" s="54">
        <f t="shared" si="4"/>
        <v>1642.8073939853439</v>
      </c>
      <c r="H104" s="54">
        <f t="shared" si="5"/>
        <v>1665.907591070164</v>
      </c>
      <c r="I104" s="54">
        <f t="shared" si="6"/>
        <v>1694.0769104302431</v>
      </c>
    </row>
    <row r="105" spans="1:9" x14ac:dyDescent="0.3">
      <c r="A105" s="41" t="s">
        <v>204</v>
      </c>
      <c r="B105" s="41" t="s">
        <v>203</v>
      </c>
      <c r="C105" s="40">
        <f>VLOOKUP($A105,input!$A:$P,COLUMN(input!D$1),0)/1000000</f>
        <v>27.641708329005798</v>
      </c>
      <c r="D105" s="40">
        <f>VLOOKUP($A105,input!$A:$P,COLUMN(input!E$1),0)/1000000</f>
        <v>27.949472134154451</v>
      </c>
      <c r="E105" s="40">
        <f>VLOOKUP($A105,input!$A:$P,COLUMN(input!F$1),0)/1000000</f>
        <v>28.533317496993345</v>
      </c>
      <c r="F105" s="62">
        <f>VLOOKUP($A105,input!$A:$P,COLUMN(input!N$1),0)</f>
        <v>293434</v>
      </c>
      <c r="G105" s="54">
        <f t="shared" si="4"/>
        <v>94.200768585118965</v>
      </c>
      <c r="H105" s="54">
        <f t="shared" si="5"/>
        <v>95.249603434347932</v>
      </c>
      <c r="I105" s="54">
        <f t="shared" si="6"/>
        <v>97.23930252456546</v>
      </c>
    </row>
    <row r="106" spans="1:9" x14ac:dyDescent="0.3">
      <c r="A106" s="41" t="s">
        <v>206</v>
      </c>
      <c r="B106" s="41" t="s">
        <v>205</v>
      </c>
      <c r="C106" s="40">
        <f>VLOOKUP($A106,input!$A:$P,COLUMN(input!D$1),0)/1000000</f>
        <v>243.55467933963268</v>
      </c>
      <c r="D106" s="40">
        <f>VLOOKUP($A106,input!$A:$P,COLUMN(input!E$1),0)/1000000</f>
        <v>246.27404999753529</v>
      </c>
      <c r="E106" s="40">
        <f>VLOOKUP($A106,input!$A:$P,COLUMN(input!F$1),0)/1000000</f>
        <v>249.45268395399862</v>
      </c>
      <c r="F106" s="62">
        <f>VLOOKUP($A106,input!$A:$P,COLUMN(input!N$1),0)</f>
        <v>134918</v>
      </c>
      <c r="G106" s="54">
        <f t="shared" si="4"/>
        <v>1805.205230878257</v>
      </c>
      <c r="H106" s="54">
        <f t="shared" si="5"/>
        <v>1825.3609599722445</v>
      </c>
      <c r="I106" s="54">
        <f t="shared" si="6"/>
        <v>1848.9207070516804</v>
      </c>
    </row>
    <row r="107" spans="1:9" x14ac:dyDescent="0.3">
      <c r="A107" s="41" t="s">
        <v>208</v>
      </c>
      <c r="B107" s="41" t="s">
        <v>207</v>
      </c>
      <c r="C107" s="40">
        <f>VLOOKUP($A107,input!$A:$P,COLUMN(input!D$1),0)/1000000</f>
        <v>8.5729320286199506</v>
      </c>
      <c r="D107" s="40">
        <f>VLOOKUP($A107,input!$A:$P,COLUMN(input!E$1),0)/1000000</f>
        <v>7.9232092415097322</v>
      </c>
      <c r="E107" s="40">
        <f>VLOOKUP($A107,input!$A:$P,COLUMN(input!F$1),0)/1000000</f>
        <v>7.6490426734294745</v>
      </c>
      <c r="F107" s="62">
        <f>VLOOKUP($A107,input!$A:$P,COLUMN(input!N$1),0)</f>
        <v>37136</v>
      </c>
      <c r="G107" s="54">
        <f t="shared" si="4"/>
        <v>230.85232735404867</v>
      </c>
      <c r="H107" s="54">
        <f t="shared" si="5"/>
        <v>213.356560790331</v>
      </c>
      <c r="I107" s="54">
        <f t="shared" si="6"/>
        <v>205.97379021514095</v>
      </c>
    </row>
    <row r="108" spans="1:9" x14ac:dyDescent="0.3">
      <c r="A108" s="41" t="s">
        <v>210</v>
      </c>
      <c r="B108" s="41" t="s">
        <v>209</v>
      </c>
      <c r="C108" s="40">
        <f>VLOOKUP($A108,input!$A:$P,COLUMN(input!D$1),0)/1000000</f>
        <v>15.463956815843819</v>
      </c>
      <c r="D108" s="40">
        <f>VLOOKUP($A108,input!$A:$P,COLUMN(input!E$1),0)/1000000</f>
        <v>15.118918668790775</v>
      </c>
      <c r="E108" s="40">
        <f>VLOOKUP($A108,input!$A:$P,COLUMN(input!F$1),0)/1000000</f>
        <v>14.895282309118816</v>
      </c>
      <c r="F108" s="62">
        <f>VLOOKUP($A108,input!$A:$P,COLUMN(input!N$1),0)</f>
        <v>68381</v>
      </c>
      <c r="G108" s="54">
        <f t="shared" si="4"/>
        <v>226.14405779154762</v>
      </c>
      <c r="H108" s="54">
        <f t="shared" si="5"/>
        <v>221.09823882059015</v>
      </c>
      <c r="I108" s="54">
        <f t="shared" si="6"/>
        <v>217.82779294129679</v>
      </c>
    </row>
    <row r="109" spans="1:9" x14ac:dyDescent="0.3">
      <c r="A109" s="41" t="s">
        <v>212</v>
      </c>
      <c r="B109" s="41" t="s">
        <v>211</v>
      </c>
      <c r="C109" s="40">
        <f>VLOOKUP($A109,input!$A:$P,COLUMN(input!D$1),0)/1000000</f>
        <v>10.136694121055678</v>
      </c>
      <c r="D109" s="40">
        <f>VLOOKUP($A109,input!$A:$P,COLUMN(input!E$1),0)/1000000</f>
        <v>10.060035703150332</v>
      </c>
      <c r="E109" s="40">
        <f>VLOOKUP($A109,input!$A:$P,COLUMN(input!F$1),0)/1000000</f>
        <v>9.3915996715494412</v>
      </c>
      <c r="F109" s="62">
        <f>VLOOKUP($A109,input!$A:$P,COLUMN(input!N$1),0)</f>
        <v>40006</v>
      </c>
      <c r="G109" s="54">
        <f t="shared" si="4"/>
        <v>253.3793461244733</v>
      </c>
      <c r="H109" s="54">
        <f t="shared" si="5"/>
        <v>251.46317310279289</v>
      </c>
      <c r="I109" s="54">
        <f t="shared" si="6"/>
        <v>234.75477857195023</v>
      </c>
    </row>
    <row r="110" spans="1:9" x14ac:dyDescent="0.3">
      <c r="A110" s="41" t="s">
        <v>214</v>
      </c>
      <c r="B110" s="41" t="s">
        <v>213</v>
      </c>
      <c r="C110" s="40">
        <f>VLOOKUP($A110,input!$A:$P,COLUMN(input!D$1),0)/1000000</f>
        <v>11.311363561695233</v>
      </c>
      <c r="D110" s="40">
        <f>VLOOKUP($A110,input!$A:$P,COLUMN(input!E$1),0)/1000000</f>
        <v>11.042942314942712</v>
      </c>
      <c r="E110" s="40">
        <f>VLOOKUP($A110,input!$A:$P,COLUMN(input!F$1),0)/1000000</f>
        <v>10.671866354259077</v>
      </c>
      <c r="F110" s="62">
        <f>VLOOKUP($A110,input!$A:$P,COLUMN(input!N$1),0)</f>
        <v>51974</v>
      </c>
      <c r="G110" s="54">
        <f t="shared" si="4"/>
        <v>217.63503986022303</v>
      </c>
      <c r="H110" s="54">
        <f t="shared" si="5"/>
        <v>212.47051054263116</v>
      </c>
      <c r="I110" s="54">
        <f t="shared" si="6"/>
        <v>205.33086455264319</v>
      </c>
    </row>
    <row r="111" spans="1:9" x14ac:dyDescent="0.3">
      <c r="A111" s="41" t="s">
        <v>216</v>
      </c>
      <c r="B111" s="41" t="s">
        <v>215</v>
      </c>
      <c r="C111" s="40">
        <f>VLOOKUP($A111,input!$A:$P,COLUMN(input!D$1),0)/1000000</f>
        <v>15.943671386287916</v>
      </c>
      <c r="D111" s="40">
        <f>VLOOKUP($A111,input!$A:$P,COLUMN(input!E$1),0)/1000000</f>
        <v>15.097428700968495</v>
      </c>
      <c r="E111" s="40">
        <f>VLOOKUP($A111,input!$A:$P,COLUMN(input!F$1),0)/1000000</f>
        <v>14.990288917676336</v>
      </c>
      <c r="F111" s="62">
        <f>VLOOKUP($A111,input!$A:$P,COLUMN(input!N$1),0)</f>
        <v>61577</v>
      </c>
      <c r="G111" s="54">
        <f t="shared" si="4"/>
        <v>258.92250980541297</v>
      </c>
      <c r="H111" s="54">
        <f t="shared" si="5"/>
        <v>245.17967262075928</v>
      </c>
      <c r="I111" s="54">
        <f t="shared" si="6"/>
        <v>243.43974077458037</v>
      </c>
    </row>
    <row r="112" spans="1:9" x14ac:dyDescent="0.3">
      <c r="A112" s="41" t="s">
        <v>218</v>
      </c>
      <c r="B112" s="36" t="s">
        <v>217</v>
      </c>
      <c r="C112" s="40">
        <f>VLOOKUP($A112,input!$A:$P,COLUMN(input!D$1),0)/1000000</f>
        <v>16.151842887442946</v>
      </c>
      <c r="D112" s="40">
        <f>VLOOKUP($A112,input!$A:$P,COLUMN(input!E$1),0)/1000000</f>
        <v>15.636358775475614</v>
      </c>
      <c r="E112" s="40">
        <f>VLOOKUP($A112,input!$A:$P,COLUMN(input!F$1),0)/1000000</f>
        <v>15.055891008090551</v>
      </c>
      <c r="F112" s="62">
        <f>VLOOKUP($A112,input!$A:$P,COLUMN(input!N$1),0)</f>
        <v>68183</v>
      </c>
      <c r="G112" s="54">
        <f t="shared" si="4"/>
        <v>236.88958959627689</v>
      </c>
      <c r="H112" s="54">
        <f t="shared" si="5"/>
        <v>229.32928699933436</v>
      </c>
      <c r="I112" s="54">
        <f t="shared" si="6"/>
        <v>220.81590730960139</v>
      </c>
    </row>
    <row r="113" spans="1:9" x14ac:dyDescent="0.3">
      <c r="A113" s="41" t="s">
        <v>220</v>
      </c>
      <c r="B113" s="41" t="s">
        <v>219</v>
      </c>
      <c r="C113" s="40">
        <f>VLOOKUP($A113,input!$A:$P,COLUMN(input!D$1),0)/1000000</f>
        <v>9.3965479293046084</v>
      </c>
      <c r="D113" s="40">
        <f>VLOOKUP($A113,input!$A:$P,COLUMN(input!E$1),0)/1000000</f>
        <v>9.5111457380972286</v>
      </c>
      <c r="E113" s="40">
        <f>VLOOKUP($A113,input!$A:$P,COLUMN(input!F$1),0)/1000000</f>
        <v>9.5712120984789806</v>
      </c>
      <c r="F113" s="62">
        <f>VLOOKUP($A113,input!$A:$P,COLUMN(input!N$1),0)</f>
        <v>40027</v>
      </c>
      <c r="G113" s="54">
        <f t="shared" si="4"/>
        <v>234.75523844666372</v>
      </c>
      <c r="H113" s="54">
        <f t="shared" si="5"/>
        <v>237.61825113291599</v>
      </c>
      <c r="I113" s="54">
        <f t="shared" si="6"/>
        <v>239.11889720636023</v>
      </c>
    </row>
    <row r="114" spans="1:9" x14ac:dyDescent="0.3">
      <c r="A114" s="41" t="s">
        <v>222</v>
      </c>
      <c r="B114" s="41" t="s">
        <v>221</v>
      </c>
      <c r="C114" s="40">
        <f>VLOOKUP($A114,input!$A:$P,COLUMN(input!D$1),0)/1000000</f>
        <v>235.36093179356442</v>
      </c>
      <c r="D114" s="40">
        <f>VLOOKUP($A114,input!$A:$P,COLUMN(input!E$1),0)/1000000</f>
        <v>239.72320139387699</v>
      </c>
      <c r="E114" s="40">
        <f>VLOOKUP($A114,input!$A:$P,COLUMN(input!F$1),0)/1000000</f>
        <v>242.62958025336221</v>
      </c>
      <c r="F114" s="62">
        <f>VLOOKUP($A114,input!$A:$P,COLUMN(input!N$1),0)</f>
        <v>154621</v>
      </c>
      <c r="G114" s="54">
        <f t="shared" si="4"/>
        <v>1522.1795991072649</v>
      </c>
      <c r="H114" s="54">
        <f t="shared" si="5"/>
        <v>1550.3922584505144</v>
      </c>
      <c r="I114" s="54">
        <f t="shared" si="6"/>
        <v>1569.1890509915356</v>
      </c>
    </row>
    <row r="115" spans="1:9" x14ac:dyDescent="0.3">
      <c r="A115" s="41" t="s">
        <v>224</v>
      </c>
      <c r="B115" s="41" t="s">
        <v>223</v>
      </c>
      <c r="C115" s="40">
        <f>VLOOKUP($A115,input!$A:$P,COLUMN(input!D$1),0)/1000000</f>
        <v>12.405168622733264</v>
      </c>
      <c r="D115" s="40">
        <f>VLOOKUP($A115,input!$A:$P,COLUMN(input!E$1),0)/1000000</f>
        <v>11.952958491965491</v>
      </c>
      <c r="E115" s="40">
        <f>VLOOKUP($A115,input!$A:$P,COLUMN(input!F$1),0)/1000000</f>
        <v>11.99307375796303</v>
      </c>
      <c r="F115" s="62">
        <f>VLOOKUP($A115,input!$A:$P,COLUMN(input!N$1),0)</f>
        <v>50910</v>
      </c>
      <c r="G115" s="54">
        <f t="shared" si="4"/>
        <v>243.66860386433441</v>
      </c>
      <c r="H115" s="54">
        <f t="shared" si="5"/>
        <v>234.78606348390281</v>
      </c>
      <c r="I115" s="54">
        <f t="shared" si="6"/>
        <v>235.57402785234788</v>
      </c>
    </row>
    <row r="116" spans="1:9" x14ac:dyDescent="0.3">
      <c r="A116" s="41" t="s">
        <v>226</v>
      </c>
      <c r="B116" s="41" t="s">
        <v>225</v>
      </c>
      <c r="C116" s="40">
        <f>VLOOKUP($A116,input!$A:$P,COLUMN(input!D$1),0)/1000000</f>
        <v>373.96254175780109</v>
      </c>
      <c r="D116" s="40">
        <f>VLOOKUP($A116,input!$A:$P,COLUMN(input!E$1),0)/1000000</f>
        <v>382.02326087369738</v>
      </c>
      <c r="E116" s="40">
        <f>VLOOKUP($A116,input!$A:$P,COLUMN(input!F$1),0)/1000000</f>
        <v>388.70899866744014</v>
      </c>
      <c r="F116" s="62">
        <f>VLOOKUP($A116,input!$A:$P,COLUMN(input!N$1),0)</f>
        <v>250348</v>
      </c>
      <c r="G116" s="54">
        <f t="shared" si="4"/>
        <v>1493.7708380246738</v>
      </c>
      <c r="H116" s="54">
        <f t="shared" si="5"/>
        <v>1525.9688947932373</v>
      </c>
      <c r="I116" s="54">
        <f t="shared" si="6"/>
        <v>1552.6746715269951</v>
      </c>
    </row>
    <row r="117" spans="1:9" x14ac:dyDescent="0.3">
      <c r="A117" s="41" t="s">
        <v>228</v>
      </c>
      <c r="B117" s="41" t="s">
        <v>227</v>
      </c>
      <c r="C117" s="40">
        <f>VLOOKUP($A117,input!$A:$P,COLUMN(input!D$1),0)/1000000</f>
        <v>37.025111440062787</v>
      </c>
      <c r="D117" s="40">
        <f>VLOOKUP($A117,input!$A:$P,COLUMN(input!E$1),0)/1000000</f>
        <v>37.524117610888929</v>
      </c>
      <c r="E117" s="40">
        <f>VLOOKUP($A117,input!$A:$P,COLUMN(input!F$1),0)/1000000</f>
        <v>38.527353579146308</v>
      </c>
      <c r="F117" s="62">
        <f>VLOOKUP($A117,input!$A:$P,COLUMN(input!N$1),0)</f>
        <v>379763</v>
      </c>
      <c r="G117" s="54">
        <f t="shared" si="4"/>
        <v>97.495310075133148</v>
      </c>
      <c r="H117" s="54">
        <f t="shared" si="5"/>
        <v>98.809303725978907</v>
      </c>
      <c r="I117" s="54">
        <f t="shared" si="6"/>
        <v>101.45104599222753</v>
      </c>
    </row>
    <row r="118" spans="1:9" x14ac:dyDescent="0.3">
      <c r="A118" s="41" t="s">
        <v>230</v>
      </c>
      <c r="B118" s="41" t="s">
        <v>229</v>
      </c>
      <c r="C118" s="40">
        <f>VLOOKUP($A118,input!$A:$P,COLUMN(input!D$1),0)/1000000</f>
        <v>13.182622985050662</v>
      </c>
      <c r="D118" s="40">
        <f>VLOOKUP($A118,input!$A:$P,COLUMN(input!E$1),0)/1000000</f>
        <v>12.599146260276797</v>
      </c>
      <c r="E118" s="40">
        <f>VLOOKUP($A118,input!$A:$P,COLUMN(input!F$1),0)/1000000</f>
        <v>12.379726834800056</v>
      </c>
      <c r="F118" s="62">
        <f>VLOOKUP($A118,input!$A:$P,COLUMN(input!N$1),0)</f>
        <v>48658</v>
      </c>
      <c r="G118" s="54">
        <f t="shared" si="4"/>
        <v>270.92406151199515</v>
      </c>
      <c r="H118" s="54">
        <f t="shared" si="5"/>
        <v>258.93267829086267</v>
      </c>
      <c r="I118" s="54">
        <f t="shared" si="6"/>
        <v>254.42325691150594</v>
      </c>
    </row>
    <row r="119" spans="1:9" x14ac:dyDescent="0.3">
      <c r="A119" s="41" t="s">
        <v>232</v>
      </c>
      <c r="B119" s="41" t="s">
        <v>231</v>
      </c>
      <c r="C119" s="40">
        <f>VLOOKUP($A119,input!$A:$P,COLUMN(input!D$1),0)/1000000</f>
        <v>10.762335862019198</v>
      </c>
      <c r="D119" s="40">
        <f>VLOOKUP($A119,input!$A:$P,COLUMN(input!E$1),0)/1000000</f>
        <v>10.542739294851355</v>
      </c>
      <c r="E119" s="40">
        <f>VLOOKUP($A119,input!$A:$P,COLUMN(input!F$1),0)/1000000</f>
        <v>10.465760601686339</v>
      </c>
      <c r="F119" s="62">
        <f>VLOOKUP($A119,input!$A:$P,COLUMN(input!N$1),0)</f>
        <v>55023</v>
      </c>
      <c r="G119" s="54">
        <f t="shared" si="4"/>
        <v>195.59703872960756</v>
      </c>
      <c r="H119" s="54">
        <f t="shared" si="5"/>
        <v>191.60604283393045</v>
      </c>
      <c r="I119" s="54">
        <f t="shared" si="6"/>
        <v>190.20701527881687</v>
      </c>
    </row>
    <row r="120" spans="1:9" x14ac:dyDescent="0.3">
      <c r="A120" s="41" t="s">
        <v>234</v>
      </c>
      <c r="B120" s="41" t="s">
        <v>233</v>
      </c>
      <c r="C120" s="40">
        <f>VLOOKUP($A120,input!$A:$P,COLUMN(input!D$1),0)/1000000</f>
        <v>7.3019215919960061</v>
      </c>
      <c r="D120" s="40">
        <f>VLOOKUP($A120,input!$A:$P,COLUMN(input!E$1),0)/1000000</f>
        <v>6.9300765546092391</v>
      </c>
      <c r="E120" s="40">
        <f>VLOOKUP($A120,input!$A:$P,COLUMN(input!F$1),0)/1000000</f>
        <v>6.9136210595029688</v>
      </c>
      <c r="F120" s="62">
        <f>VLOOKUP($A120,input!$A:$P,COLUMN(input!N$1),0)</f>
        <v>26299</v>
      </c>
      <c r="G120" s="54">
        <f t="shared" si="4"/>
        <v>277.65016129875687</v>
      </c>
      <c r="H120" s="54">
        <f t="shared" si="5"/>
        <v>263.51102911172438</v>
      </c>
      <c r="I120" s="54">
        <f t="shared" si="6"/>
        <v>262.88532109597207</v>
      </c>
    </row>
    <row r="121" spans="1:9" x14ac:dyDescent="0.3">
      <c r="A121" s="41" t="s">
        <v>236</v>
      </c>
      <c r="B121" s="41" t="s">
        <v>235</v>
      </c>
      <c r="C121" s="40">
        <f>VLOOKUP($A121,input!$A:$P,COLUMN(input!D$1),0)/1000000</f>
        <v>17.667163926668177</v>
      </c>
      <c r="D121" s="40">
        <f>VLOOKUP($A121,input!$A:$P,COLUMN(input!E$1),0)/1000000</f>
        <v>17.34375197832119</v>
      </c>
      <c r="E121" s="40">
        <f>VLOOKUP($A121,input!$A:$P,COLUMN(input!F$1),0)/1000000</f>
        <v>16.364689831809706</v>
      </c>
      <c r="F121" s="62">
        <f>VLOOKUP($A121,input!$A:$P,COLUMN(input!N$1),0)</f>
        <v>57240</v>
      </c>
      <c r="G121" s="54">
        <f t="shared" si="4"/>
        <v>308.65066259028958</v>
      </c>
      <c r="H121" s="54">
        <f t="shared" si="5"/>
        <v>303.00055867088031</v>
      </c>
      <c r="I121" s="54">
        <f t="shared" si="6"/>
        <v>285.89604877375444</v>
      </c>
    </row>
    <row r="122" spans="1:9" x14ac:dyDescent="0.3">
      <c r="A122" s="41" t="s">
        <v>238</v>
      </c>
      <c r="B122" s="41" t="s">
        <v>237</v>
      </c>
      <c r="C122" s="40">
        <f>VLOOKUP($A122,input!$A:$P,COLUMN(input!D$1),0)/1000000</f>
        <v>229.60503889119627</v>
      </c>
      <c r="D122" s="40">
        <f>VLOOKUP($A122,input!$A:$P,COLUMN(input!E$1),0)/1000000</f>
        <v>232.31516680689828</v>
      </c>
      <c r="E122" s="40">
        <f>VLOOKUP($A122,input!$A:$P,COLUMN(input!F$1),0)/1000000</f>
        <v>234.35754542313163</v>
      </c>
      <c r="F122" s="62">
        <f>VLOOKUP($A122,input!$A:$P,COLUMN(input!N$1),0)</f>
        <v>124281</v>
      </c>
      <c r="G122" s="54">
        <f t="shared" si="4"/>
        <v>1847.4669409740529</v>
      </c>
      <c r="H122" s="54">
        <f t="shared" si="5"/>
        <v>1869.2733950233608</v>
      </c>
      <c r="I122" s="54">
        <f t="shared" si="6"/>
        <v>1885.7069497600728</v>
      </c>
    </row>
    <row r="123" spans="1:9" x14ac:dyDescent="0.3">
      <c r="A123" s="41" t="s">
        <v>240</v>
      </c>
      <c r="B123" s="41" t="s">
        <v>239</v>
      </c>
      <c r="C123" s="40">
        <f>VLOOKUP($A123,input!$A:$P,COLUMN(input!D$1),0)/1000000</f>
        <v>13.81788502438771</v>
      </c>
      <c r="D123" s="40">
        <f>VLOOKUP($A123,input!$A:$P,COLUMN(input!E$1),0)/1000000</f>
        <v>12.648017504438181</v>
      </c>
      <c r="E123" s="40">
        <f>VLOOKUP($A123,input!$A:$P,COLUMN(input!F$1),0)/1000000</f>
        <v>12.524017798238029</v>
      </c>
      <c r="F123" s="62">
        <f>VLOOKUP($A123,input!$A:$P,COLUMN(input!N$1),0)</f>
        <v>55865</v>
      </c>
      <c r="G123" s="54">
        <f t="shared" si="4"/>
        <v>247.34422311622146</v>
      </c>
      <c r="H123" s="54">
        <f t="shared" si="5"/>
        <v>226.40324898305167</v>
      </c>
      <c r="I123" s="54">
        <f t="shared" si="6"/>
        <v>224.18361761815143</v>
      </c>
    </row>
    <row r="124" spans="1:9" x14ac:dyDescent="0.3">
      <c r="A124" s="41" t="s">
        <v>242</v>
      </c>
      <c r="B124" s="41" t="s">
        <v>241</v>
      </c>
      <c r="C124" s="40">
        <f>VLOOKUP($A124,input!$A:$P,COLUMN(input!D$1),0)/1000000</f>
        <v>9.028211212217359</v>
      </c>
      <c r="D124" s="40">
        <f>VLOOKUP($A124,input!$A:$P,COLUMN(input!E$1),0)/1000000</f>
        <v>8.5298786577078189</v>
      </c>
      <c r="E124" s="40">
        <f>VLOOKUP($A124,input!$A:$P,COLUMN(input!F$1),0)/1000000</f>
        <v>7.9308927198666259</v>
      </c>
      <c r="F124" s="62">
        <f>VLOOKUP($A124,input!$A:$P,COLUMN(input!N$1),0)</f>
        <v>32042</v>
      </c>
      <c r="G124" s="54">
        <f t="shared" si="4"/>
        <v>281.76178803499653</v>
      </c>
      <c r="H124" s="54">
        <f t="shared" si="5"/>
        <v>266.20930833617808</v>
      </c>
      <c r="I124" s="54">
        <f t="shared" si="6"/>
        <v>247.51553335829928</v>
      </c>
    </row>
    <row r="125" spans="1:9" x14ac:dyDescent="0.3">
      <c r="A125" s="41" t="s">
        <v>244</v>
      </c>
      <c r="B125" s="41" t="s">
        <v>243</v>
      </c>
      <c r="C125" s="40">
        <f>VLOOKUP($A125,input!$A:$P,COLUMN(input!D$1),0)/1000000</f>
        <v>11.143041722767704</v>
      </c>
      <c r="D125" s="40">
        <f>VLOOKUP($A125,input!$A:$P,COLUMN(input!E$1),0)/1000000</f>
        <v>10.624090104418286</v>
      </c>
      <c r="E125" s="40">
        <f>VLOOKUP($A125,input!$A:$P,COLUMN(input!F$1),0)/1000000</f>
        <v>10.352347183550776</v>
      </c>
      <c r="F125" s="62">
        <f>VLOOKUP($A125,input!$A:$P,COLUMN(input!N$1),0)</f>
        <v>51617</v>
      </c>
      <c r="G125" s="54">
        <f t="shared" si="4"/>
        <v>215.87929795934875</v>
      </c>
      <c r="H125" s="54">
        <f t="shared" si="5"/>
        <v>205.82540838131405</v>
      </c>
      <c r="I125" s="54">
        <f t="shared" si="6"/>
        <v>200.56080716722738</v>
      </c>
    </row>
    <row r="126" spans="1:9" x14ac:dyDescent="0.3">
      <c r="A126" s="41" t="s">
        <v>246</v>
      </c>
      <c r="B126" s="41" t="s">
        <v>245</v>
      </c>
      <c r="C126" s="40">
        <f>VLOOKUP($A126,input!$A:$P,COLUMN(input!D$1),0)/1000000</f>
        <v>881.85842968146744</v>
      </c>
      <c r="D126" s="40">
        <f>VLOOKUP($A126,input!$A:$P,COLUMN(input!E$1),0)/1000000</f>
        <v>900.17344223699035</v>
      </c>
      <c r="E126" s="40">
        <f>VLOOKUP($A126,input!$A:$P,COLUMN(input!F$1),0)/1000000</f>
        <v>916.32854602970133</v>
      </c>
      <c r="F126" s="62">
        <f>VLOOKUP($A126,input!$A:$P,COLUMN(input!N$1),0)</f>
        <v>631032</v>
      </c>
      <c r="G126" s="54">
        <f t="shared" si="4"/>
        <v>1397.486069932218</v>
      </c>
      <c r="H126" s="54">
        <f t="shared" si="5"/>
        <v>1426.5099745131631</v>
      </c>
      <c r="I126" s="54">
        <f t="shared" si="6"/>
        <v>1452.1110593911264</v>
      </c>
    </row>
    <row r="127" spans="1:9" x14ac:dyDescent="0.3">
      <c r="A127" s="41" t="s">
        <v>248</v>
      </c>
      <c r="B127" s="41" t="s">
        <v>247</v>
      </c>
      <c r="C127" s="40">
        <f>VLOOKUP($A127,input!$A:$P,COLUMN(input!D$1),0)/1000000</f>
        <v>69.550822483500042</v>
      </c>
      <c r="D127" s="40">
        <f>VLOOKUP($A127,input!$A:$P,COLUMN(input!E$1),0)/1000000</f>
        <v>70.458621245761378</v>
      </c>
      <c r="E127" s="40">
        <f>VLOOKUP($A127,input!$A:$P,COLUMN(input!F$1),0)/1000000</f>
        <v>72.17987455714659</v>
      </c>
      <c r="F127" s="62">
        <f>VLOOKUP($A127,input!$A:$P,COLUMN(input!N$1),0)</f>
        <v>779027</v>
      </c>
      <c r="G127" s="54">
        <f t="shared" si="4"/>
        <v>89.279091075790745</v>
      </c>
      <c r="H127" s="54">
        <f t="shared" si="5"/>
        <v>90.444389277600621</v>
      </c>
      <c r="I127" s="54">
        <f t="shared" si="6"/>
        <v>92.653880490851535</v>
      </c>
    </row>
    <row r="128" spans="1:9" x14ac:dyDescent="0.3">
      <c r="A128" s="41" t="s">
        <v>250</v>
      </c>
      <c r="B128" s="41" t="s">
        <v>249</v>
      </c>
      <c r="C128" s="40">
        <f>VLOOKUP($A128,input!$A:$P,COLUMN(input!D$1),0)/1000000</f>
        <v>14.082922186112741</v>
      </c>
      <c r="D128" s="40">
        <f>VLOOKUP($A128,input!$A:$P,COLUMN(input!E$1),0)/1000000</f>
        <v>13.039711605359681</v>
      </c>
      <c r="E128" s="40">
        <f>VLOOKUP($A128,input!$A:$P,COLUMN(input!F$1),0)/1000000</f>
        <v>12.737564902763136</v>
      </c>
      <c r="F128" s="62">
        <f>VLOOKUP($A128,input!$A:$P,COLUMN(input!N$1),0)</f>
        <v>56120</v>
      </c>
      <c r="G128" s="54">
        <f t="shared" si="4"/>
        <v>250.94301828426126</v>
      </c>
      <c r="H128" s="54">
        <f t="shared" si="5"/>
        <v>232.35409132857592</v>
      </c>
      <c r="I128" s="54">
        <f t="shared" si="6"/>
        <v>226.97015151039088</v>
      </c>
    </row>
    <row r="129" spans="1:10" x14ac:dyDescent="0.3">
      <c r="A129" s="41" t="s">
        <v>252</v>
      </c>
      <c r="B129" s="41" t="s">
        <v>251</v>
      </c>
      <c r="C129" s="40">
        <f>VLOOKUP($A129,input!$A:$P,COLUMN(input!D$1),0)/1000000</f>
        <v>10.129726183739956</v>
      </c>
      <c r="D129" s="40">
        <f>VLOOKUP($A129,input!$A:$P,COLUMN(input!E$1),0)/1000000</f>
        <v>9.5180355195743633</v>
      </c>
      <c r="E129" s="40">
        <f>VLOOKUP($A129,input!$A:$P,COLUMN(input!F$1),0)/1000000</f>
        <v>9.4674877885697573</v>
      </c>
      <c r="F129" s="62">
        <f>VLOOKUP($A129,input!$A:$P,COLUMN(input!N$1),0)</f>
        <v>49414</v>
      </c>
      <c r="G129" s="54">
        <f t="shared" si="4"/>
        <v>204.99708956449501</v>
      </c>
      <c r="H129" s="54">
        <f t="shared" si="5"/>
        <v>192.61819564444011</v>
      </c>
      <c r="I129" s="54">
        <f t="shared" si="6"/>
        <v>191.59525212631556</v>
      </c>
    </row>
    <row r="130" spans="1:10" x14ac:dyDescent="0.3">
      <c r="A130" s="41" t="s">
        <v>254</v>
      </c>
      <c r="B130" s="41" t="s">
        <v>253</v>
      </c>
      <c r="C130" s="40">
        <f>VLOOKUP($A130,input!$A:$P,COLUMN(input!D$1),0)/1000000</f>
        <v>13.33859679956575</v>
      </c>
      <c r="D130" s="40">
        <f>VLOOKUP($A130,input!$A:$P,COLUMN(input!E$1),0)/1000000</f>
        <v>13.055274647987536</v>
      </c>
      <c r="E130" s="40">
        <f>VLOOKUP($A130,input!$A:$P,COLUMN(input!F$1),0)/1000000</f>
        <v>12.950023307962718</v>
      </c>
      <c r="F130" s="62">
        <f>VLOOKUP($A130,input!$A:$P,COLUMN(input!N$1),0)</f>
        <v>44667</v>
      </c>
      <c r="G130" s="54">
        <f t="shared" si="4"/>
        <v>298.6230729524201</v>
      </c>
      <c r="H130" s="54">
        <f t="shared" si="5"/>
        <v>292.28008704384752</v>
      </c>
      <c r="I130" s="54">
        <f t="shared" si="6"/>
        <v>289.92373134445376</v>
      </c>
    </row>
    <row r="131" spans="1:10" x14ac:dyDescent="0.3">
      <c r="A131" s="41" t="s">
        <v>256</v>
      </c>
      <c r="B131" s="41" t="s">
        <v>255</v>
      </c>
      <c r="C131" s="40">
        <f>VLOOKUP($A131,input!$A:$P,COLUMN(input!D$1),0)/1000000</f>
        <v>6.3587394044346475</v>
      </c>
      <c r="D131" s="40">
        <f>VLOOKUP($A131,input!$A:$P,COLUMN(input!E$1),0)/1000000</f>
        <v>5.7934884215493954</v>
      </c>
      <c r="E131" s="40">
        <f>VLOOKUP($A131,input!$A:$P,COLUMN(input!F$1),0)/1000000</f>
        <v>5.6084121021488516</v>
      </c>
      <c r="F131" s="62">
        <f>VLOOKUP($A131,input!$A:$P,COLUMN(input!N$1),0)</f>
        <v>29684</v>
      </c>
      <c r="G131" s="54">
        <f t="shared" si="4"/>
        <v>214.2143715279156</v>
      </c>
      <c r="H131" s="54">
        <f t="shared" si="5"/>
        <v>195.17209343583733</v>
      </c>
      <c r="I131" s="54">
        <f t="shared" si="6"/>
        <v>188.93720866961502</v>
      </c>
    </row>
    <row r="132" spans="1:10" x14ac:dyDescent="0.3">
      <c r="A132" s="41" t="s">
        <v>258</v>
      </c>
      <c r="B132" s="41" t="s">
        <v>257</v>
      </c>
      <c r="C132" s="40">
        <f>VLOOKUP($A132,input!$A:$P,COLUMN(input!D$1),0)/1000000</f>
        <v>9.9567207160612057</v>
      </c>
      <c r="D132" s="40">
        <f>VLOOKUP($A132,input!$A:$P,COLUMN(input!E$1),0)/1000000</f>
        <v>9.5299366285529601</v>
      </c>
      <c r="E132" s="40">
        <f>VLOOKUP($A132,input!$A:$P,COLUMN(input!F$1),0)/1000000</f>
        <v>9.4305050837006199</v>
      </c>
      <c r="F132" s="62">
        <f>VLOOKUP($A132,input!$A:$P,COLUMN(input!N$1),0)</f>
        <v>38114</v>
      </c>
      <c r="G132" s="54">
        <f t="shared" si="4"/>
        <v>261.23526043084445</v>
      </c>
      <c r="H132" s="54">
        <f t="shared" si="5"/>
        <v>250.03769293574436</v>
      </c>
      <c r="I132" s="54">
        <f t="shared" si="6"/>
        <v>247.42889971403213</v>
      </c>
    </row>
    <row r="133" spans="1:10" x14ac:dyDescent="0.3">
      <c r="A133" s="41" t="s">
        <v>260</v>
      </c>
      <c r="B133" s="41" t="s">
        <v>259</v>
      </c>
      <c r="C133" s="40">
        <f>VLOOKUP($A133,input!$A:$P,COLUMN(input!D$1),0)/1000000</f>
        <v>9.6380201611889813</v>
      </c>
      <c r="D133" s="40">
        <f>VLOOKUP($A133,input!$A:$P,COLUMN(input!E$1),0)/1000000</f>
        <v>9.2993147723405656</v>
      </c>
      <c r="E133" s="40">
        <f>VLOOKUP($A133,input!$A:$P,COLUMN(input!F$1),0)/1000000</f>
        <v>9.1988350668885559</v>
      </c>
      <c r="F133" s="62">
        <f>VLOOKUP($A133,input!$A:$P,COLUMN(input!N$1),0)</f>
        <v>38312</v>
      </c>
      <c r="G133" s="54">
        <f t="shared" si="4"/>
        <v>251.56661519077528</v>
      </c>
      <c r="H133" s="54">
        <f t="shared" si="5"/>
        <v>242.7259023893445</v>
      </c>
      <c r="I133" s="54">
        <f t="shared" si="6"/>
        <v>240.10323310943193</v>
      </c>
    </row>
    <row r="134" spans="1:10" x14ac:dyDescent="0.3">
      <c r="A134" s="41" t="s">
        <v>262</v>
      </c>
      <c r="B134" s="41" t="s">
        <v>261</v>
      </c>
      <c r="C134" s="40">
        <f>VLOOKUP($A134,input!$A:$P,COLUMN(input!D$1),0)/1000000</f>
        <v>174.57973713855012</v>
      </c>
      <c r="D134" s="40">
        <f>VLOOKUP($A134,input!$A:$P,COLUMN(input!E$1),0)/1000000</f>
        <v>177.26592765874759</v>
      </c>
      <c r="E134" s="40">
        <f>VLOOKUP($A134,input!$A:$P,COLUMN(input!F$1),0)/1000000</f>
        <v>178.50781110158783</v>
      </c>
      <c r="F134" s="62">
        <f>VLOOKUP($A134,input!$A:$P,COLUMN(input!N$1),0)</f>
        <v>93375</v>
      </c>
      <c r="G134" s="54">
        <f t="shared" si="4"/>
        <v>1869.662512862652</v>
      </c>
      <c r="H134" s="54">
        <f t="shared" si="5"/>
        <v>1898.4302828246059</v>
      </c>
      <c r="I134" s="54">
        <f t="shared" si="6"/>
        <v>1911.7302393744346</v>
      </c>
    </row>
    <row r="135" spans="1:10" x14ac:dyDescent="0.3">
      <c r="A135" s="41" t="s">
        <v>264</v>
      </c>
      <c r="B135" s="41" t="s">
        <v>263</v>
      </c>
      <c r="C135" s="40">
        <f>VLOOKUP($A135,input!$A:$P,COLUMN(input!D$1),0)/1000000</f>
        <v>11.096056688323367</v>
      </c>
      <c r="D135" s="40">
        <f>VLOOKUP($A135,input!$A:$P,COLUMN(input!E$1),0)/1000000</f>
        <v>10.263497430514052</v>
      </c>
      <c r="E135" s="40">
        <f>VLOOKUP($A135,input!$A:$P,COLUMN(input!F$1),0)/1000000</f>
        <v>9.8328487129321918</v>
      </c>
      <c r="F135" s="62">
        <f>VLOOKUP($A135,input!$A:$P,COLUMN(input!N$1),0)</f>
        <v>52270</v>
      </c>
      <c r="G135" s="54">
        <f t="shared" si="4"/>
        <v>212.28346447911551</v>
      </c>
      <c r="H135" s="54">
        <f t="shared" si="5"/>
        <v>196.35541286615751</v>
      </c>
      <c r="I135" s="54">
        <f t="shared" si="6"/>
        <v>188.11648580317947</v>
      </c>
    </row>
    <row r="136" spans="1:10" x14ac:dyDescent="0.3">
      <c r="A136" s="41" t="s">
        <v>266</v>
      </c>
      <c r="B136" s="41" t="s">
        <v>265</v>
      </c>
      <c r="C136" s="40">
        <f>VLOOKUP($A136,input!$A:$P,COLUMN(input!D$1),0)/1000000</f>
        <v>14.292319347124314</v>
      </c>
      <c r="D136" s="40">
        <f>VLOOKUP($A136,input!$A:$P,COLUMN(input!E$1),0)/1000000</f>
        <v>13.316484537854526</v>
      </c>
      <c r="E136" s="40">
        <f>VLOOKUP($A136,input!$A:$P,COLUMN(input!F$1),0)/1000000</f>
        <v>13.042148215847615</v>
      </c>
      <c r="F136" s="62">
        <f>VLOOKUP($A136,input!$A:$P,COLUMN(input!N$1),0)</f>
        <v>56773</v>
      </c>
      <c r="G136" s="54">
        <f t="shared" si="4"/>
        <v>251.74500813986074</v>
      </c>
      <c r="H136" s="54">
        <f t="shared" si="5"/>
        <v>234.55664731218232</v>
      </c>
      <c r="I136" s="54">
        <f t="shared" si="6"/>
        <v>229.72448550979539</v>
      </c>
    </row>
    <row r="137" spans="1:10" x14ac:dyDescent="0.3">
      <c r="A137" s="41" t="s">
        <v>268</v>
      </c>
      <c r="B137" s="41" t="s">
        <v>267</v>
      </c>
      <c r="C137" s="40">
        <f>VLOOKUP($A137,input!$A:$P,COLUMN(input!D$1),0)/1000000</f>
        <v>382.16398547061834</v>
      </c>
      <c r="D137" s="40">
        <f>VLOOKUP($A137,input!$A:$P,COLUMN(input!E$1),0)/1000000</f>
        <v>391.38593715910469</v>
      </c>
      <c r="E137" s="40">
        <f>VLOOKUP($A137,input!$A:$P,COLUMN(input!F$1),0)/1000000</f>
        <v>401.63915970058963</v>
      </c>
      <c r="F137" s="62">
        <f>VLOOKUP($A137,input!$A:$P,COLUMN(input!N$1),0)</f>
        <v>286401</v>
      </c>
      <c r="G137" s="54">
        <f t="shared" ref="G137:G200" si="7">C137/$F137*1000000</f>
        <v>1334.3667985468569</v>
      </c>
      <c r="H137" s="54">
        <f t="shared" ref="H137:H200" si="8">D137/$F137*1000000</f>
        <v>1366.5662381035845</v>
      </c>
      <c r="I137" s="54">
        <f t="shared" ref="I137:I200" si="9">E137/$F137*1000000</f>
        <v>1402.3664711386818</v>
      </c>
    </row>
    <row r="138" spans="1:10" x14ac:dyDescent="0.3">
      <c r="A138" s="41" t="s">
        <v>270</v>
      </c>
      <c r="B138" s="41" t="s">
        <v>269</v>
      </c>
      <c r="C138" s="40">
        <f>VLOOKUP($A138,input!$A:$P,COLUMN(input!D$1),0)/1000000</f>
        <v>9.4048996371480378</v>
      </c>
      <c r="D138" s="40">
        <f>VLOOKUP($A138,input!$A:$P,COLUMN(input!E$1),0)/1000000</f>
        <v>9.0120492852439966</v>
      </c>
      <c r="E138" s="40">
        <f>VLOOKUP($A138,input!$A:$P,COLUMN(input!F$1),0)/1000000</f>
        <v>8.9369216857726492</v>
      </c>
      <c r="F138" s="62">
        <f>VLOOKUP($A138,input!$A:$P,COLUMN(input!N$1),0)</f>
        <v>37049</v>
      </c>
      <c r="G138" s="54">
        <f t="shared" si="7"/>
        <v>253.85029655720905</v>
      </c>
      <c r="H138" s="54">
        <f t="shared" si="8"/>
        <v>243.24676199746273</v>
      </c>
      <c r="I138" s="54">
        <f t="shared" si="9"/>
        <v>241.218971787974</v>
      </c>
    </row>
    <row r="139" spans="1:10" x14ac:dyDescent="0.3">
      <c r="A139" s="41" t="s">
        <v>272</v>
      </c>
      <c r="B139" s="41" t="s">
        <v>271</v>
      </c>
      <c r="C139" s="40">
        <f>VLOOKUP($A139,input!$A:$P,COLUMN(input!D$1),0)/1000000</f>
        <v>11.224125521286332</v>
      </c>
      <c r="D139" s="40">
        <f>VLOOKUP($A139,input!$A:$P,COLUMN(input!E$1),0)/1000000</f>
        <v>10.388165010100552</v>
      </c>
      <c r="E139" s="40">
        <f>VLOOKUP($A139,input!$A:$P,COLUMN(input!F$1),0)/1000000</f>
        <v>10.196625510672108</v>
      </c>
      <c r="F139" s="62">
        <f>VLOOKUP($A139,input!$A:$P,COLUMN(input!N$1),0)</f>
        <v>42795</v>
      </c>
      <c r="G139" s="54">
        <f t="shared" si="7"/>
        <v>262.27656317995871</v>
      </c>
      <c r="H139" s="54">
        <f t="shared" si="8"/>
        <v>242.74249351794725</v>
      </c>
      <c r="I139" s="54">
        <f t="shared" si="9"/>
        <v>238.26674870129941</v>
      </c>
    </row>
    <row r="140" spans="1:10" x14ac:dyDescent="0.3">
      <c r="A140" s="41" t="s">
        <v>274</v>
      </c>
      <c r="B140" s="41" t="s">
        <v>273</v>
      </c>
      <c r="C140" s="40">
        <f>VLOOKUP($A140,input!$A:$P,COLUMN(input!D$1),0)/1000000</f>
        <v>11.853260201216257</v>
      </c>
      <c r="D140" s="40">
        <f>VLOOKUP($A140,input!$A:$P,COLUMN(input!E$1),0)/1000000</f>
        <v>11.30625177646114</v>
      </c>
      <c r="E140" s="40">
        <f>VLOOKUP($A140,input!$A:$P,COLUMN(input!F$1),0)/1000000</f>
        <v>11.053847830411199</v>
      </c>
      <c r="F140" s="62">
        <f>VLOOKUP($A140,input!$A:$P,COLUMN(input!N$1),0)</f>
        <v>47672</v>
      </c>
      <c r="G140" s="54">
        <f t="shared" si="7"/>
        <v>248.64197435006415</v>
      </c>
      <c r="H140" s="54">
        <f t="shared" si="8"/>
        <v>237.16755698231961</v>
      </c>
      <c r="I140" s="54">
        <f t="shared" si="9"/>
        <v>231.87296170521898</v>
      </c>
    </row>
    <row r="141" spans="1:10" x14ac:dyDescent="0.3">
      <c r="A141" s="36" t="s">
        <v>276</v>
      </c>
      <c r="B141" s="36" t="s">
        <v>275</v>
      </c>
      <c r="C141" s="40">
        <f>VLOOKUP($A141,input!$A:$P,COLUMN(input!D$1),0)/1000000</f>
        <v>1974.9194315307827</v>
      </c>
      <c r="D141" s="40">
        <f>VLOOKUP($A141,input!$A:$P,COLUMN(input!E$1),0)/1000000</f>
        <v>2066.8701912908123</v>
      </c>
      <c r="E141" s="40">
        <f>VLOOKUP($A141,input!$A:$P,COLUMN(input!F$1),0)/1000000</f>
        <v>2160.636697789665</v>
      </c>
      <c r="F141" s="62">
        <f>VLOOKUP($A141,input!$A:$P,COLUMN(input!N$1),0)</f>
        <v>3582360</v>
      </c>
      <c r="G141" s="54">
        <f t="shared" si="7"/>
        <v>551.290052236733</v>
      </c>
      <c r="H141" s="54">
        <f t="shared" si="8"/>
        <v>576.95770142889398</v>
      </c>
      <c r="I141" s="54">
        <f t="shared" si="9"/>
        <v>603.13220831788681</v>
      </c>
      <c r="J141" s="55"/>
    </row>
    <row r="142" spans="1:10" x14ac:dyDescent="0.3">
      <c r="A142" s="41" t="s">
        <v>278</v>
      </c>
      <c r="B142" s="41" t="s">
        <v>277</v>
      </c>
      <c r="C142" s="40">
        <f>VLOOKUP($A142,input!$A:$P,COLUMN(input!D$1),0)/1000000</f>
        <v>96.194836838765013</v>
      </c>
      <c r="D142" s="40">
        <f>VLOOKUP($A142,input!$A:$P,COLUMN(input!E$1),0)/1000000</f>
        <v>96.999482344367962</v>
      </c>
      <c r="E142" s="40">
        <f>VLOOKUP($A142,input!$A:$P,COLUMN(input!F$1),0)/1000000</f>
        <v>98.690559410878734</v>
      </c>
      <c r="F142" s="62">
        <f>VLOOKUP($A142,input!$A:$P,COLUMN(input!N$1),0)</f>
        <v>1211758</v>
      </c>
      <c r="G142" s="54">
        <f t="shared" si="7"/>
        <v>79.384527965786077</v>
      </c>
      <c r="H142" s="54">
        <f t="shared" si="8"/>
        <v>80.04855948495323</v>
      </c>
      <c r="I142" s="54">
        <f t="shared" si="9"/>
        <v>81.444116243407294</v>
      </c>
    </row>
    <row r="143" spans="1:10" x14ac:dyDescent="0.3">
      <c r="A143" s="41" t="s">
        <v>280</v>
      </c>
      <c r="B143" s="41" t="s">
        <v>279</v>
      </c>
      <c r="C143" s="40">
        <f>VLOOKUP($A143,input!$A:$P,COLUMN(input!D$1),0)/1000000</f>
        <v>226.61367253067394</v>
      </c>
      <c r="D143" s="40">
        <f>VLOOKUP($A143,input!$A:$P,COLUMN(input!E$1),0)/1000000</f>
        <v>230.04202925406059</v>
      </c>
      <c r="E143" s="40">
        <f>VLOOKUP($A143,input!$A:$P,COLUMN(input!F$1),0)/1000000</f>
        <v>233.23823161565804</v>
      </c>
      <c r="F143" s="62">
        <f>VLOOKUP($A143,input!$A:$P,COLUMN(input!N$1),0)</f>
        <v>114676</v>
      </c>
      <c r="G143" s="54">
        <f t="shared" si="7"/>
        <v>1976.1211808109279</v>
      </c>
      <c r="H143" s="54">
        <f t="shared" si="8"/>
        <v>2006.0172072104065</v>
      </c>
      <c r="I143" s="54">
        <f t="shared" si="9"/>
        <v>2033.8887963973111</v>
      </c>
    </row>
    <row r="144" spans="1:10" x14ac:dyDescent="0.3">
      <c r="A144" s="41" t="s">
        <v>282</v>
      </c>
      <c r="B144" s="41" t="s">
        <v>281</v>
      </c>
      <c r="C144" s="40">
        <f>VLOOKUP($A144,input!$A:$P,COLUMN(input!D$1),0)/1000000</f>
        <v>14.431336873492493</v>
      </c>
      <c r="D144" s="40">
        <f>VLOOKUP($A144,input!$A:$P,COLUMN(input!E$1),0)/1000000</f>
        <v>13.663934827544644</v>
      </c>
      <c r="E144" s="40">
        <f>VLOOKUP($A144,input!$A:$P,COLUMN(input!F$1),0)/1000000</f>
        <v>13.52126772239761</v>
      </c>
      <c r="F144" s="62">
        <f>VLOOKUP($A144,input!$A:$P,COLUMN(input!N$1),0)</f>
        <v>58019</v>
      </c>
      <c r="G144" s="54">
        <f t="shared" si="7"/>
        <v>248.73467094387172</v>
      </c>
      <c r="H144" s="54">
        <f t="shared" si="8"/>
        <v>235.50793408270815</v>
      </c>
      <c r="I144" s="54">
        <f t="shared" si="9"/>
        <v>233.04896193311862</v>
      </c>
    </row>
    <row r="145" spans="1:9" x14ac:dyDescent="0.3">
      <c r="A145" s="41" t="s">
        <v>284</v>
      </c>
      <c r="B145" s="41" t="s">
        <v>283</v>
      </c>
      <c r="C145" s="40">
        <f>VLOOKUP($A145,input!$A:$P,COLUMN(input!D$1),0)/1000000</f>
        <v>257.55704398400877</v>
      </c>
      <c r="D145" s="40">
        <f>VLOOKUP($A145,input!$A:$P,COLUMN(input!E$1),0)/1000000</f>
        <v>253.35059241740547</v>
      </c>
      <c r="E145" s="40">
        <f>VLOOKUP($A145,input!$A:$P,COLUMN(input!F$1),0)/1000000</f>
        <v>256.36484908298019</v>
      </c>
      <c r="F145" s="62">
        <f>VLOOKUP($A145,input!$A:$P,COLUMN(input!N$1),0)</f>
        <v>112916</v>
      </c>
      <c r="G145" s="54">
        <f t="shared" si="7"/>
        <v>2280.9614579334088</v>
      </c>
      <c r="H145" s="54">
        <f t="shared" si="8"/>
        <v>2243.7085303890103</v>
      </c>
      <c r="I145" s="54">
        <f t="shared" si="9"/>
        <v>2270.4032119715557</v>
      </c>
    </row>
    <row r="146" spans="1:9" x14ac:dyDescent="0.3">
      <c r="A146" s="41" t="s">
        <v>286</v>
      </c>
      <c r="B146" s="41" t="s">
        <v>285</v>
      </c>
      <c r="C146" s="40">
        <f>VLOOKUP($A146,input!$A:$P,COLUMN(input!D$1),0)/1000000</f>
        <v>101.89617981438397</v>
      </c>
      <c r="D146" s="40">
        <f>VLOOKUP($A146,input!$A:$P,COLUMN(input!E$1),0)/1000000</f>
        <v>103.56075634949231</v>
      </c>
      <c r="E146" s="40">
        <f>VLOOKUP($A146,input!$A:$P,COLUMN(input!F$1),0)/1000000</f>
        <v>104.73060330124149</v>
      </c>
      <c r="F146" s="62">
        <f>VLOOKUP($A146,input!$A:$P,COLUMN(input!N$1),0)</f>
        <v>56736</v>
      </c>
      <c r="G146" s="54">
        <f t="shared" si="7"/>
        <v>1795.9704564012968</v>
      </c>
      <c r="H146" s="54">
        <f t="shared" si="8"/>
        <v>1825.3094393241029</v>
      </c>
      <c r="I146" s="54">
        <f t="shared" si="9"/>
        <v>1845.9285691843183</v>
      </c>
    </row>
    <row r="147" spans="1:9" x14ac:dyDescent="0.3">
      <c r="A147" s="41" t="s">
        <v>288</v>
      </c>
      <c r="B147" s="41" t="s">
        <v>287</v>
      </c>
      <c r="C147" s="40">
        <f>VLOOKUP($A147,input!$A:$P,COLUMN(input!D$1),0)/1000000</f>
        <v>8.1846906218847817</v>
      </c>
      <c r="D147" s="40">
        <f>VLOOKUP($A147,input!$A:$P,COLUMN(input!E$1),0)/1000000</f>
        <v>8.2500501467531784</v>
      </c>
      <c r="E147" s="40">
        <f>VLOOKUP($A147,input!$A:$P,COLUMN(input!F$1),0)/1000000</f>
        <v>8.3730089734597506</v>
      </c>
      <c r="F147" s="62">
        <f>VLOOKUP($A147,input!$A:$P,COLUMN(input!N$1),0)</f>
        <v>41418</v>
      </c>
      <c r="G147" s="54">
        <f t="shared" si="7"/>
        <v>197.61192288098849</v>
      </c>
      <c r="H147" s="54">
        <f t="shared" si="8"/>
        <v>199.18996925861165</v>
      </c>
      <c r="I147" s="54">
        <f t="shared" si="9"/>
        <v>202.158698475536</v>
      </c>
    </row>
    <row r="148" spans="1:9" x14ac:dyDescent="0.3">
      <c r="A148" s="41" t="s">
        <v>290</v>
      </c>
      <c r="B148" s="41" t="s">
        <v>289</v>
      </c>
      <c r="C148" s="40">
        <f>VLOOKUP($A148,input!$A:$P,COLUMN(input!D$1),0)/1000000</f>
        <v>157.15508838825346</v>
      </c>
      <c r="D148" s="40">
        <f>VLOOKUP($A148,input!$A:$P,COLUMN(input!E$1),0)/1000000</f>
        <v>158.21280854020569</v>
      </c>
      <c r="E148" s="40">
        <f>VLOOKUP($A148,input!$A:$P,COLUMN(input!F$1),0)/1000000</f>
        <v>161.00820131095162</v>
      </c>
      <c r="F148" s="62">
        <f>VLOOKUP($A148,input!$A:$P,COLUMN(input!N$1),0)</f>
        <v>87986</v>
      </c>
      <c r="G148" s="54">
        <f t="shared" si="7"/>
        <v>1786.1374353675978</v>
      </c>
      <c r="H148" s="54">
        <f t="shared" si="8"/>
        <v>1798.1588950538232</v>
      </c>
      <c r="I148" s="54">
        <f t="shared" si="9"/>
        <v>1829.9297764525222</v>
      </c>
    </row>
    <row r="149" spans="1:9" x14ac:dyDescent="0.3">
      <c r="A149" s="41" t="s">
        <v>292</v>
      </c>
      <c r="B149" s="41" t="s">
        <v>291</v>
      </c>
      <c r="C149" s="40">
        <f>VLOOKUP($A149,input!$A:$P,COLUMN(input!D$1),0)/1000000</f>
        <v>762.02713553308934</v>
      </c>
      <c r="D149" s="40">
        <f>VLOOKUP($A149,input!$A:$P,COLUMN(input!E$1),0)/1000000</f>
        <v>775.05003274644287</v>
      </c>
      <c r="E149" s="40">
        <f>VLOOKUP($A149,input!$A:$P,COLUMN(input!F$1),0)/1000000</f>
        <v>787.38157296763109</v>
      </c>
      <c r="F149" s="62">
        <f>VLOOKUP($A149,input!$A:$P,COLUMN(input!N$1),0)</f>
        <v>588590</v>
      </c>
      <c r="G149" s="54">
        <f t="shared" si="7"/>
        <v>1294.6654471416255</v>
      </c>
      <c r="H149" s="54">
        <f t="shared" si="8"/>
        <v>1316.7910306774543</v>
      </c>
      <c r="I149" s="54">
        <f t="shared" si="9"/>
        <v>1337.7420156095604</v>
      </c>
    </row>
    <row r="150" spans="1:9" x14ac:dyDescent="0.3">
      <c r="A150" s="41" t="s">
        <v>294</v>
      </c>
      <c r="B150" s="41" t="s">
        <v>293</v>
      </c>
      <c r="C150" s="40">
        <f>VLOOKUP($A150,input!$A:$P,COLUMN(input!D$1),0)/1000000</f>
        <v>63.02248733384284</v>
      </c>
      <c r="D150" s="40">
        <f>VLOOKUP($A150,input!$A:$P,COLUMN(input!E$1),0)/1000000</f>
        <v>63.784631426905847</v>
      </c>
      <c r="E150" s="40">
        <f>VLOOKUP($A150,input!$A:$P,COLUMN(input!F$1),0)/1000000</f>
        <v>65.309741288759326</v>
      </c>
      <c r="F150" s="62">
        <f>VLOOKUP($A150,input!$A:$P,COLUMN(input!N$1),0)</f>
        <v>786283</v>
      </c>
      <c r="G150" s="54">
        <f t="shared" si="7"/>
        <v>80.15242264406433</v>
      </c>
      <c r="H150" s="54">
        <f t="shared" si="8"/>
        <v>81.12172262010732</v>
      </c>
      <c r="I150" s="54">
        <f t="shared" si="9"/>
        <v>83.061367584901774</v>
      </c>
    </row>
    <row r="151" spans="1:9" x14ac:dyDescent="0.3">
      <c r="A151" s="41" t="s">
        <v>296</v>
      </c>
      <c r="B151" s="41" t="s">
        <v>295</v>
      </c>
      <c r="C151" s="40">
        <f>VLOOKUP($A151,input!$A:$P,COLUMN(input!D$1),0)/1000000</f>
        <v>10.37316607465077</v>
      </c>
      <c r="D151" s="40">
        <f>VLOOKUP($A151,input!$A:$P,COLUMN(input!E$1),0)/1000000</f>
        <v>10.120825908985628</v>
      </c>
      <c r="E151" s="40">
        <f>VLOOKUP($A151,input!$A:$P,COLUMN(input!F$1),0)/1000000</f>
        <v>10.146824325764481</v>
      </c>
      <c r="F151" s="62">
        <f>VLOOKUP($A151,input!$A:$P,COLUMN(input!N$1),0)</f>
        <v>38716</v>
      </c>
      <c r="G151" s="54">
        <f t="shared" si="7"/>
        <v>267.92969507828212</v>
      </c>
      <c r="H151" s="54">
        <f t="shared" si="8"/>
        <v>261.4119720266977</v>
      </c>
      <c r="I151" s="54">
        <f t="shared" si="9"/>
        <v>262.08348811252404</v>
      </c>
    </row>
    <row r="152" spans="1:9" x14ac:dyDescent="0.3">
      <c r="A152" s="41" t="s">
        <v>298</v>
      </c>
      <c r="B152" s="41" t="s">
        <v>297</v>
      </c>
      <c r="C152" s="40">
        <f>VLOOKUP($A152,input!$A:$P,COLUMN(input!D$1),0)/1000000</f>
        <v>222.21446679778413</v>
      </c>
      <c r="D152" s="40">
        <f>VLOOKUP($A152,input!$A:$P,COLUMN(input!E$1),0)/1000000</f>
        <v>224.28332657804123</v>
      </c>
      <c r="E152" s="40">
        <f>VLOOKUP($A152,input!$A:$P,COLUMN(input!F$1),0)/1000000</f>
        <v>227.04332182258395</v>
      </c>
      <c r="F152" s="62">
        <f>VLOOKUP($A152,input!$A:$P,COLUMN(input!N$1),0)</f>
        <v>108507</v>
      </c>
      <c r="G152" s="54">
        <f t="shared" si="7"/>
        <v>2047.9274774695098</v>
      </c>
      <c r="H152" s="54">
        <f t="shared" si="8"/>
        <v>2066.9940794422591</v>
      </c>
      <c r="I152" s="54">
        <f t="shared" si="9"/>
        <v>2092.4301825926805</v>
      </c>
    </row>
    <row r="153" spans="1:9" x14ac:dyDescent="0.3">
      <c r="A153" s="41" t="s">
        <v>300</v>
      </c>
      <c r="B153" s="41" t="s">
        <v>299</v>
      </c>
      <c r="C153" s="40">
        <f>VLOOKUP($A153,input!$A:$P,COLUMN(input!D$1),0)/1000000</f>
        <v>11.289390435663742</v>
      </c>
      <c r="D153" s="40">
        <f>VLOOKUP($A153,input!$A:$P,COLUMN(input!E$1),0)/1000000</f>
        <v>11.205063810378478</v>
      </c>
      <c r="E153" s="40">
        <f>VLOOKUP($A153,input!$A:$P,COLUMN(input!F$1),0)/1000000</f>
        <v>11.051631625643763</v>
      </c>
      <c r="F153" s="62">
        <f>VLOOKUP($A153,input!$A:$P,COLUMN(input!N$1),0)</f>
        <v>36983</v>
      </c>
      <c r="G153" s="54">
        <f t="shared" si="7"/>
        <v>305.25891451920455</v>
      </c>
      <c r="H153" s="54">
        <f t="shared" si="8"/>
        <v>302.97876890404996</v>
      </c>
      <c r="I153" s="54">
        <f t="shared" si="9"/>
        <v>298.83004693085371</v>
      </c>
    </row>
    <row r="154" spans="1:9" x14ac:dyDescent="0.3">
      <c r="A154" s="41" t="s">
        <v>302</v>
      </c>
      <c r="B154" s="41" t="s">
        <v>301</v>
      </c>
      <c r="C154" s="40">
        <f>VLOOKUP($A154,input!$A:$P,COLUMN(input!D$1),0)/1000000</f>
        <v>19.627636860267529</v>
      </c>
      <c r="D154" s="40">
        <f>VLOOKUP($A154,input!$A:$P,COLUMN(input!E$1),0)/1000000</f>
        <v>19.732473318233289</v>
      </c>
      <c r="E154" s="40">
        <f>VLOOKUP($A154,input!$A:$P,COLUMN(input!F$1),0)/1000000</f>
        <v>19.300003377750627</v>
      </c>
      <c r="F154" s="62">
        <f>VLOOKUP($A154,input!$A:$P,COLUMN(input!N$1),0)</f>
        <v>71591</v>
      </c>
      <c r="G154" s="54">
        <f t="shared" si="7"/>
        <v>274.163468316793</v>
      </c>
      <c r="H154" s="54">
        <f t="shared" si="8"/>
        <v>275.62784872726024</v>
      </c>
      <c r="I154" s="54">
        <f t="shared" si="9"/>
        <v>269.5870064358736</v>
      </c>
    </row>
    <row r="155" spans="1:9" x14ac:dyDescent="0.3">
      <c r="A155" s="41" t="s">
        <v>304</v>
      </c>
      <c r="B155" s="41" t="s">
        <v>303</v>
      </c>
      <c r="C155" s="40">
        <f>VLOOKUP($A155,input!$A:$P,COLUMN(input!D$1),0)/1000000</f>
        <v>172.44612983569101</v>
      </c>
      <c r="D155" s="40">
        <f>VLOOKUP($A155,input!$A:$P,COLUMN(input!E$1),0)/1000000</f>
        <v>176.22634782313051</v>
      </c>
      <c r="E155" s="40">
        <f>VLOOKUP($A155,input!$A:$P,COLUMN(input!F$1),0)/1000000</f>
        <v>178.77406328946094</v>
      </c>
      <c r="F155" s="62">
        <f>VLOOKUP($A155,input!$A:$P,COLUMN(input!N$1),0)</f>
        <v>90849</v>
      </c>
      <c r="G155" s="54">
        <f t="shared" si="7"/>
        <v>1898.1621133495253</v>
      </c>
      <c r="H155" s="54">
        <f t="shared" si="8"/>
        <v>1939.7720153565863</v>
      </c>
      <c r="I155" s="54">
        <f t="shared" si="9"/>
        <v>1967.8154221781301</v>
      </c>
    </row>
    <row r="156" spans="1:9" x14ac:dyDescent="0.3">
      <c r="A156" s="41" t="s">
        <v>306</v>
      </c>
      <c r="B156" s="41" t="s">
        <v>305</v>
      </c>
      <c r="C156" s="40">
        <f>VLOOKUP($A156,input!$A:$P,COLUMN(input!D$1),0)/1000000</f>
        <v>10.157692602201136</v>
      </c>
      <c r="D156" s="40">
        <f>VLOOKUP($A156,input!$A:$P,COLUMN(input!E$1),0)/1000000</f>
        <v>10.182846099329092</v>
      </c>
      <c r="E156" s="40">
        <f>VLOOKUP($A156,input!$A:$P,COLUMN(input!F$1),0)/1000000</f>
        <v>10.163971189363197</v>
      </c>
      <c r="F156" s="62">
        <f>VLOOKUP($A156,input!$A:$P,COLUMN(input!N$1),0)</f>
        <v>39011</v>
      </c>
      <c r="G156" s="54">
        <f t="shared" si="7"/>
        <v>260.38021589298239</v>
      </c>
      <c r="H156" s="54">
        <f t="shared" si="8"/>
        <v>261.02499549688781</v>
      </c>
      <c r="I156" s="54">
        <f t="shared" si="9"/>
        <v>260.54115991292707</v>
      </c>
    </row>
    <row r="157" spans="1:9" x14ac:dyDescent="0.3">
      <c r="A157" s="41" t="s">
        <v>308</v>
      </c>
      <c r="B157" s="41" t="s">
        <v>307</v>
      </c>
      <c r="C157" s="40">
        <f>VLOOKUP($A157,input!$A:$P,COLUMN(input!D$1),0)/1000000</f>
        <v>82.348694022547392</v>
      </c>
      <c r="D157" s="40">
        <f>VLOOKUP($A157,input!$A:$P,COLUMN(input!E$1),0)/1000000</f>
        <v>83.562454189631737</v>
      </c>
      <c r="E157" s="40">
        <f>VLOOKUP($A157,input!$A:$P,COLUMN(input!F$1),0)/1000000</f>
        <v>84.447393584243756</v>
      </c>
      <c r="F157" s="62">
        <f>VLOOKUP($A157,input!$A:$P,COLUMN(input!N$1),0)</f>
        <v>43474</v>
      </c>
      <c r="G157" s="54">
        <f t="shared" si="7"/>
        <v>1894.2055946668672</v>
      </c>
      <c r="H157" s="54">
        <f t="shared" si="8"/>
        <v>1922.12481459336</v>
      </c>
      <c r="I157" s="54">
        <f t="shared" si="9"/>
        <v>1942.4804155183272</v>
      </c>
    </row>
    <row r="158" spans="1:9" x14ac:dyDescent="0.3">
      <c r="A158" s="41" t="s">
        <v>310</v>
      </c>
      <c r="B158" s="41" t="s">
        <v>309</v>
      </c>
      <c r="C158" s="40">
        <f>VLOOKUP($A158,input!$A:$P,COLUMN(input!D$1),0)/1000000</f>
        <v>12.955806331371981</v>
      </c>
      <c r="D158" s="40">
        <f>VLOOKUP($A158,input!$A:$P,COLUMN(input!E$1),0)/1000000</f>
        <v>12.532603442402182</v>
      </c>
      <c r="E158" s="40">
        <f>VLOOKUP($A158,input!$A:$P,COLUMN(input!F$1),0)/1000000</f>
        <v>12.458270204011923</v>
      </c>
      <c r="F158" s="62">
        <f>VLOOKUP($A158,input!$A:$P,COLUMN(input!N$1),0)</f>
        <v>43384</v>
      </c>
      <c r="G158" s="54">
        <f t="shared" si="7"/>
        <v>298.63097758095108</v>
      </c>
      <c r="H158" s="54">
        <f t="shared" si="8"/>
        <v>288.87616269597504</v>
      </c>
      <c r="I158" s="54">
        <f t="shared" si="9"/>
        <v>287.16278360713454</v>
      </c>
    </row>
    <row r="159" spans="1:9" x14ac:dyDescent="0.3">
      <c r="A159" s="41" t="s">
        <v>312</v>
      </c>
      <c r="B159" s="41" t="s">
        <v>311</v>
      </c>
      <c r="C159" s="40">
        <f>VLOOKUP($A159,input!$A:$P,COLUMN(input!D$1),0)/1000000</f>
        <v>13.707597303334886</v>
      </c>
      <c r="D159" s="40">
        <f>VLOOKUP($A159,input!$A:$P,COLUMN(input!E$1),0)/1000000</f>
        <v>13.437598394428173</v>
      </c>
      <c r="E159" s="40">
        <f>VLOOKUP($A159,input!$A:$P,COLUMN(input!F$1),0)/1000000</f>
        <v>13.542183164403125</v>
      </c>
      <c r="F159" s="62">
        <f>VLOOKUP($A159,input!$A:$P,COLUMN(input!N$1),0)</f>
        <v>54902</v>
      </c>
      <c r="G159" s="54">
        <f t="shared" si="7"/>
        <v>249.67391540080303</v>
      </c>
      <c r="H159" s="54">
        <f t="shared" si="8"/>
        <v>244.75608164416911</v>
      </c>
      <c r="I159" s="54">
        <f t="shared" si="9"/>
        <v>246.66101716518753</v>
      </c>
    </row>
    <row r="160" spans="1:9" x14ac:dyDescent="0.3">
      <c r="A160" s="41" t="s">
        <v>314</v>
      </c>
      <c r="B160" s="41" t="s">
        <v>313</v>
      </c>
      <c r="C160" s="40">
        <f>VLOOKUP($A160,input!$A:$P,COLUMN(input!D$1),0)/1000000</f>
        <v>172.52366063324305</v>
      </c>
      <c r="D160" s="40">
        <f>VLOOKUP($A160,input!$A:$P,COLUMN(input!E$1),0)/1000000</f>
        <v>173.98735158189382</v>
      </c>
      <c r="E160" s="40">
        <f>VLOOKUP($A160,input!$A:$P,COLUMN(input!F$1),0)/1000000</f>
        <v>177.70873473053663</v>
      </c>
      <c r="F160" s="62">
        <f>VLOOKUP($A160,input!$A:$P,COLUMN(input!N$1),0)</f>
        <v>104697</v>
      </c>
      <c r="G160" s="54">
        <f t="shared" si="7"/>
        <v>1647.8376709289003</v>
      </c>
      <c r="H160" s="54">
        <f t="shared" si="8"/>
        <v>1661.8179277524075</v>
      </c>
      <c r="I160" s="54">
        <f t="shared" si="9"/>
        <v>1697.3622427627977</v>
      </c>
    </row>
    <row r="161" spans="1:9" x14ac:dyDescent="0.3">
      <c r="A161" s="41" t="s">
        <v>316</v>
      </c>
      <c r="B161" s="41" t="s">
        <v>315</v>
      </c>
      <c r="C161" s="40">
        <f>VLOOKUP($A161,input!$A:$P,COLUMN(input!D$1),0)/1000000</f>
        <v>30.35895071178539</v>
      </c>
      <c r="D161" s="40">
        <f>VLOOKUP($A161,input!$A:$P,COLUMN(input!E$1),0)/1000000</f>
        <v>30.809679092392894</v>
      </c>
      <c r="E161" s="40">
        <f>VLOOKUP($A161,input!$A:$P,COLUMN(input!F$1),0)/1000000</f>
        <v>31.725867706803243</v>
      </c>
      <c r="F161" s="62">
        <f>VLOOKUP($A161,input!$A:$P,COLUMN(input!N$1),0)</f>
        <v>345465</v>
      </c>
      <c r="G161" s="54">
        <f t="shared" si="7"/>
        <v>87.878513631729376</v>
      </c>
      <c r="H161" s="54">
        <f t="shared" si="8"/>
        <v>89.183214196497175</v>
      </c>
      <c r="I161" s="54">
        <f t="shared" si="9"/>
        <v>91.835258873701363</v>
      </c>
    </row>
    <row r="162" spans="1:9" x14ac:dyDescent="0.3">
      <c r="A162" s="41" t="s">
        <v>318</v>
      </c>
      <c r="B162" s="41" t="s">
        <v>317</v>
      </c>
      <c r="C162" s="40">
        <f>VLOOKUP($A162,input!$A:$P,COLUMN(input!D$1),0)/1000000</f>
        <v>146.80039512062618</v>
      </c>
      <c r="D162" s="40">
        <f>VLOOKUP($A162,input!$A:$P,COLUMN(input!E$1),0)/1000000</f>
        <v>148.70529811506796</v>
      </c>
      <c r="E162" s="40">
        <f>VLOOKUP($A162,input!$A:$P,COLUMN(input!F$1),0)/1000000</f>
        <v>151.02369154069837</v>
      </c>
      <c r="F162" s="62">
        <f>VLOOKUP($A162,input!$A:$P,COLUMN(input!N$1),0)</f>
        <v>84490</v>
      </c>
      <c r="G162" s="54">
        <f t="shared" si="7"/>
        <v>1737.4884024218982</v>
      </c>
      <c r="H162" s="54">
        <f t="shared" si="8"/>
        <v>1760.0343012790622</v>
      </c>
      <c r="I162" s="54">
        <f t="shared" si="9"/>
        <v>1787.4741571866298</v>
      </c>
    </row>
    <row r="163" spans="1:9" x14ac:dyDescent="0.3">
      <c r="A163" s="41" t="s">
        <v>320</v>
      </c>
      <c r="B163" s="41" t="s">
        <v>319</v>
      </c>
      <c r="C163" s="40">
        <f>VLOOKUP($A163,input!$A:$P,COLUMN(input!D$1),0)/1000000</f>
        <v>736.23987911871518</v>
      </c>
      <c r="D163" s="40">
        <f>VLOOKUP($A163,input!$A:$P,COLUMN(input!E$1),0)/1000000</f>
        <v>748.87232379438478</v>
      </c>
      <c r="E163" s="40">
        <f>VLOOKUP($A163,input!$A:$P,COLUMN(input!F$1),0)/1000000</f>
        <v>760.18504649736633</v>
      </c>
      <c r="F163" s="62">
        <f>VLOOKUP($A163,input!$A:$P,COLUMN(input!N$1),0)</f>
        <v>488048</v>
      </c>
      <c r="G163" s="54">
        <f t="shared" si="7"/>
        <v>1508.5398959092449</v>
      </c>
      <c r="H163" s="54">
        <f t="shared" si="8"/>
        <v>1534.4235071025487</v>
      </c>
      <c r="I163" s="54">
        <f t="shared" si="9"/>
        <v>1557.6030359664753</v>
      </c>
    </row>
    <row r="164" spans="1:9" x14ac:dyDescent="0.3">
      <c r="A164" s="41" t="s">
        <v>322</v>
      </c>
      <c r="B164" s="41" t="s">
        <v>321</v>
      </c>
      <c r="C164" s="40">
        <f>VLOOKUP($A164,input!$A:$P,COLUMN(input!D$1),0)/1000000</f>
        <v>11.958307470395997</v>
      </c>
      <c r="D164" s="40">
        <f>VLOOKUP($A164,input!$A:$P,COLUMN(input!E$1),0)/1000000</f>
        <v>11.265466139221958</v>
      </c>
      <c r="E164" s="40">
        <f>VLOOKUP($A164,input!$A:$P,COLUMN(input!F$1),0)/1000000</f>
        <v>10.84578209860889</v>
      </c>
      <c r="F164" s="62">
        <f>VLOOKUP($A164,input!$A:$P,COLUMN(input!N$1),0)</f>
        <v>43154</v>
      </c>
      <c r="G164" s="54">
        <f t="shared" si="7"/>
        <v>277.10774135412703</v>
      </c>
      <c r="H164" s="54">
        <f t="shared" si="8"/>
        <v>261.05265187982474</v>
      </c>
      <c r="I164" s="54">
        <f t="shared" si="9"/>
        <v>251.32738792716523</v>
      </c>
    </row>
    <row r="165" spans="1:9" x14ac:dyDescent="0.3">
      <c r="A165" s="41" t="s">
        <v>324</v>
      </c>
      <c r="B165" s="41" t="s">
        <v>323</v>
      </c>
      <c r="C165" s="40">
        <f>VLOOKUP($A165,input!$A:$P,COLUMN(input!D$1),0)/1000000</f>
        <v>9.0126242454269292</v>
      </c>
      <c r="D165" s="40">
        <f>VLOOKUP($A165,input!$A:$P,COLUMN(input!E$1),0)/1000000</f>
        <v>8.7653729830153289</v>
      </c>
      <c r="E165" s="40">
        <f>VLOOKUP($A165,input!$A:$P,COLUMN(input!F$1),0)/1000000</f>
        <v>8.6575008752530316</v>
      </c>
      <c r="F165" s="62">
        <f>VLOOKUP($A165,input!$A:$P,COLUMN(input!N$1),0)</f>
        <v>41519</v>
      </c>
      <c r="G165" s="54">
        <f t="shared" si="7"/>
        <v>217.07228607208577</v>
      </c>
      <c r="H165" s="54">
        <f t="shared" si="8"/>
        <v>211.11715077471348</v>
      </c>
      <c r="I165" s="54">
        <f t="shared" si="9"/>
        <v>208.51901238596864</v>
      </c>
    </row>
    <row r="166" spans="1:9" x14ac:dyDescent="0.3">
      <c r="A166" s="41" t="s">
        <v>326</v>
      </c>
      <c r="B166" s="41" t="s">
        <v>325</v>
      </c>
      <c r="C166" s="40">
        <f>VLOOKUP($A166,input!$A:$P,COLUMN(input!D$1),0)/1000000</f>
        <v>185.20265330405797</v>
      </c>
      <c r="D166" s="40">
        <f>VLOOKUP($A166,input!$A:$P,COLUMN(input!E$1),0)/1000000</f>
        <v>186.5613750066386</v>
      </c>
      <c r="E166" s="40">
        <f>VLOOKUP($A166,input!$A:$P,COLUMN(input!F$1),0)/1000000</f>
        <v>191.41847304377583</v>
      </c>
      <c r="F166" s="62">
        <f>VLOOKUP($A166,input!$A:$P,COLUMN(input!N$1),0)</f>
        <v>110951</v>
      </c>
      <c r="G166" s="54">
        <f t="shared" si="7"/>
        <v>1669.2292390700218</v>
      </c>
      <c r="H166" s="54">
        <f t="shared" si="8"/>
        <v>1681.4753810838893</v>
      </c>
      <c r="I166" s="54">
        <f t="shared" si="9"/>
        <v>1725.2523460246039</v>
      </c>
    </row>
    <row r="167" spans="1:9" x14ac:dyDescent="0.3">
      <c r="A167" s="41" t="s">
        <v>328</v>
      </c>
      <c r="B167" s="41" t="s">
        <v>327</v>
      </c>
      <c r="C167" s="40">
        <f>VLOOKUP($A167,input!$A:$P,COLUMN(input!D$1),0)/1000000</f>
        <v>10.573143195862512</v>
      </c>
      <c r="D167" s="40">
        <f>VLOOKUP($A167,input!$A:$P,COLUMN(input!E$1),0)/1000000</f>
        <v>10.409330039026901</v>
      </c>
      <c r="E167" s="40">
        <f>VLOOKUP($A167,input!$A:$P,COLUMN(input!F$1),0)/1000000</f>
        <v>10.439530036624223</v>
      </c>
      <c r="F167" s="62">
        <f>VLOOKUP($A167,input!$A:$P,COLUMN(input!N$1),0)</f>
        <v>49635</v>
      </c>
      <c r="G167" s="54">
        <f t="shared" si="7"/>
        <v>213.01789454744662</v>
      </c>
      <c r="H167" s="54">
        <f t="shared" si="8"/>
        <v>209.71753881387934</v>
      </c>
      <c r="I167" s="54">
        <f t="shared" si="9"/>
        <v>210.32598038932656</v>
      </c>
    </row>
    <row r="168" spans="1:9" x14ac:dyDescent="0.3">
      <c r="A168" s="41" t="s">
        <v>330</v>
      </c>
      <c r="B168" s="41" t="s">
        <v>329</v>
      </c>
      <c r="C168" s="40">
        <f>VLOOKUP($A168,input!$A:$P,COLUMN(input!D$1),0)/1000000</f>
        <v>15.716487562453541</v>
      </c>
      <c r="D168" s="40">
        <f>VLOOKUP($A168,input!$A:$P,COLUMN(input!E$1),0)/1000000</f>
        <v>16.030939721324703</v>
      </c>
      <c r="E168" s="40">
        <f>VLOOKUP($A168,input!$A:$P,COLUMN(input!F$1),0)/1000000</f>
        <v>16.070124239468957</v>
      </c>
      <c r="F168" s="62">
        <f>VLOOKUP($A168,input!$A:$P,COLUMN(input!N$1),0)</f>
        <v>61261</v>
      </c>
      <c r="G168" s="54">
        <f t="shared" si="7"/>
        <v>256.54964108410803</v>
      </c>
      <c r="H168" s="54">
        <f t="shared" si="8"/>
        <v>261.68263203873101</v>
      </c>
      <c r="I168" s="54">
        <f t="shared" si="9"/>
        <v>262.3222644009885</v>
      </c>
    </row>
    <row r="169" spans="1:9" x14ac:dyDescent="0.3">
      <c r="A169" s="41" t="s">
        <v>332</v>
      </c>
      <c r="B169" s="41" t="s">
        <v>331</v>
      </c>
      <c r="C169" s="40">
        <f>VLOOKUP($A169,input!$A:$P,COLUMN(input!D$1),0)/1000000</f>
        <v>172.60866718480315</v>
      </c>
      <c r="D169" s="40">
        <f>VLOOKUP($A169,input!$A:$P,COLUMN(input!E$1),0)/1000000</f>
        <v>176.53945181702775</v>
      </c>
      <c r="E169" s="40">
        <f>VLOOKUP($A169,input!$A:$P,COLUMN(input!F$1),0)/1000000</f>
        <v>180.75399837023122</v>
      </c>
      <c r="F169" s="62">
        <f>VLOOKUP($A169,input!$A:$P,COLUMN(input!N$1),0)</f>
        <v>102080</v>
      </c>
      <c r="G169" s="54">
        <f t="shared" si="7"/>
        <v>1690.9156268103759</v>
      </c>
      <c r="H169" s="54">
        <f t="shared" si="8"/>
        <v>1729.4225295555227</v>
      </c>
      <c r="I169" s="54">
        <f t="shared" si="9"/>
        <v>1770.7092316832995</v>
      </c>
    </row>
    <row r="170" spans="1:9" x14ac:dyDescent="0.3">
      <c r="A170" s="41" t="s">
        <v>334</v>
      </c>
      <c r="B170" s="41" t="s">
        <v>333</v>
      </c>
      <c r="C170" s="40">
        <f>VLOOKUP($A170,input!$A:$P,COLUMN(input!D$1),0)/1000000</f>
        <v>42.124054354292042</v>
      </c>
      <c r="D170" s="40">
        <f>VLOOKUP($A170,input!$A:$P,COLUMN(input!E$1),0)/1000000</f>
        <v>42.561099876328505</v>
      </c>
      <c r="E170" s="40">
        <f>VLOOKUP($A170,input!$A:$P,COLUMN(input!F$1),0)/1000000</f>
        <v>43.398460060924549</v>
      </c>
      <c r="F170" s="62">
        <f>VLOOKUP($A170,input!$A:$P,COLUMN(input!N$1),0)</f>
        <v>422535</v>
      </c>
      <c r="G170" s="54">
        <f t="shared" si="7"/>
        <v>99.693645151980405</v>
      </c>
      <c r="H170" s="54">
        <f t="shared" si="8"/>
        <v>100.72798673797084</v>
      </c>
      <c r="I170" s="54">
        <f t="shared" si="9"/>
        <v>102.70974016572485</v>
      </c>
    </row>
    <row r="171" spans="1:9" x14ac:dyDescent="0.3">
      <c r="A171" s="41" t="s">
        <v>336</v>
      </c>
      <c r="B171" s="41" t="s">
        <v>335</v>
      </c>
      <c r="C171" s="40">
        <f>VLOOKUP($A171,input!$A:$P,COLUMN(input!D$1),0)/1000000</f>
        <v>17.372790890906359</v>
      </c>
      <c r="D171" s="40">
        <f>VLOOKUP($A171,input!$A:$P,COLUMN(input!E$1),0)/1000000</f>
        <v>16.460254080355686</v>
      </c>
      <c r="E171" s="40">
        <f>VLOOKUP($A171,input!$A:$P,COLUMN(input!F$1),0)/1000000</f>
        <v>15.837730869625135</v>
      </c>
      <c r="F171" s="62">
        <f>VLOOKUP($A171,input!$A:$P,COLUMN(input!N$1),0)</f>
        <v>76174</v>
      </c>
      <c r="G171" s="54">
        <f t="shared" si="7"/>
        <v>228.06719997514057</v>
      </c>
      <c r="H171" s="54">
        <f t="shared" si="8"/>
        <v>216.08756374032723</v>
      </c>
      <c r="I171" s="54">
        <f t="shared" si="9"/>
        <v>207.91517932135815</v>
      </c>
    </row>
    <row r="172" spans="1:9" x14ac:dyDescent="0.3">
      <c r="A172" s="41" t="s">
        <v>338</v>
      </c>
      <c r="B172" s="41" t="s">
        <v>337</v>
      </c>
      <c r="C172" s="40">
        <f>VLOOKUP($A172,input!$A:$P,COLUMN(input!D$1),0)/1000000</f>
        <v>11.19924301137158</v>
      </c>
      <c r="D172" s="40">
        <f>VLOOKUP($A172,input!$A:$P,COLUMN(input!E$1),0)/1000000</f>
        <v>10.911917786881123</v>
      </c>
      <c r="E172" s="40">
        <f>VLOOKUP($A172,input!$A:$P,COLUMN(input!F$1),0)/1000000</f>
        <v>10.762591968029286</v>
      </c>
      <c r="F172" s="62">
        <f>VLOOKUP($A172,input!$A:$P,COLUMN(input!N$1),0)</f>
        <v>36827</v>
      </c>
      <c r="G172" s="54">
        <f t="shared" si="7"/>
        <v>304.10413586150321</v>
      </c>
      <c r="H172" s="54">
        <f t="shared" si="8"/>
        <v>296.30210950881479</v>
      </c>
      <c r="I172" s="54">
        <f t="shared" si="9"/>
        <v>292.24731767532751</v>
      </c>
    </row>
    <row r="173" spans="1:9" x14ac:dyDescent="0.3">
      <c r="A173" s="41" t="s">
        <v>340</v>
      </c>
      <c r="B173" s="41" t="s">
        <v>339</v>
      </c>
      <c r="C173" s="40">
        <f>VLOOKUP($A173,input!$A:$P,COLUMN(input!D$1),0)/1000000</f>
        <v>19.236650297287724</v>
      </c>
      <c r="D173" s="40">
        <f>VLOOKUP($A173,input!$A:$P,COLUMN(input!E$1),0)/1000000</f>
        <v>19.043013350255194</v>
      </c>
      <c r="E173" s="40">
        <f>VLOOKUP($A173,input!$A:$P,COLUMN(input!F$1),0)/1000000</f>
        <v>18.937322975147147</v>
      </c>
      <c r="F173" s="62">
        <f>VLOOKUP($A173,input!$A:$P,COLUMN(input!N$1),0)</f>
        <v>60784</v>
      </c>
      <c r="G173" s="54">
        <f t="shared" si="7"/>
        <v>316.47555766793437</v>
      </c>
      <c r="H173" s="54">
        <f t="shared" si="8"/>
        <v>313.28990112949452</v>
      </c>
      <c r="I173" s="54">
        <f t="shared" si="9"/>
        <v>311.55111501624026</v>
      </c>
    </row>
    <row r="174" spans="1:9" x14ac:dyDescent="0.3">
      <c r="A174" s="41" t="s">
        <v>342</v>
      </c>
      <c r="B174" s="41" t="s">
        <v>341</v>
      </c>
      <c r="C174" s="40">
        <f>VLOOKUP($A174,input!$A:$P,COLUMN(input!D$1),0)/1000000</f>
        <v>127.19861025181226</v>
      </c>
      <c r="D174" s="40">
        <f>VLOOKUP($A174,input!$A:$P,COLUMN(input!E$1),0)/1000000</f>
        <v>129.86634191503751</v>
      </c>
      <c r="E174" s="40">
        <f>VLOOKUP($A174,input!$A:$P,COLUMN(input!F$1),0)/1000000</f>
        <v>132.14548201842061</v>
      </c>
      <c r="F174" s="62">
        <f>VLOOKUP($A174,input!$A:$P,COLUMN(input!N$1),0)</f>
        <v>70853</v>
      </c>
      <c r="G174" s="54">
        <f t="shared" si="7"/>
        <v>1795.2466409582128</v>
      </c>
      <c r="H174" s="54">
        <f t="shared" si="8"/>
        <v>1832.8982811601134</v>
      </c>
      <c r="I174" s="54">
        <f t="shared" si="9"/>
        <v>1865.0654456186837</v>
      </c>
    </row>
    <row r="175" spans="1:9" x14ac:dyDescent="0.3">
      <c r="A175" s="41" t="s">
        <v>344</v>
      </c>
      <c r="B175" s="41" t="s">
        <v>343</v>
      </c>
      <c r="C175" s="40">
        <f>VLOOKUP($A175,input!$A:$P,COLUMN(input!D$1),0)/1000000</f>
        <v>4.9422696774854584</v>
      </c>
      <c r="D175" s="40">
        <f>VLOOKUP($A175,input!$A:$P,COLUMN(input!E$1),0)/1000000</f>
        <v>5.039981773616681</v>
      </c>
      <c r="E175" s="40">
        <f>VLOOKUP($A175,input!$A:$P,COLUMN(input!F$1),0)/1000000</f>
        <v>5.0966562641588737</v>
      </c>
      <c r="F175" s="62">
        <f>VLOOKUP($A175,input!$A:$P,COLUMN(input!N$1),0)</f>
        <v>1201</v>
      </c>
      <c r="G175" s="54">
        <f t="shared" si="7"/>
        <v>4115.1287905790659</v>
      </c>
      <c r="H175" s="54">
        <f t="shared" si="8"/>
        <v>4196.487738232041</v>
      </c>
      <c r="I175" s="54">
        <f t="shared" si="9"/>
        <v>4243.6771558358641</v>
      </c>
    </row>
    <row r="176" spans="1:9" x14ac:dyDescent="0.3">
      <c r="A176" s="41" t="s">
        <v>346</v>
      </c>
      <c r="B176" s="41" t="s">
        <v>345</v>
      </c>
      <c r="C176" s="40">
        <f>VLOOKUP($A176,input!$A:$P,COLUMN(input!D$1),0)/1000000</f>
        <v>224.94862075589757</v>
      </c>
      <c r="D176" s="40">
        <f>VLOOKUP($A176,input!$A:$P,COLUMN(input!E$1),0)/1000000</f>
        <v>222.81587013386351</v>
      </c>
      <c r="E176" s="40">
        <f>VLOOKUP($A176,input!$A:$P,COLUMN(input!F$1),0)/1000000</f>
        <v>224.56519931319042</v>
      </c>
      <c r="F176" s="62">
        <f>VLOOKUP($A176,input!$A:$P,COLUMN(input!N$1),0)</f>
        <v>107680</v>
      </c>
      <c r="G176" s="54">
        <f t="shared" si="7"/>
        <v>2089.0473695755718</v>
      </c>
      <c r="H176" s="54">
        <f t="shared" si="8"/>
        <v>2069.2409930707977</v>
      </c>
      <c r="I176" s="54">
        <f t="shared" si="9"/>
        <v>2085.4866206648444</v>
      </c>
    </row>
    <row r="177" spans="1:10" x14ac:dyDescent="0.3">
      <c r="A177" s="41" t="s">
        <v>348</v>
      </c>
      <c r="B177" s="41" t="s">
        <v>347</v>
      </c>
      <c r="C177" s="40">
        <f>VLOOKUP($A177,input!$A:$P,COLUMN(input!D$1),0)/1000000</f>
        <v>156.28443712864308</v>
      </c>
      <c r="D177" s="40">
        <f>VLOOKUP($A177,input!$A:$P,COLUMN(input!E$1),0)/1000000</f>
        <v>157.93865261987659</v>
      </c>
      <c r="E177" s="40">
        <f>VLOOKUP($A177,input!$A:$P,COLUMN(input!F$1),0)/1000000</f>
        <v>158.68767237576492</v>
      </c>
      <c r="F177" s="62">
        <f>VLOOKUP($A177,input!$A:$P,COLUMN(input!N$1),0)</f>
        <v>88573</v>
      </c>
      <c r="G177" s="54">
        <f t="shared" si="7"/>
        <v>1764.47040439686</v>
      </c>
      <c r="H177" s="54">
        <f t="shared" si="8"/>
        <v>1783.1466995571629</v>
      </c>
      <c r="I177" s="54">
        <f t="shared" si="9"/>
        <v>1791.6032241853038</v>
      </c>
    </row>
    <row r="178" spans="1:10" x14ac:dyDescent="0.3">
      <c r="A178" s="41" t="s">
        <v>350</v>
      </c>
      <c r="B178" s="41" t="s">
        <v>349</v>
      </c>
      <c r="C178" s="40">
        <f>VLOOKUP($A178,input!$A:$P,COLUMN(input!D$1),0)/1000000</f>
        <v>910.80793622351757</v>
      </c>
      <c r="D178" s="40">
        <f>VLOOKUP($A178,input!$A:$P,COLUMN(input!E$1),0)/1000000</f>
        <v>933.87483175111083</v>
      </c>
      <c r="E178" s="40">
        <f>VLOOKUP($A178,input!$A:$P,COLUMN(input!F$1),0)/1000000</f>
        <v>959.83783687508935</v>
      </c>
      <c r="F178" s="62">
        <f>VLOOKUP($A178,input!$A:$P,COLUMN(input!N$1),0)</f>
        <v>662375</v>
      </c>
      <c r="G178" s="54">
        <f t="shared" si="7"/>
        <v>1375.0638780502247</v>
      </c>
      <c r="H178" s="54">
        <f t="shared" si="8"/>
        <v>1409.8884042288896</v>
      </c>
      <c r="I178" s="54">
        <f t="shared" si="9"/>
        <v>1449.0852415551453</v>
      </c>
    </row>
    <row r="179" spans="1:10" x14ac:dyDescent="0.3">
      <c r="A179" s="41" t="s">
        <v>352</v>
      </c>
      <c r="B179" s="41" t="s">
        <v>351</v>
      </c>
      <c r="C179" s="40">
        <f>VLOOKUP($A179,input!$A:$P,COLUMN(input!D$1),0)/1000000</f>
        <v>67.754808219987041</v>
      </c>
      <c r="D179" s="40">
        <f>VLOOKUP($A179,input!$A:$P,COLUMN(input!E$1),0)/1000000</f>
        <v>68.749071547835229</v>
      </c>
      <c r="E179" s="40">
        <f>VLOOKUP($A179,input!$A:$P,COLUMN(input!F$1),0)/1000000</f>
        <v>70.622557442805558</v>
      </c>
      <c r="F179" s="62">
        <f>VLOOKUP($A179,input!$A:$P,COLUMN(input!N$1),0)</f>
        <v>776899</v>
      </c>
      <c r="G179" s="54">
        <f t="shared" si="7"/>
        <v>87.211861799264824</v>
      </c>
      <c r="H179" s="54">
        <f t="shared" si="8"/>
        <v>88.491646337342729</v>
      </c>
      <c r="I179" s="54">
        <f t="shared" si="9"/>
        <v>90.90313855830108</v>
      </c>
    </row>
    <row r="180" spans="1:10" x14ac:dyDescent="0.3">
      <c r="A180" s="41" t="s">
        <v>354</v>
      </c>
      <c r="B180" s="41" t="s">
        <v>353</v>
      </c>
      <c r="C180" s="40">
        <f>VLOOKUP($A180,input!$A:$P,COLUMN(input!D$1),0)/1000000</f>
        <v>11.690718710140647</v>
      </c>
      <c r="D180" s="40">
        <f>VLOOKUP($A180,input!$A:$P,COLUMN(input!E$1),0)/1000000</f>
        <v>11.69157920328475</v>
      </c>
      <c r="E180" s="40">
        <f>VLOOKUP($A180,input!$A:$P,COLUMN(input!F$1),0)/1000000</f>
        <v>11.728180068069362</v>
      </c>
      <c r="F180" s="62">
        <f>VLOOKUP($A180,input!$A:$P,COLUMN(input!N$1),0)</f>
        <v>44331</v>
      </c>
      <c r="G180" s="54">
        <f t="shared" si="7"/>
        <v>263.71430173333891</v>
      </c>
      <c r="H180" s="54">
        <f t="shared" si="8"/>
        <v>263.73371237474339</v>
      </c>
      <c r="I180" s="54">
        <f t="shared" si="9"/>
        <v>264.55933924498345</v>
      </c>
    </row>
    <row r="181" spans="1:10" x14ac:dyDescent="0.3">
      <c r="A181" s="41" t="s">
        <v>356</v>
      </c>
      <c r="B181" s="41" t="s">
        <v>355</v>
      </c>
      <c r="C181" s="40">
        <f>VLOOKUP($A181,input!$A:$P,COLUMN(input!D$1),0)/1000000</f>
        <v>16.177013976409103</v>
      </c>
      <c r="D181" s="40">
        <f>VLOOKUP($A181,input!$A:$P,COLUMN(input!E$1),0)/1000000</f>
        <v>14.98211685117605</v>
      </c>
      <c r="E181" s="40">
        <f>VLOOKUP($A181,input!$A:$P,COLUMN(input!F$1),0)/1000000</f>
        <v>14.498814780903617</v>
      </c>
      <c r="F181" s="62">
        <f>VLOOKUP($A181,input!$A:$P,COLUMN(input!N$1),0)</f>
        <v>72602</v>
      </c>
      <c r="G181" s="54">
        <f t="shared" si="7"/>
        <v>222.81774574266692</v>
      </c>
      <c r="H181" s="54">
        <f t="shared" si="8"/>
        <v>206.35956104757514</v>
      </c>
      <c r="I181" s="54">
        <f t="shared" si="9"/>
        <v>199.70269112288389</v>
      </c>
    </row>
    <row r="182" spans="1:10" x14ac:dyDescent="0.3">
      <c r="A182" s="41" t="s">
        <v>358</v>
      </c>
      <c r="B182" s="41" t="s">
        <v>357</v>
      </c>
      <c r="C182" s="40">
        <f>VLOOKUP($A182,input!$A:$P,COLUMN(input!D$1),0)/1000000</f>
        <v>205.3537900626186</v>
      </c>
      <c r="D182" s="40">
        <f>VLOOKUP($A182,input!$A:$P,COLUMN(input!E$1),0)/1000000</f>
        <v>208.6526357600489</v>
      </c>
      <c r="E182" s="40">
        <f>VLOOKUP($A182,input!$A:$P,COLUMN(input!F$1),0)/1000000</f>
        <v>211.85978655727561</v>
      </c>
      <c r="F182" s="62">
        <f>VLOOKUP($A182,input!$A:$P,COLUMN(input!N$1),0)</f>
        <v>119983</v>
      </c>
      <c r="G182" s="54">
        <f t="shared" si="7"/>
        <v>1711.5240497622046</v>
      </c>
      <c r="H182" s="54">
        <f t="shared" si="8"/>
        <v>1739.0183255965337</v>
      </c>
      <c r="I182" s="54">
        <f t="shared" si="9"/>
        <v>1765.748368996238</v>
      </c>
    </row>
    <row r="183" spans="1:10" x14ac:dyDescent="0.3">
      <c r="A183" s="41" t="s">
        <v>360</v>
      </c>
      <c r="B183" s="41" t="s">
        <v>359</v>
      </c>
      <c r="C183" s="40">
        <f>VLOOKUP($A183,input!$A:$P,COLUMN(input!D$1),0)/1000000</f>
        <v>123.58382895704328</v>
      </c>
      <c r="D183" s="40">
        <f>VLOOKUP($A183,input!$A:$P,COLUMN(input!E$1),0)/1000000</f>
        <v>124.04592492730116</v>
      </c>
      <c r="E183" s="40">
        <f>VLOOKUP($A183,input!$A:$P,COLUMN(input!F$1),0)/1000000</f>
        <v>124.56127354103812</v>
      </c>
      <c r="F183" s="62">
        <f>VLOOKUP($A183,input!$A:$P,COLUMN(input!N$1),0)</f>
        <v>66818</v>
      </c>
      <c r="G183" s="54">
        <f t="shared" si="7"/>
        <v>1849.558935571901</v>
      </c>
      <c r="H183" s="54">
        <f t="shared" si="8"/>
        <v>1856.4746763941027</v>
      </c>
      <c r="I183" s="54">
        <f t="shared" si="9"/>
        <v>1864.1873977227413</v>
      </c>
    </row>
    <row r="184" spans="1:10" x14ac:dyDescent="0.3">
      <c r="A184" s="41" t="s">
        <v>362</v>
      </c>
      <c r="B184" s="41" t="s">
        <v>361</v>
      </c>
      <c r="C184" s="40">
        <f>VLOOKUP($A184,input!$A:$P,COLUMN(input!D$1),0)/1000000</f>
        <v>288.82205895389859</v>
      </c>
      <c r="D184" s="40">
        <f>VLOOKUP($A184,input!$A:$P,COLUMN(input!E$1),0)/1000000</f>
        <v>292.64886102400851</v>
      </c>
      <c r="E184" s="40">
        <f>VLOOKUP($A184,input!$A:$P,COLUMN(input!F$1),0)/1000000</f>
        <v>295.29850535795504</v>
      </c>
      <c r="F184" s="62">
        <f>VLOOKUP($A184,input!$A:$P,COLUMN(input!N$1),0)</f>
        <v>185435</v>
      </c>
      <c r="G184" s="54">
        <f t="shared" si="7"/>
        <v>1557.537999589606</v>
      </c>
      <c r="H184" s="54">
        <f t="shared" si="8"/>
        <v>1578.1748916008764</v>
      </c>
      <c r="I184" s="54">
        <f t="shared" si="9"/>
        <v>1592.4636954078521</v>
      </c>
    </row>
    <row r="185" spans="1:10" x14ac:dyDescent="0.3">
      <c r="A185" s="41" t="s">
        <v>364</v>
      </c>
      <c r="B185" s="41" t="s">
        <v>363</v>
      </c>
      <c r="C185" s="40">
        <f>VLOOKUP($A185,input!$A:$P,COLUMN(input!D$1),0)/1000000</f>
        <v>147.81762095030888</v>
      </c>
      <c r="D185" s="40">
        <f>VLOOKUP($A185,input!$A:$P,COLUMN(input!E$1),0)/1000000</f>
        <v>149.23628645064755</v>
      </c>
      <c r="E185" s="40">
        <f>VLOOKUP($A185,input!$A:$P,COLUMN(input!F$1),0)/1000000</f>
        <v>150.40695940995988</v>
      </c>
      <c r="F185" s="62">
        <f>VLOOKUP($A185,input!$A:$P,COLUMN(input!N$1),0)</f>
        <v>66748</v>
      </c>
      <c r="G185" s="54">
        <f t="shared" si="7"/>
        <v>2214.5625479461387</v>
      </c>
      <c r="H185" s="54">
        <f t="shared" si="8"/>
        <v>2235.8166005070948</v>
      </c>
      <c r="I185" s="54">
        <f t="shared" si="9"/>
        <v>2253.3552976862211</v>
      </c>
    </row>
    <row r="186" spans="1:10" x14ac:dyDescent="0.3">
      <c r="A186" s="41" t="s">
        <v>366</v>
      </c>
      <c r="B186" s="41" t="s">
        <v>365</v>
      </c>
      <c r="C186" s="40">
        <f>VLOOKUP($A186,input!$A:$P,COLUMN(input!D$1),0)/1000000</f>
        <v>286.79374956291048</v>
      </c>
      <c r="D186" s="40">
        <f>VLOOKUP($A186,input!$A:$P,COLUMN(input!E$1),0)/1000000</f>
        <v>290.38251367928598</v>
      </c>
      <c r="E186" s="40">
        <f>VLOOKUP($A186,input!$A:$P,COLUMN(input!F$1),0)/1000000</f>
        <v>292.80491584211359</v>
      </c>
      <c r="F186" s="62">
        <f>VLOOKUP($A186,input!$A:$P,COLUMN(input!N$1),0)</f>
        <v>141149</v>
      </c>
      <c r="G186" s="54">
        <f t="shared" si="7"/>
        <v>2031.8510904286284</v>
      </c>
      <c r="H186" s="54">
        <f t="shared" si="8"/>
        <v>2057.2764502708906</v>
      </c>
      <c r="I186" s="54">
        <f t="shared" si="9"/>
        <v>2074.4384717009234</v>
      </c>
    </row>
    <row r="187" spans="1:10" x14ac:dyDescent="0.3">
      <c r="A187" s="41" t="s">
        <v>368</v>
      </c>
      <c r="B187" s="41" t="s">
        <v>367</v>
      </c>
      <c r="C187" s="40">
        <f>VLOOKUP($A187,input!$A:$P,COLUMN(input!D$1),0)/1000000</f>
        <v>735.04769085720488</v>
      </c>
      <c r="D187" s="40">
        <f>VLOOKUP($A187,input!$A:$P,COLUMN(input!E$1),0)/1000000</f>
        <v>753.59454798757736</v>
      </c>
      <c r="E187" s="40">
        <f>VLOOKUP($A187,input!$A:$P,COLUMN(input!F$1),0)/1000000</f>
        <v>771.94718877425623</v>
      </c>
      <c r="F187" s="62">
        <f>VLOOKUP($A187,input!$A:$P,COLUMN(input!N$1),0)</f>
        <v>542168</v>
      </c>
      <c r="G187" s="54">
        <f t="shared" si="7"/>
        <v>1355.7563169667058</v>
      </c>
      <c r="H187" s="54">
        <f t="shared" si="8"/>
        <v>1389.9650071335404</v>
      </c>
      <c r="I187" s="54">
        <f t="shared" si="9"/>
        <v>1423.8154755984424</v>
      </c>
      <c r="J187" s="57"/>
    </row>
    <row r="188" spans="1:10" x14ac:dyDescent="0.3">
      <c r="A188" s="41" t="s">
        <v>370</v>
      </c>
      <c r="B188" s="41" t="s">
        <v>369</v>
      </c>
      <c r="C188" s="40">
        <f>VLOOKUP($A188,input!$A:$P,COLUMN(input!D$1),0)/1000000</f>
        <v>53.331575230073263</v>
      </c>
      <c r="D188" s="40">
        <f>VLOOKUP($A188,input!$A:$P,COLUMN(input!E$1),0)/1000000</f>
        <v>53.836424348326517</v>
      </c>
      <c r="E188" s="40">
        <f>VLOOKUP($A188,input!$A:$P,COLUMN(input!F$1),0)/1000000</f>
        <v>54.855172143457544</v>
      </c>
      <c r="F188" s="62">
        <f>VLOOKUP($A188,input!$A:$P,COLUMN(input!N$1),0)</f>
        <v>674298</v>
      </c>
      <c r="G188" s="54">
        <f t="shared" si="7"/>
        <v>79.091996758218571</v>
      </c>
      <c r="H188" s="54">
        <f t="shared" si="8"/>
        <v>79.84070002925489</v>
      </c>
      <c r="I188" s="54">
        <f t="shared" si="9"/>
        <v>81.351527282384851</v>
      </c>
    </row>
    <row r="189" spans="1:10" x14ac:dyDescent="0.3">
      <c r="A189" s="41" t="s">
        <v>372</v>
      </c>
      <c r="B189" s="41" t="s">
        <v>371</v>
      </c>
      <c r="C189" s="40">
        <f>VLOOKUP($A189,input!$A:$P,COLUMN(input!D$1),0)/1000000</f>
        <v>17.521774325595647</v>
      </c>
      <c r="D189" s="40">
        <f>VLOOKUP($A189,input!$A:$P,COLUMN(input!E$1),0)/1000000</f>
        <v>17.291368057734978</v>
      </c>
      <c r="E189" s="40">
        <f>VLOOKUP($A189,input!$A:$P,COLUMN(input!F$1),0)/1000000</f>
        <v>17.355737794514635</v>
      </c>
      <c r="F189" s="62">
        <f>VLOOKUP($A189,input!$A:$P,COLUMN(input!N$1),0)</f>
        <v>64191</v>
      </c>
      <c r="G189" s="54">
        <f t="shared" si="7"/>
        <v>272.96309958710174</v>
      </c>
      <c r="H189" s="54">
        <f t="shared" si="8"/>
        <v>269.37371372521034</v>
      </c>
      <c r="I189" s="54">
        <f t="shared" si="9"/>
        <v>270.3764981775426</v>
      </c>
    </row>
    <row r="190" spans="1:10" x14ac:dyDescent="0.3">
      <c r="A190" s="41" t="s">
        <v>374</v>
      </c>
      <c r="B190" s="41" t="s">
        <v>373</v>
      </c>
      <c r="C190" s="40">
        <f>VLOOKUP($A190,input!$A:$P,COLUMN(input!D$1),0)/1000000</f>
        <v>532.12819757178966</v>
      </c>
      <c r="D190" s="40">
        <f>VLOOKUP($A190,input!$A:$P,COLUMN(input!E$1),0)/1000000</f>
        <v>540.21823027138612</v>
      </c>
      <c r="E190" s="40">
        <f>VLOOKUP($A190,input!$A:$P,COLUMN(input!F$1),0)/1000000</f>
        <v>545.76476928217392</v>
      </c>
      <c r="F190" s="62">
        <f>VLOOKUP($A190,input!$A:$P,COLUMN(input!N$1),0)</f>
        <v>350853</v>
      </c>
      <c r="G190" s="54">
        <f t="shared" si="7"/>
        <v>1516.6699374717891</v>
      </c>
      <c r="H190" s="54">
        <f t="shared" si="8"/>
        <v>1539.7281205273609</v>
      </c>
      <c r="I190" s="54">
        <f t="shared" si="9"/>
        <v>1555.5368467197768</v>
      </c>
    </row>
    <row r="191" spans="1:10" x14ac:dyDescent="0.3">
      <c r="A191" s="41" t="s">
        <v>376</v>
      </c>
      <c r="B191" s="41" t="s">
        <v>375</v>
      </c>
      <c r="C191" s="40">
        <f>VLOOKUP($A191,input!$A:$P,COLUMN(input!D$1),0)/1000000</f>
        <v>262.54929255704911</v>
      </c>
      <c r="D191" s="40">
        <f>VLOOKUP($A191,input!$A:$P,COLUMN(input!E$1),0)/1000000</f>
        <v>266.74169586793334</v>
      </c>
      <c r="E191" s="40">
        <f>VLOOKUP($A191,input!$A:$P,COLUMN(input!F$1),0)/1000000</f>
        <v>270.27786198431818</v>
      </c>
      <c r="F191" s="62">
        <f>VLOOKUP($A191,input!$A:$P,COLUMN(input!N$1),0)</f>
        <v>136229</v>
      </c>
      <c r="G191" s="54">
        <f t="shared" si="7"/>
        <v>1927.2643310679011</v>
      </c>
      <c r="H191" s="54">
        <f t="shared" si="8"/>
        <v>1958.0390068776351</v>
      </c>
      <c r="I191" s="54">
        <f t="shared" si="9"/>
        <v>1983.9965204495238</v>
      </c>
    </row>
    <row r="192" spans="1:10" x14ac:dyDescent="0.3">
      <c r="A192" s="41" t="s">
        <v>378</v>
      </c>
      <c r="B192" s="41" t="s">
        <v>377</v>
      </c>
      <c r="C192" s="40">
        <f>VLOOKUP($A192,input!$A:$P,COLUMN(input!D$1),0)/1000000</f>
        <v>360.46038644339961</v>
      </c>
      <c r="D192" s="40">
        <f>VLOOKUP($A192,input!$A:$P,COLUMN(input!E$1),0)/1000000</f>
        <v>369.84947224328067</v>
      </c>
      <c r="E192" s="40">
        <f>VLOOKUP($A192,input!$A:$P,COLUMN(input!F$1),0)/1000000</f>
        <v>380.82072951985862</v>
      </c>
      <c r="F192" s="62">
        <f>VLOOKUP($A192,input!$A:$P,COLUMN(input!N$1),0)</f>
        <v>293638</v>
      </c>
      <c r="G192" s="54">
        <f t="shared" si="7"/>
        <v>1227.5672305471348</v>
      </c>
      <c r="H192" s="54">
        <f t="shared" si="8"/>
        <v>1259.5422671564331</v>
      </c>
      <c r="I192" s="54">
        <f t="shared" si="9"/>
        <v>1296.9054738142156</v>
      </c>
    </row>
    <row r="193" spans="1:9" x14ac:dyDescent="0.3">
      <c r="A193" s="41" t="s">
        <v>380</v>
      </c>
      <c r="B193" s="41" t="s">
        <v>379</v>
      </c>
      <c r="C193" s="40">
        <f>VLOOKUP($A193,input!$A:$P,COLUMN(input!D$1),0)/1000000</f>
        <v>33.625374784213044</v>
      </c>
      <c r="D193" s="40">
        <f>VLOOKUP($A193,input!$A:$P,COLUMN(input!E$1),0)/1000000</f>
        <v>34.161579435169216</v>
      </c>
      <c r="E193" s="40">
        <f>VLOOKUP($A193,input!$A:$P,COLUMN(input!F$1),0)/1000000</f>
        <v>35.035989890601861</v>
      </c>
      <c r="F193" s="62">
        <f>VLOOKUP($A193,input!$A:$P,COLUMN(input!N$1),0)</f>
        <v>446953</v>
      </c>
      <c r="G193" s="54">
        <f t="shared" si="7"/>
        <v>75.232462438361623</v>
      </c>
      <c r="H193" s="54">
        <f t="shared" si="8"/>
        <v>76.432151557701175</v>
      </c>
      <c r="I193" s="54">
        <f t="shared" si="9"/>
        <v>78.388532777723512</v>
      </c>
    </row>
    <row r="194" spans="1:9" x14ac:dyDescent="0.3">
      <c r="A194" s="41" t="s">
        <v>382</v>
      </c>
      <c r="B194" s="41" t="s">
        <v>381</v>
      </c>
      <c r="C194" s="40">
        <f>VLOOKUP($A194,input!$A:$P,COLUMN(input!D$1),0)/1000000</f>
        <v>10.921025863643216</v>
      </c>
      <c r="D194" s="40">
        <f>VLOOKUP($A194,input!$A:$P,COLUMN(input!E$1),0)/1000000</f>
        <v>10.254560894010519</v>
      </c>
      <c r="E194" s="40">
        <f>VLOOKUP($A194,input!$A:$P,COLUMN(input!F$1),0)/1000000</f>
        <v>10.156701458433435</v>
      </c>
      <c r="F194" s="62">
        <f>VLOOKUP($A194,input!$A:$P,COLUMN(input!N$1),0)</f>
        <v>44770</v>
      </c>
      <c r="G194" s="54">
        <f t="shared" si="7"/>
        <v>243.93624890871601</v>
      </c>
      <c r="H194" s="54">
        <f t="shared" si="8"/>
        <v>229.04983010968326</v>
      </c>
      <c r="I194" s="54">
        <f t="shared" si="9"/>
        <v>226.86400398555807</v>
      </c>
    </row>
    <row r="195" spans="1:9" x14ac:dyDescent="0.3">
      <c r="A195" s="41" t="s">
        <v>384</v>
      </c>
      <c r="B195" s="41" t="s">
        <v>383</v>
      </c>
      <c r="C195" s="40">
        <f>VLOOKUP($A195,input!$A:$P,COLUMN(input!D$1),0)/1000000</f>
        <v>249.35513086592434</v>
      </c>
      <c r="D195" s="40">
        <f>VLOOKUP($A195,input!$A:$P,COLUMN(input!E$1),0)/1000000</f>
        <v>250.19503616436441</v>
      </c>
      <c r="E195" s="40">
        <f>VLOOKUP($A195,input!$A:$P,COLUMN(input!F$1),0)/1000000</f>
        <v>252.85518511123379</v>
      </c>
      <c r="F195" s="62">
        <f>VLOOKUP($A195,input!$A:$P,COLUMN(input!N$1),0)</f>
        <v>126823</v>
      </c>
      <c r="G195" s="54">
        <f t="shared" si="7"/>
        <v>1966.1664750551897</v>
      </c>
      <c r="H195" s="54">
        <f t="shared" si="8"/>
        <v>1972.7891326050037</v>
      </c>
      <c r="I195" s="54">
        <f t="shared" si="9"/>
        <v>1993.7644205801296</v>
      </c>
    </row>
    <row r="196" spans="1:9" x14ac:dyDescent="0.3">
      <c r="A196" s="41" t="s">
        <v>386</v>
      </c>
      <c r="B196" s="41" t="s">
        <v>385</v>
      </c>
      <c r="C196" s="40">
        <f>VLOOKUP($A196,input!$A:$P,COLUMN(input!D$1),0)/1000000</f>
        <v>9.8104576883288352</v>
      </c>
      <c r="D196" s="40">
        <f>VLOOKUP($A196,input!$A:$P,COLUMN(input!E$1),0)/1000000</f>
        <v>9.3709310885786881</v>
      </c>
      <c r="E196" s="40">
        <f>VLOOKUP($A196,input!$A:$P,COLUMN(input!F$1),0)/1000000</f>
        <v>9.0834009862209442</v>
      </c>
      <c r="F196" s="62">
        <f>VLOOKUP($A196,input!$A:$P,COLUMN(input!N$1),0)</f>
        <v>44515</v>
      </c>
      <c r="G196" s="54">
        <f t="shared" si="7"/>
        <v>220.38543610757799</v>
      </c>
      <c r="H196" s="54">
        <f t="shared" si="8"/>
        <v>210.51176207073317</v>
      </c>
      <c r="I196" s="54">
        <f t="shared" si="9"/>
        <v>204.0525887054014</v>
      </c>
    </row>
    <row r="197" spans="1:9" x14ac:dyDescent="0.3">
      <c r="A197" s="41" t="s">
        <v>388</v>
      </c>
      <c r="B197" s="41" t="s">
        <v>387</v>
      </c>
      <c r="C197" s="40">
        <f>VLOOKUP($A197,input!$A:$P,COLUMN(input!D$1),0)/1000000</f>
        <v>12.388389340526277</v>
      </c>
      <c r="D197" s="40">
        <f>VLOOKUP($A197,input!$A:$P,COLUMN(input!E$1),0)/1000000</f>
        <v>11.726077371305239</v>
      </c>
      <c r="E197" s="40">
        <f>VLOOKUP($A197,input!$A:$P,COLUMN(input!F$1),0)/1000000</f>
        <v>11.518798352815828</v>
      </c>
      <c r="F197" s="62">
        <f>VLOOKUP($A197,input!$A:$P,COLUMN(input!N$1),0)</f>
        <v>45368</v>
      </c>
      <c r="G197" s="54">
        <f t="shared" si="7"/>
        <v>273.06448026199695</v>
      </c>
      <c r="H197" s="54">
        <f t="shared" si="8"/>
        <v>258.46582109207458</v>
      </c>
      <c r="I197" s="54">
        <f t="shared" si="9"/>
        <v>253.89698361875836</v>
      </c>
    </row>
    <row r="198" spans="1:9" x14ac:dyDescent="0.3">
      <c r="A198" s="41" t="s">
        <v>390</v>
      </c>
      <c r="B198" s="41" t="s">
        <v>389</v>
      </c>
      <c r="C198" s="40">
        <f>VLOOKUP($A198,input!$A:$P,COLUMN(input!D$1),0)/1000000</f>
        <v>445.31532407129669</v>
      </c>
      <c r="D198" s="40">
        <f>VLOOKUP($A198,input!$A:$P,COLUMN(input!E$1),0)/1000000</f>
        <v>456.79978492570382</v>
      </c>
      <c r="E198" s="40">
        <f>VLOOKUP($A198,input!$A:$P,COLUMN(input!F$1),0)/1000000</f>
        <v>467.9621294738447</v>
      </c>
      <c r="F198" s="62">
        <f>VLOOKUP($A198,input!$A:$P,COLUMN(input!N$1),0)</f>
        <v>339800</v>
      </c>
      <c r="G198" s="54">
        <f t="shared" si="7"/>
        <v>1310.5218483557878</v>
      </c>
      <c r="H198" s="54">
        <f t="shared" si="8"/>
        <v>1344.3195554023066</v>
      </c>
      <c r="I198" s="54">
        <f t="shared" si="9"/>
        <v>1377.1693039253817</v>
      </c>
    </row>
    <row r="199" spans="1:9" x14ac:dyDescent="0.3">
      <c r="A199" s="41" t="s">
        <v>392</v>
      </c>
      <c r="B199" s="41" t="s">
        <v>391</v>
      </c>
      <c r="C199" s="40">
        <f>VLOOKUP($A199,input!$A:$P,COLUMN(input!D$1),0)/1000000</f>
        <v>439.82320212477651</v>
      </c>
      <c r="D199" s="40">
        <f>VLOOKUP($A199,input!$A:$P,COLUMN(input!E$1),0)/1000000</f>
        <v>448.54964746530288</v>
      </c>
      <c r="E199" s="40">
        <f>VLOOKUP($A199,input!$A:$P,COLUMN(input!F$1),0)/1000000</f>
        <v>456.04729031787446</v>
      </c>
      <c r="F199" s="62">
        <f>VLOOKUP($A199,input!$A:$P,COLUMN(input!N$1),0)</f>
        <v>225747</v>
      </c>
      <c r="G199" s="54">
        <f t="shared" si="7"/>
        <v>1948.3014264852977</v>
      </c>
      <c r="H199" s="54">
        <f t="shared" si="8"/>
        <v>1986.9572905301197</v>
      </c>
      <c r="I199" s="54">
        <f t="shared" si="9"/>
        <v>2020.1698818494792</v>
      </c>
    </row>
    <row r="200" spans="1:9" x14ac:dyDescent="0.3">
      <c r="A200" s="41" t="s">
        <v>394</v>
      </c>
      <c r="B200" s="41" t="s">
        <v>393</v>
      </c>
      <c r="C200" s="40">
        <f>VLOOKUP($A200,input!$A:$P,COLUMN(input!D$1),0)/1000000</f>
        <v>142.37751227629295</v>
      </c>
      <c r="D200" s="40">
        <f>VLOOKUP($A200,input!$A:$P,COLUMN(input!E$1),0)/1000000</f>
        <v>144.76651021823429</v>
      </c>
      <c r="E200" s="40">
        <f>VLOOKUP($A200,input!$A:$P,COLUMN(input!F$1),0)/1000000</f>
        <v>146.3662599741082</v>
      </c>
      <c r="F200" s="62">
        <f>VLOOKUP($A200,input!$A:$P,COLUMN(input!N$1),0)</f>
        <v>80414</v>
      </c>
      <c r="G200" s="54">
        <f t="shared" si="7"/>
        <v>1770.5562747319243</v>
      </c>
      <c r="H200" s="54">
        <f t="shared" si="8"/>
        <v>1800.2650063202213</v>
      </c>
      <c r="I200" s="54">
        <f t="shared" si="9"/>
        <v>1820.158927227948</v>
      </c>
    </row>
    <row r="201" spans="1:9" x14ac:dyDescent="0.3">
      <c r="A201" s="41" t="s">
        <v>396</v>
      </c>
      <c r="B201" s="41" t="s">
        <v>395</v>
      </c>
      <c r="C201" s="40">
        <f>VLOOKUP($A201,input!$A:$P,COLUMN(input!D$1),0)/1000000</f>
        <v>21.862926767698937</v>
      </c>
      <c r="D201" s="40">
        <f>VLOOKUP($A201,input!$A:$P,COLUMN(input!E$1),0)/1000000</f>
        <v>21.740344001882512</v>
      </c>
      <c r="E201" s="40">
        <f>VLOOKUP($A201,input!$A:$P,COLUMN(input!F$1),0)/1000000</f>
        <v>21.225417677532114</v>
      </c>
      <c r="F201" s="62">
        <f>VLOOKUP($A201,input!$A:$P,COLUMN(input!N$1),0)</f>
        <v>69633</v>
      </c>
      <c r="G201" s="54">
        <f t="shared" ref="G201:G264" si="10">C201/$F201*1000000</f>
        <v>313.97364421608916</v>
      </c>
      <c r="H201" s="54">
        <f t="shared" ref="H201:H264" si="11">D201/$F201*1000000</f>
        <v>312.21323225887892</v>
      </c>
      <c r="I201" s="54">
        <f t="shared" ref="I201:I264" si="12">E201/$F201*1000000</f>
        <v>304.81837171358575</v>
      </c>
    </row>
    <row r="202" spans="1:9" x14ac:dyDescent="0.3">
      <c r="A202" s="41" t="s">
        <v>398</v>
      </c>
      <c r="B202" s="41" t="s">
        <v>397</v>
      </c>
      <c r="C202" s="40">
        <f>VLOOKUP($A202,input!$A:$P,COLUMN(input!D$1),0)/1000000</f>
        <v>6.9565330082398811</v>
      </c>
      <c r="D202" s="40">
        <f>VLOOKUP($A202,input!$A:$P,COLUMN(input!E$1),0)/1000000</f>
        <v>6.8895807901451791</v>
      </c>
      <c r="E202" s="40">
        <f>VLOOKUP($A202,input!$A:$P,COLUMN(input!F$1),0)/1000000</f>
        <v>6.9294651005940571</v>
      </c>
      <c r="F202" s="62">
        <f>VLOOKUP($A202,input!$A:$P,COLUMN(input!N$1),0)</f>
        <v>27801</v>
      </c>
      <c r="G202" s="54">
        <f t="shared" si="10"/>
        <v>250.22599936116978</v>
      </c>
      <c r="H202" s="54">
        <f t="shared" si="11"/>
        <v>247.81773282058845</v>
      </c>
      <c r="I202" s="54">
        <f t="shared" si="12"/>
        <v>249.25236864120203</v>
      </c>
    </row>
    <row r="203" spans="1:9" x14ac:dyDescent="0.3">
      <c r="A203" s="41" t="s">
        <v>400</v>
      </c>
      <c r="B203" s="41" t="s">
        <v>399</v>
      </c>
      <c r="C203" s="40">
        <f>VLOOKUP($A203,input!$A:$P,COLUMN(input!D$1),0)/1000000</f>
        <v>8.1625038702940511</v>
      </c>
      <c r="D203" s="40">
        <f>VLOOKUP($A203,input!$A:$P,COLUMN(input!E$1),0)/1000000</f>
        <v>7.9618937429564882</v>
      </c>
      <c r="E203" s="40">
        <f>VLOOKUP($A203,input!$A:$P,COLUMN(input!F$1),0)/1000000</f>
        <v>7.8379121603511237</v>
      </c>
      <c r="F203" s="62">
        <f>VLOOKUP($A203,input!$A:$P,COLUMN(input!N$1),0)</f>
        <v>35185</v>
      </c>
      <c r="G203" s="54">
        <f t="shared" si="10"/>
        <v>231.98817309347879</v>
      </c>
      <c r="H203" s="54">
        <f t="shared" si="11"/>
        <v>226.28659209766911</v>
      </c>
      <c r="I203" s="54">
        <f t="shared" si="12"/>
        <v>222.7628864672765</v>
      </c>
    </row>
    <row r="204" spans="1:9" x14ac:dyDescent="0.3">
      <c r="A204" s="41" t="s">
        <v>402</v>
      </c>
      <c r="B204" s="41" t="s">
        <v>401</v>
      </c>
      <c r="C204" s="40">
        <f>VLOOKUP($A204,input!$A:$P,COLUMN(input!D$1),0)/1000000</f>
        <v>428.65503524416027</v>
      </c>
      <c r="D204" s="40">
        <f>VLOOKUP($A204,input!$A:$P,COLUMN(input!E$1),0)/1000000</f>
        <v>433.47655168530542</v>
      </c>
      <c r="E204" s="40">
        <f>VLOOKUP($A204,input!$A:$P,COLUMN(input!F$1),0)/1000000</f>
        <v>439.83832863039919</v>
      </c>
      <c r="F204" s="62">
        <f>VLOOKUP($A204,input!$A:$P,COLUMN(input!N$1),0)</f>
        <v>226815</v>
      </c>
      <c r="G204" s="54">
        <f t="shared" si="10"/>
        <v>1889.888390292354</v>
      </c>
      <c r="H204" s="54">
        <f t="shared" si="11"/>
        <v>1911.1458752080127</v>
      </c>
      <c r="I204" s="54">
        <f t="shared" si="12"/>
        <v>1939.194183058436</v>
      </c>
    </row>
    <row r="205" spans="1:9" x14ac:dyDescent="0.3">
      <c r="A205" s="41" t="s">
        <v>404</v>
      </c>
      <c r="B205" s="41" t="s">
        <v>403</v>
      </c>
      <c r="C205" s="40">
        <f>VLOOKUP($A205,input!$A:$P,COLUMN(input!D$1),0)/1000000</f>
        <v>11.484247593114247</v>
      </c>
      <c r="D205" s="40">
        <f>VLOOKUP($A205,input!$A:$P,COLUMN(input!E$1),0)/1000000</f>
        <v>10.961117771477339</v>
      </c>
      <c r="E205" s="40">
        <f>VLOOKUP($A205,input!$A:$P,COLUMN(input!F$1),0)/1000000</f>
        <v>10.64875116109595</v>
      </c>
      <c r="F205" s="62">
        <f>VLOOKUP($A205,input!$A:$P,COLUMN(input!N$1),0)</f>
        <v>49002</v>
      </c>
      <c r="G205" s="54">
        <f t="shared" si="10"/>
        <v>234.36283402951406</v>
      </c>
      <c r="H205" s="54">
        <f t="shared" si="11"/>
        <v>223.68715096276352</v>
      </c>
      <c r="I205" s="54">
        <f t="shared" si="12"/>
        <v>217.31258236594323</v>
      </c>
    </row>
    <row r="206" spans="1:9" x14ac:dyDescent="0.3">
      <c r="A206" s="41" t="s">
        <v>406</v>
      </c>
      <c r="B206" s="41" t="s">
        <v>405</v>
      </c>
      <c r="C206" s="40">
        <f>VLOOKUP($A206,input!$A:$P,COLUMN(input!D$1),0)/1000000</f>
        <v>180.93098588007825</v>
      </c>
      <c r="D206" s="40">
        <f>VLOOKUP($A206,input!$A:$P,COLUMN(input!E$1),0)/1000000</f>
        <v>181.67644041128582</v>
      </c>
      <c r="E206" s="40">
        <f>VLOOKUP($A206,input!$A:$P,COLUMN(input!F$1),0)/1000000</f>
        <v>183.17587726184706</v>
      </c>
      <c r="F206" s="62">
        <f>VLOOKUP($A206,input!$A:$P,COLUMN(input!N$1),0)</f>
        <v>114524</v>
      </c>
      <c r="G206" s="54">
        <f t="shared" si="10"/>
        <v>1579.8521347497317</v>
      </c>
      <c r="H206" s="54">
        <f t="shared" si="11"/>
        <v>1586.3612903084579</v>
      </c>
      <c r="I206" s="54">
        <f t="shared" si="12"/>
        <v>1599.4540643170608</v>
      </c>
    </row>
    <row r="207" spans="1:9" x14ac:dyDescent="0.3">
      <c r="A207" s="41" t="s">
        <v>408</v>
      </c>
      <c r="B207" s="41" t="s">
        <v>407</v>
      </c>
      <c r="C207" s="40">
        <f>VLOOKUP($A207,input!$A:$P,COLUMN(input!D$1),0)/1000000</f>
        <v>5.7008078731590146</v>
      </c>
      <c r="D207" s="40">
        <f>VLOOKUP($A207,input!$A:$P,COLUMN(input!E$1),0)/1000000</f>
        <v>5.3533809183232615</v>
      </c>
      <c r="E207" s="40">
        <f>VLOOKUP($A207,input!$A:$P,COLUMN(input!F$1),0)/1000000</f>
        <v>5.3737572480765481</v>
      </c>
      <c r="F207" s="62">
        <f>VLOOKUP($A207,input!$A:$P,COLUMN(input!N$1),0)</f>
        <v>22733</v>
      </c>
      <c r="G207" s="54">
        <f t="shared" si="10"/>
        <v>250.77235178634649</v>
      </c>
      <c r="H207" s="54">
        <f t="shared" si="11"/>
        <v>235.48941707312107</v>
      </c>
      <c r="I207" s="54">
        <f t="shared" si="12"/>
        <v>236.38574970644208</v>
      </c>
    </row>
    <row r="208" spans="1:9" x14ac:dyDescent="0.3">
      <c r="A208" s="41" t="s">
        <v>410</v>
      </c>
      <c r="B208" s="41" t="s">
        <v>409</v>
      </c>
      <c r="C208" s="40">
        <f>VLOOKUP($A208,input!$A:$P,COLUMN(input!D$1),0)/1000000</f>
        <v>12.508115568479807</v>
      </c>
      <c r="D208" s="40">
        <f>VLOOKUP($A208,input!$A:$P,COLUMN(input!E$1),0)/1000000</f>
        <v>11.697260295878923</v>
      </c>
      <c r="E208" s="40">
        <f>VLOOKUP($A208,input!$A:$P,COLUMN(input!F$1),0)/1000000</f>
        <v>11.585531604573294</v>
      </c>
      <c r="F208" s="62">
        <f>VLOOKUP($A208,input!$A:$P,COLUMN(input!N$1),0)</f>
        <v>51383</v>
      </c>
      <c r="G208" s="54">
        <f t="shared" si="10"/>
        <v>243.42906347390786</v>
      </c>
      <c r="H208" s="54">
        <f t="shared" si="11"/>
        <v>227.64844979621515</v>
      </c>
      <c r="I208" s="54">
        <f t="shared" si="12"/>
        <v>225.47402067947169</v>
      </c>
    </row>
    <row r="209" spans="1:9" x14ac:dyDescent="0.3">
      <c r="A209" s="41" t="s">
        <v>412</v>
      </c>
      <c r="B209" s="41" t="s">
        <v>411</v>
      </c>
      <c r="C209" s="40">
        <f>VLOOKUP($A209,input!$A:$P,COLUMN(input!D$1),0)/1000000</f>
        <v>59.511242121972749</v>
      </c>
      <c r="D209" s="40">
        <f>VLOOKUP($A209,input!$A:$P,COLUMN(input!E$1),0)/1000000</f>
        <v>60.069368994059793</v>
      </c>
      <c r="E209" s="40">
        <f>VLOOKUP($A209,input!$A:$P,COLUMN(input!F$1),0)/1000000</f>
        <v>61.177738827519526</v>
      </c>
      <c r="F209" s="62">
        <f>VLOOKUP($A209,input!$A:$P,COLUMN(input!N$1),0)</f>
        <v>650185</v>
      </c>
      <c r="G209" s="54">
        <f t="shared" si="10"/>
        <v>91.529706348151294</v>
      </c>
      <c r="H209" s="54">
        <f t="shared" si="11"/>
        <v>92.388118757061136</v>
      </c>
      <c r="I209" s="54">
        <f t="shared" si="12"/>
        <v>94.092817932618445</v>
      </c>
    </row>
    <row r="210" spans="1:9" x14ac:dyDescent="0.3">
      <c r="A210" s="41" t="s">
        <v>414</v>
      </c>
      <c r="B210" s="41" t="s">
        <v>413</v>
      </c>
      <c r="C210" s="40">
        <f>VLOOKUP($A210,input!$A:$P,COLUMN(input!D$1),0)/1000000</f>
        <v>139.74300307749621</v>
      </c>
      <c r="D210" s="40">
        <f>VLOOKUP($A210,input!$A:$P,COLUMN(input!E$1),0)/1000000</f>
        <v>140.52613842938416</v>
      </c>
      <c r="E210" s="40">
        <f>VLOOKUP($A210,input!$A:$P,COLUMN(input!F$1),0)/1000000</f>
        <v>141.68931854573611</v>
      </c>
      <c r="F210" s="62">
        <f>VLOOKUP($A210,input!$A:$P,COLUMN(input!N$1),0)</f>
        <v>84312</v>
      </c>
      <c r="G210" s="54">
        <f t="shared" si="10"/>
        <v>1657.4509331707966</v>
      </c>
      <c r="H210" s="54">
        <f t="shared" si="11"/>
        <v>1666.7394727842318</v>
      </c>
      <c r="I210" s="54">
        <f t="shared" si="12"/>
        <v>1680.5356123177735</v>
      </c>
    </row>
    <row r="211" spans="1:9" x14ac:dyDescent="0.3">
      <c r="A211" s="41" t="s">
        <v>416</v>
      </c>
      <c r="B211" s="41" t="s">
        <v>415</v>
      </c>
      <c r="C211" s="40">
        <f>VLOOKUP($A211,input!$A:$P,COLUMN(input!D$1),0)/1000000</f>
        <v>10.080282923263729</v>
      </c>
      <c r="D211" s="40">
        <f>VLOOKUP($A211,input!$A:$P,COLUMN(input!E$1),0)/1000000</f>
        <v>9.4539323114230633</v>
      </c>
      <c r="E211" s="40">
        <f>VLOOKUP($A211,input!$A:$P,COLUMN(input!F$1),0)/1000000</f>
        <v>9.3210449057803135</v>
      </c>
      <c r="F211" s="62">
        <f>VLOOKUP($A211,input!$A:$P,COLUMN(input!N$1),0)</f>
        <v>35768</v>
      </c>
      <c r="G211" s="54">
        <f t="shared" si="10"/>
        <v>281.82405846744939</v>
      </c>
      <c r="H211" s="54">
        <f t="shared" si="11"/>
        <v>264.3125786016289</v>
      </c>
      <c r="I211" s="54">
        <f t="shared" si="12"/>
        <v>260.59731899408172</v>
      </c>
    </row>
    <row r="212" spans="1:9" x14ac:dyDescent="0.3">
      <c r="A212" s="41" t="s">
        <v>418</v>
      </c>
      <c r="B212" s="41" t="s">
        <v>417</v>
      </c>
      <c r="C212" s="40">
        <f>VLOOKUP($A212,input!$A:$P,COLUMN(input!D$1),0)/1000000</f>
        <v>10.737319839384734</v>
      </c>
      <c r="D212" s="40">
        <f>VLOOKUP($A212,input!$A:$P,COLUMN(input!E$1),0)/1000000</f>
        <v>10.151346327187575</v>
      </c>
      <c r="E212" s="40">
        <f>VLOOKUP($A212,input!$A:$P,COLUMN(input!F$1),0)/1000000</f>
        <v>9.9072097453377719</v>
      </c>
      <c r="F212" s="62">
        <f>VLOOKUP($A212,input!$A:$P,COLUMN(input!N$1),0)</f>
        <v>43827</v>
      </c>
      <c r="G212" s="54">
        <f t="shared" si="10"/>
        <v>244.99326532467964</v>
      </c>
      <c r="H212" s="54">
        <f t="shared" si="11"/>
        <v>231.62311650780512</v>
      </c>
      <c r="I212" s="54">
        <f t="shared" si="12"/>
        <v>226.05265579067176</v>
      </c>
    </row>
    <row r="213" spans="1:9" x14ac:dyDescent="0.3">
      <c r="A213" s="41" t="s">
        <v>420</v>
      </c>
      <c r="B213" s="41" t="s">
        <v>419</v>
      </c>
      <c r="C213" s="40">
        <f>VLOOKUP($A213,input!$A:$P,COLUMN(input!D$1),0)/1000000</f>
        <v>15.895310382265126</v>
      </c>
      <c r="D213" s="40">
        <f>VLOOKUP($A213,input!$A:$P,COLUMN(input!E$1),0)/1000000</f>
        <v>15.389218506840384</v>
      </c>
      <c r="E213" s="40">
        <f>VLOOKUP($A213,input!$A:$P,COLUMN(input!F$1),0)/1000000</f>
        <v>15.237452823267505</v>
      </c>
      <c r="F213" s="62">
        <f>VLOOKUP($A213,input!$A:$P,COLUMN(input!N$1),0)</f>
        <v>62890</v>
      </c>
      <c r="G213" s="54">
        <f t="shared" si="10"/>
        <v>252.74781972118183</v>
      </c>
      <c r="H213" s="54">
        <f t="shared" si="11"/>
        <v>244.70056458642685</v>
      </c>
      <c r="I213" s="54">
        <f t="shared" si="12"/>
        <v>242.28737197117994</v>
      </c>
    </row>
    <row r="214" spans="1:9" x14ac:dyDescent="0.3">
      <c r="A214" s="41" t="s">
        <v>422</v>
      </c>
      <c r="B214" s="41" t="s">
        <v>421</v>
      </c>
      <c r="C214" s="40">
        <f>VLOOKUP($A214,input!$A:$P,COLUMN(input!D$1),0)/1000000</f>
        <v>121.74410116765958</v>
      </c>
      <c r="D214" s="40">
        <f>VLOOKUP($A214,input!$A:$P,COLUMN(input!E$1),0)/1000000</f>
        <v>123.31025782878083</v>
      </c>
      <c r="E214" s="40">
        <f>VLOOKUP($A214,input!$A:$P,COLUMN(input!F$1),0)/1000000</f>
        <v>125.23778964342999</v>
      </c>
      <c r="F214" s="62">
        <f>VLOOKUP($A214,input!$A:$P,COLUMN(input!N$1),0)</f>
        <v>63130</v>
      </c>
      <c r="G214" s="54">
        <f t="shared" si="10"/>
        <v>1928.4666746025596</v>
      </c>
      <c r="H214" s="54">
        <f t="shared" si="11"/>
        <v>1953.2751121302208</v>
      </c>
      <c r="I214" s="54">
        <f t="shared" si="12"/>
        <v>1983.8078511552351</v>
      </c>
    </row>
    <row r="215" spans="1:9" x14ac:dyDescent="0.3">
      <c r="A215" s="41" t="s">
        <v>424</v>
      </c>
      <c r="B215" s="41" t="s">
        <v>423</v>
      </c>
      <c r="C215" s="40">
        <f>VLOOKUP($A215,input!$A:$P,COLUMN(input!D$1),0)/1000000</f>
        <v>178.82894139249302</v>
      </c>
      <c r="D215" s="40">
        <f>VLOOKUP($A215,input!$A:$P,COLUMN(input!E$1),0)/1000000</f>
        <v>179.77730055682244</v>
      </c>
      <c r="E215" s="40">
        <f>VLOOKUP($A215,input!$A:$P,COLUMN(input!F$1),0)/1000000</f>
        <v>181.17284601708897</v>
      </c>
      <c r="F215" s="62">
        <f>VLOOKUP($A215,input!$A:$P,COLUMN(input!N$1),0)</f>
        <v>110086</v>
      </c>
      <c r="G215" s="54">
        <f t="shared" si="10"/>
        <v>1624.4476263329852</v>
      </c>
      <c r="H215" s="54">
        <f t="shared" si="11"/>
        <v>1633.0623381431103</v>
      </c>
      <c r="I215" s="54">
        <f t="shared" si="12"/>
        <v>1645.7392040503696</v>
      </c>
    </row>
    <row r="216" spans="1:9" x14ac:dyDescent="0.3">
      <c r="A216" s="41" t="s">
        <v>426</v>
      </c>
      <c r="B216" s="41" t="s">
        <v>425</v>
      </c>
      <c r="C216" s="40">
        <f>VLOOKUP($A216,input!$A:$P,COLUMN(input!D$1),0)/1000000</f>
        <v>9.0571652938075182</v>
      </c>
      <c r="D216" s="40">
        <f>VLOOKUP($A216,input!$A:$P,COLUMN(input!E$1),0)/1000000</f>
        <v>8.7759184359188094</v>
      </c>
      <c r="E216" s="40">
        <f>VLOOKUP($A216,input!$A:$P,COLUMN(input!F$1),0)/1000000</f>
        <v>8.2393437923289241</v>
      </c>
      <c r="F216" s="62">
        <f>VLOOKUP($A216,input!$A:$P,COLUMN(input!N$1),0)</f>
        <v>37864</v>
      </c>
      <c r="G216" s="54">
        <f t="shared" si="10"/>
        <v>239.2025484314261</v>
      </c>
      <c r="H216" s="54">
        <f t="shared" si="11"/>
        <v>231.77473156345894</v>
      </c>
      <c r="I216" s="54">
        <f t="shared" si="12"/>
        <v>217.6036285740789</v>
      </c>
    </row>
    <row r="217" spans="1:9" x14ac:dyDescent="0.3">
      <c r="A217" s="41" t="s">
        <v>428</v>
      </c>
      <c r="B217" s="41" t="s">
        <v>427</v>
      </c>
      <c r="C217" s="40">
        <f>VLOOKUP($A217,input!$A:$P,COLUMN(input!D$1),0)/1000000</f>
        <v>17.564695553490516</v>
      </c>
      <c r="D217" s="40">
        <f>VLOOKUP($A217,input!$A:$P,COLUMN(input!E$1),0)/1000000</f>
        <v>16.629241487826512</v>
      </c>
      <c r="E217" s="40">
        <f>VLOOKUP($A217,input!$A:$P,COLUMN(input!F$1),0)/1000000</f>
        <v>16.268383390642207</v>
      </c>
      <c r="F217" s="62">
        <f>VLOOKUP($A217,input!$A:$P,COLUMN(input!N$1),0)</f>
        <v>81446</v>
      </c>
      <c r="G217" s="54">
        <f t="shared" si="10"/>
        <v>215.66062855745542</v>
      </c>
      <c r="H217" s="54">
        <f t="shared" si="11"/>
        <v>204.17505448796149</v>
      </c>
      <c r="I217" s="54">
        <f t="shared" si="12"/>
        <v>199.74441213371074</v>
      </c>
    </row>
    <row r="218" spans="1:9" x14ac:dyDescent="0.3">
      <c r="A218" s="41" t="s">
        <v>430</v>
      </c>
      <c r="B218" s="41" t="s">
        <v>429</v>
      </c>
      <c r="C218" s="40">
        <f>VLOOKUP($A218,input!$A:$P,COLUMN(input!D$1),0)/1000000</f>
        <v>12.787810630182786</v>
      </c>
      <c r="D218" s="40">
        <f>VLOOKUP($A218,input!$A:$P,COLUMN(input!E$1),0)/1000000</f>
        <v>12.313879010383776</v>
      </c>
      <c r="E218" s="40">
        <f>VLOOKUP($A218,input!$A:$P,COLUMN(input!F$1),0)/1000000</f>
        <v>12.225204417091861</v>
      </c>
      <c r="F218" s="62">
        <f>VLOOKUP($A218,input!$A:$P,COLUMN(input!N$1),0)</f>
        <v>53566</v>
      </c>
      <c r="G218" s="54">
        <f t="shared" si="10"/>
        <v>238.72998973570523</v>
      </c>
      <c r="H218" s="54">
        <f t="shared" si="11"/>
        <v>229.88236960728401</v>
      </c>
      <c r="I218" s="54">
        <f t="shared" si="12"/>
        <v>228.22694278258339</v>
      </c>
    </row>
    <row r="219" spans="1:9" x14ac:dyDescent="0.3">
      <c r="A219" s="41" t="s">
        <v>432</v>
      </c>
      <c r="B219" s="41" t="s">
        <v>431</v>
      </c>
      <c r="C219" s="40">
        <f>VLOOKUP($A219,input!$A:$P,COLUMN(input!D$1),0)/1000000</f>
        <v>243.95508504882611</v>
      </c>
      <c r="D219" s="40">
        <f>VLOOKUP($A219,input!$A:$P,COLUMN(input!E$1),0)/1000000</f>
        <v>246.22083897135923</v>
      </c>
      <c r="E219" s="40">
        <f>VLOOKUP($A219,input!$A:$P,COLUMN(input!F$1),0)/1000000</f>
        <v>247.36075731624626</v>
      </c>
      <c r="F219" s="62">
        <f>VLOOKUP($A219,input!$A:$P,COLUMN(input!N$1),0)</f>
        <v>131787</v>
      </c>
      <c r="G219" s="54">
        <f t="shared" si="10"/>
        <v>1851.131637026612</v>
      </c>
      <c r="H219" s="54">
        <f t="shared" si="11"/>
        <v>1868.3241819857742</v>
      </c>
      <c r="I219" s="54">
        <f t="shared" si="12"/>
        <v>1876.9738844973044</v>
      </c>
    </row>
    <row r="220" spans="1:9" x14ac:dyDescent="0.3">
      <c r="A220" s="41" t="s">
        <v>434</v>
      </c>
      <c r="B220" s="41" t="s">
        <v>433</v>
      </c>
      <c r="C220" s="40">
        <f>VLOOKUP($A220,input!$A:$P,COLUMN(input!D$1),0)/1000000</f>
        <v>13.000202103677299</v>
      </c>
      <c r="D220" s="40">
        <f>VLOOKUP($A220,input!$A:$P,COLUMN(input!E$1),0)/1000000</f>
        <v>12.606860100448964</v>
      </c>
      <c r="E220" s="40">
        <f>VLOOKUP($A220,input!$A:$P,COLUMN(input!F$1),0)/1000000</f>
        <v>12.222476328251798</v>
      </c>
      <c r="F220" s="62">
        <f>VLOOKUP($A220,input!$A:$P,COLUMN(input!N$1),0)</f>
        <v>55998</v>
      </c>
      <c r="G220" s="54">
        <f t="shared" si="10"/>
        <v>232.15475737842957</v>
      </c>
      <c r="H220" s="54">
        <f t="shared" si="11"/>
        <v>225.13054217023759</v>
      </c>
      <c r="I220" s="54">
        <f t="shared" si="12"/>
        <v>218.26630108667806</v>
      </c>
    </row>
    <row r="221" spans="1:9" x14ac:dyDescent="0.3">
      <c r="A221" s="41" t="s">
        <v>436</v>
      </c>
      <c r="B221" s="41" t="s">
        <v>435</v>
      </c>
      <c r="C221" s="40">
        <f>VLOOKUP($A221,input!$A:$P,COLUMN(input!D$1),0)/1000000</f>
        <v>251.95674895685949</v>
      </c>
      <c r="D221" s="40">
        <f>VLOOKUP($A221,input!$A:$P,COLUMN(input!E$1),0)/1000000</f>
        <v>254.82341775171452</v>
      </c>
      <c r="E221" s="40">
        <f>VLOOKUP($A221,input!$A:$P,COLUMN(input!F$1),0)/1000000</f>
        <v>255.19789460709316</v>
      </c>
      <c r="F221" s="62">
        <f>VLOOKUP($A221,input!$A:$P,COLUMN(input!N$1),0)</f>
        <v>113789</v>
      </c>
      <c r="G221" s="54">
        <f t="shared" si="10"/>
        <v>2214.2452166453654</v>
      </c>
      <c r="H221" s="54">
        <f t="shared" si="11"/>
        <v>2239.438063008854</v>
      </c>
      <c r="I221" s="54">
        <f t="shared" si="12"/>
        <v>2242.7290388973729</v>
      </c>
    </row>
    <row r="222" spans="1:9" x14ac:dyDescent="0.3">
      <c r="A222" s="41" t="s">
        <v>438</v>
      </c>
      <c r="B222" s="41" t="s">
        <v>437</v>
      </c>
      <c r="C222" s="40">
        <f>VLOOKUP($A222,input!$A:$P,COLUMN(input!D$1),0)/1000000</f>
        <v>613.01835289129792</v>
      </c>
      <c r="D222" s="40">
        <f>VLOOKUP($A222,input!$A:$P,COLUMN(input!E$1),0)/1000000</f>
        <v>627.7789774682758</v>
      </c>
      <c r="E222" s="40">
        <f>VLOOKUP($A222,input!$A:$P,COLUMN(input!F$1),0)/1000000</f>
        <v>639.25459623715562</v>
      </c>
      <c r="F222" s="62">
        <f>VLOOKUP($A222,input!$A:$P,COLUMN(input!N$1),0)</f>
        <v>418130</v>
      </c>
      <c r="G222" s="54">
        <f t="shared" si="10"/>
        <v>1466.0951208746035</v>
      </c>
      <c r="H222" s="54">
        <f t="shared" si="11"/>
        <v>1501.3966409209474</v>
      </c>
      <c r="I222" s="54">
        <f t="shared" si="12"/>
        <v>1528.8417387825691</v>
      </c>
    </row>
    <row r="223" spans="1:9" x14ac:dyDescent="0.3">
      <c r="A223" s="41" t="s">
        <v>440</v>
      </c>
      <c r="B223" s="41" t="s">
        <v>439</v>
      </c>
      <c r="C223" s="40">
        <f>VLOOKUP($A223,input!$A:$P,COLUMN(input!D$1),0)/1000000</f>
        <v>10.72190626578424</v>
      </c>
      <c r="D223" s="40">
        <f>VLOOKUP($A223,input!$A:$P,COLUMN(input!E$1),0)/1000000</f>
        <v>10.8680109340045</v>
      </c>
      <c r="E223" s="40">
        <f>VLOOKUP($A223,input!$A:$P,COLUMN(input!F$1),0)/1000000</f>
        <v>10.798015890468889</v>
      </c>
      <c r="F223" s="62">
        <f>VLOOKUP($A223,input!$A:$P,COLUMN(input!N$1),0)</f>
        <v>45303</v>
      </c>
      <c r="G223" s="54">
        <f t="shared" si="10"/>
        <v>236.67099895777849</v>
      </c>
      <c r="H223" s="54">
        <f t="shared" si="11"/>
        <v>239.8960539921087</v>
      </c>
      <c r="I223" s="54">
        <f t="shared" si="12"/>
        <v>238.3510118638697</v>
      </c>
    </row>
    <row r="224" spans="1:9" x14ac:dyDescent="0.3">
      <c r="A224" s="41" t="s">
        <v>442</v>
      </c>
      <c r="B224" s="41" t="s">
        <v>441</v>
      </c>
      <c r="C224" s="40">
        <f>VLOOKUP($A224,input!$A:$P,COLUMN(input!D$1),0)/1000000</f>
        <v>6.8074282863877542</v>
      </c>
      <c r="D224" s="40">
        <f>VLOOKUP($A224,input!$A:$P,COLUMN(input!E$1),0)/1000000</f>
        <v>6.1810836784423797</v>
      </c>
      <c r="E224" s="40">
        <f>VLOOKUP($A224,input!$A:$P,COLUMN(input!F$1),0)/1000000</f>
        <v>5.7818911360310903</v>
      </c>
      <c r="F224" s="62">
        <f>VLOOKUP($A224,input!$A:$P,COLUMN(input!N$1),0)</f>
        <v>31732</v>
      </c>
      <c r="G224" s="54">
        <f t="shared" si="10"/>
        <v>214.5288127564526</v>
      </c>
      <c r="H224" s="54">
        <f t="shared" si="11"/>
        <v>194.79023315398902</v>
      </c>
      <c r="I224" s="54">
        <f t="shared" si="12"/>
        <v>182.21010765256179</v>
      </c>
    </row>
    <row r="225" spans="1:9" x14ac:dyDescent="0.3">
      <c r="A225" s="41" t="s">
        <v>444</v>
      </c>
      <c r="B225" s="41" t="s">
        <v>443</v>
      </c>
      <c r="C225" s="40">
        <f>VLOOKUP($A225,input!$A:$P,COLUMN(input!D$1),0)/1000000</f>
        <v>9.9747888278624632</v>
      </c>
      <c r="D225" s="40">
        <f>VLOOKUP($A225,input!$A:$P,COLUMN(input!E$1),0)/1000000</f>
        <v>9.7603157691301465</v>
      </c>
      <c r="E225" s="40">
        <f>VLOOKUP($A225,input!$A:$P,COLUMN(input!F$1),0)/1000000</f>
        <v>9.8157038344654861</v>
      </c>
      <c r="F225" s="62">
        <f>VLOOKUP($A225,input!$A:$P,COLUMN(input!N$1),0)</f>
        <v>45453</v>
      </c>
      <c r="G225" s="54">
        <f t="shared" si="10"/>
        <v>219.4528156087049</v>
      </c>
      <c r="H225" s="54">
        <f t="shared" si="11"/>
        <v>214.73424788529132</v>
      </c>
      <c r="I225" s="54">
        <f t="shared" si="12"/>
        <v>215.95282675435033</v>
      </c>
    </row>
    <row r="226" spans="1:9" x14ac:dyDescent="0.3">
      <c r="A226" s="41" t="s">
        <v>446</v>
      </c>
      <c r="B226" s="41" t="s">
        <v>445</v>
      </c>
      <c r="C226" s="40">
        <f>VLOOKUP($A226,input!$A:$P,COLUMN(input!D$1),0)/1000000</f>
        <v>121.16931752369216</v>
      </c>
      <c r="D226" s="40">
        <f>VLOOKUP($A226,input!$A:$P,COLUMN(input!E$1),0)/1000000</f>
        <v>122.5423203721908</v>
      </c>
      <c r="E226" s="40">
        <f>VLOOKUP($A226,input!$A:$P,COLUMN(input!F$1),0)/1000000</f>
        <v>123.6857366249745</v>
      </c>
      <c r="F226" s="62">
        <f>VLOOKUP($A226,input!$A:$P,COLUMN(input!N$1),0)</f>
        <v>72822</v>
      </c>
      <c r="G226" s="54">
        <f t="shared" si="10"/>
        <v>1663.9108720399352</v>
      </c>
      <c r="H226" s="54">
        <f t="shared" si="11"/>
        <v>1682.7651035702233</v>
      </c>
      <c r="I226" s="54">
        <f t="shared" si="12"/>
        <v>1698.4666258132775</v>
      </c>
    </row>
    <row r="227" spans="1:9" x14ac:dyDescent="0.3">
      <c r="A227" s="41" t="s">
        <v>448</v>
      </c>
      <c r="B227" s="41" t="s">
        <v>447</v>
      </c>
      <c r="C227" s="40">
        <f>VLOOKUP($A227,input!$A:$P,COLUMN(input!D$1),0)/1000000</f>
        <v>15.265543171843994</v>
      </c>
      <c r="D227" s="40">
        <f>VLOOKUP($A227,input!$A:$P,COLUMN(input!E$1),0)/1000000</f>
        <v>14.923392422135684</v>
      </c>
      <c r="E227" s="40">
        <f>VLOOKUP($A227,input!$A:$P,COLUMN(input!F$1),0)/1000000</f>
        <v>14.223594485380579</v>
      </c>
      <c r="F227" s="62">
        <f>VLOOKUP($A227,input!$A:$P,COLUMN(input!N$1),0)</f>
        <v>57288</v>
      </c>
      <c r="G227" s="54">
        <f t="shared" si="10"/>
        <v>266.47017127223842</v>
      </c>
      <c r="H227" s="54">
        <f t="shared" si="11"/>
        <v>260.49770322119264</v>
      </c>
      <c r="I227" s="54">
        <f t="shared" si="12"/>
        <v>248.28226653715575</v>
      </c>
    </row>
    <row r="228" spans="1:9" x14ac:dyDescent="0.3">
      <c r="A228" s="41" t="s">
        <v>450</v>
      </c>
      <c r="B228" s="41" t="s">
        <v>449</v>
      </c>
      <c r="C228" s="40">
        <f>VLOOKUP($A228,input!$A:$P,COLUMN(input!D$1),0)/1000000</f>
        <v>11.919124871027609</v>
      </c>
      <c r="D228" s="40">
        <f>VLOOKUP($A228,input!$A:$P,COLUMN(input!E$1),0)/1000000</f>
        <v>11.438656083450077</v>
      </c>
      <c r="E228" s="40">
        <f>VLOOKUP($A228,input!$A:$P,COLUMN(input!F$1),0)/1000000</f>
        <v>11.526520475804336</v>
      </c>
      <c r="F228" s="62">
        <f>VLOOKUP($A228,input!$A:$P,COLUMN(input!N$1),0)</f>
        <v>50523</v>
      </c>
      <c r="G228" s="54">
        <f t="shared" si="10"/>
        <v>235.91482831636301</v>
      </c>
      <c r="H228" s="54">
        <f t="shared" si="11"/>
        <v>226.40492614156079</v>
      </c>
      <c r="I228" s="54">
        <f t="shared" si="12"/>
        <v>228.14402303513918</v>
      </c>
    </row>
    <row r="229" spans="1:9" x14ac:dyDescent="0.3">
      <c r="A229" s="41" t="s">
        <v>452</v>
      </c>
      <c r="B229" s="41" t="s">
        <v>451</v>
      </c>
      <c r="C229" s="40">
        <f>VLOOKUP($A229,input!$A:$P,COLUMN(input!D$1),0)/1000000</f>
        <v>117.94691057817397</v>
      </c>
      <c r="D229" s="40">
        <f>VLOOKUP($A229,input!$A:$P,COLUMN(input!E$1),0)/1000000</f>
        <v>120.01924925545006</v>
      </c>
      <c r="E229" s="40">
        <f>VLOOKUP($A229,input!$A:$P,COLUMN(input!F$1),0)/1000000</f>
        <v>121.77882930108163</v>
      </c>
      <c r="F229" s="62">
        <f>VLOOKUP($A229,input!$A:$P,COLUMN(input!N$1),0)</f>
        <v>75109</v>
      </c>
      <c r="G229" s="54">
        <f t="shared" si="10"/>
        <v>1570.3432421969933</v>
      </c>
      <c r="H229" s="54">
        <f t="shared" si="11"/>
        <v>1597.934325519579</v>
      </c>
      <c r="I229" s="54">
        <f t="shared" si="12"/>
        <v>1621.3613455255911</v>
      </c>
    </row>
    <row r="230" spans="1:9" x14ac:dyDescent="0.3">
      <c r="A230" s="41" t="s">
        <v>454</v>
      </c>
      <c r="B230" s="41" t="s">
        <v>453</v>
      </c>
      <c r="C230" s="40">
        <f>VLOOKUP($A230,input!$A:$P,COLUMN(input!D$1),0)/1000000</f>
        <v>11.450747854679259</v>
      </c>
      <c r="D230" s="40">
        <f>VLOOKUP($A230,input!$A:$P,COLUMN(input!E$1),0)/1000000</f>
        <v>10.902527423671527</v>
      </c>
      <c r="E230" s="40">
        <f>VLOOKUP($A230,input!$A:$P,COLUMN(input!F$1),0)/1000000</f>
        <v>10.656433284933364</v>
      </c>
      <c r="F230" s="62">
        <f>VLOOKUP($A230,input!$A:$P,COLUMN(input!N$1),0)</f>
        <v>54362</v>
      </c>
      <c r="G230" s="54">
        <f t="shared" si="10"/>
        <v>210.63882592029836</v>
      </c>
      <c r="H230" s="54">
        <f t="shared" si="11"/>
        <v>200.55420006018039</v>
      </c>
      <c r="I230" s="54">
        <f t="shared" si="12"/>
        <v>196.02724853635561</v>
      </c>
    </row>
    <row r="231" spans="1:9" x14ac:dyDescent="0.3">
      <c r="A231" s="41" t="s">
        <v>456</v>
      </c>
      <c r="B231" s="41" t="s">
        <v>455</v>
      </c>
      <c r="C231" s="40">
        <f>VLOOKUP($A231,input!$A:$P,COLUMN(input!D$1),0)/1000000</f>
        <v>150.19886912017651</v>
      </c>
      <c r="D231" s="40">
        <f>VLOOKUP($A231,input!$A:$P,COLUMN(input!E$1),0)/1000000</f>
        <v>152.52977275726414</v>
      </c>
      <c r="E231" s="40">
        <f>VLOOKUP($A231,input!$A:$P,COLUMN(input!F$1),0)/1000000</f>
        <v>154.52093073162047</v>
      </c>
      <c r="F231" s="62">
        <f>VLOOKUP($A231,input!$A:$P,COLUMN(input!N$1),0)</f>
        <v>95774</v>
      </c>
      <c r="G231" s="54">
        <f t="shared" si="10"/>
        <v>1568.26350700792</v>
      </c>
      <c r="H231" s="54">
        <f t="shared" si="11"/>
        <v>1592.6010478549936</v>
      </c>
      <c r="I231" s="54">
        <f t="shared" si="12"/>
        <v>1613.3912202854685</v>
      </c>
    </row>
    <row r="232" spans="1:9" x14ac:dyDescent="0.3">
      <c r="A232" s="41" t="s">
        <v>458</v>
      </c>
      <c r="B232" s="41" t="s">
        <v>457</v>
      </c>
      <c r="C232" s="40">
        <f>VLOOKUP($A232,input!$A:$P,COLUMN(input!D$1),0)/1000000</f>
        <v>161.77782140359264</v>
      </c>
      <c r="D232" s="40">
        <f>VLOOKUP($A232,input!$A:$P,COLUMN(input!E$1),0)/1000000</f>
        <v>165.0211128374404</v>
      </c>
      <c r="E232" s="40">
        <f>VLOOKUP($A232,input!$A:$P,COLUMN(input!F$1),0)/1000000</f>
        <v>167.24664600435895</v>
      </c>
      <c r="F232" s="62">
        <f>VLOOKUP($A232,input!$A:$P,COLUMN(input!N$1),0)</f>
        <v>97123</v>
      </c>
      <c r="G232" s="54">
        <f t="shared" si="10"/>
        <v>1665.7004149747499</v>
      </c>
      <c r="H232" s="54">
        <f t="shared" si="11"/>
        <v>1699.0940646133295</v>
      </c>
      <c r="I232" s="54">
        <f t="shared" si="12"/>
        <v>1722.0086488716263</v>
      </c>
    </row>
    <row r="233" spans="1:9" x14ac:dyDescent="0.3">
      <c r="A233" s="41" t="s">
        <v>460</v>
      </c>
      <c r="B233" s="41" t="s">
        <v>459</v>
      </c>
      <c r="C233" s="40">
        <f>VLOOKUP($A233,input!$A:$P,COLUMN(input!D$1),0)/1000000</f>
        <v>7.468167038626671</v>
      </c>
      <c r="D233" s="40">
        <f>VLOOKUP($A233,input!$A:$P,COLUMN(input!E$1),0)/1000000</f>
        <v>7.3825312750787742</v>
      </c>
      <c r="E233" s="40">
        <f>VLOOKUP($A233,input!$A:$P,COLUMN(input!F$1),0)/1000000</f>
        <v>7.3632396407808942</v>
      </c>
      <c r="F233" s="62">
        <f>VLOOKUP($A233,input!$A:$P,COLUMN(input!N$1),0)</f>
        <v>27953</v>
      </c>
      <c r="G233" s="54">
        <f t="shared" si="10"/>
        <v>267.16871314802245</v>
      </c>
      <c r="H233" s="54">
        <f t="shared" si="11"/>
        <v>264.1051506127705</v>
      </c>
      <c r="I233" s="54">
        <f t="shared" si="12"/>
        <v>263.41500521521465</v>
      </c>
    </row>
    <row r="234" spans="1:9" x14ac:dyDescent="0.3">
      <c r="A234" s="41" t="s">
        <v>462</v>
      </c>
      <c r="B234" s="41" t="s">
        <v>461</v>
      </c>
      <c r="C234" s="40">
        <f>VLOOKUP($A234,input!$A:$P,COLUMN(input!D$1),0)/1000000</f>
        <v>11.110887315018505</v>
      </c>
      <c r="D234" s="40">
        <f>VLOOKUP($A234,input!$A:$P,COLUMN(input!E$1),0)/1000000</f>
        <v>11.188373909303992</v>
      </c>
      <c r="E234" s="40">
        <f>VLOOKUP($A234,input!$A:$P,COLUMN(input!F$1),0)/1000000</f>
        <v>11.110654410502017</v>
      </c>
      <c r="F234" s="62">
        <f>VLOOKUP($A234,input!$A:$P,COLUMN(input!N$1),0)</f>
        <v>43679</v>
      </c>
      <c r="G234" s="54">
        <f t="shared" si="10"/>
        <v>254.37595446366689</v>
      </c>
      <c r="H234" s="54">
        <f t="shared" si="11"/>
        <v>256.14995556912913</v>
      </c>
      <c r="I234" s="54">
        <f t="shared" si="12"/>
        <v>254.37062227848662</v>
      </c>
    </row>
    <row r="235" spans="1:9" x14ac:dyDescent="0.3">
      <c r="A235" s="41" t="s">
        <v>464</v>
      </c>
      <c r="B235" s="41" t="s">
        <v>463</v>
      </c>
      <c r="C235" s="40">
        <f>VLOOKUP($A235,input!$A:$P,COLUMN(input!D$1),0)/1000000</f>
        <v>378.43736567966084</v>
      </c>
      <c r="D235" s="40">
        <f>VLOOKUP($A235,input!$A:$P,COLUMN(input!E$1),0)/1000000</f>
        <v>387.45500972260515</v>
      </c>
      <c r="E235" s="40">
        <f>VLOOKUP($A235,input!$A:$P,COLUMN(input!F$1),0)/1000000</f>
        <v>397.66118298068363</v>
      </c>
      <c r="F235" s="62">
        <f>VLOOKUP($A235,input!$A:$P,COLUMN(input!N$1),0)</f>
        <v>285065</v>
      </c>
      <c r="G235" s="54">
        <f t="shared" si="10"/>
        <v>1327.5476318722426</v>
      </c>
      <c r="H235" s="54">
        <f t="shared" si="11"/>
        <v>1359.1812734730856</v>
      </c>
      <c r="I235" s="54">
        <f t="shared" si="12"/>
        <v>1394.9842421226165</v>
      </c>
    </row>
    <row r="236" spans="1:9" x14ac:dyDescent="0.3">
      <c r="A236" s="41" t="s">
        <v>466</v>
      </c>
      <c r="B236" s="41" t="s">
        <v>465</v>
      </c>
      <c r="C236" s="40">
        <f>VLOOKUP($A236,input!$A:$P,COLUMN(input!D$1),0)/1000000</f>
        <v>29.651874570274142</v>
      </c>
      <c r="D236" s="40">
        <f>VLOOKUP($A236,input!$A:$P,COLUMN(input!E$1),0)/1000000</f>
        <v>30.051754584344259</v>
      </c>
      <c r="E236" s="40">
        <f>VLOOKUP($A236,input!$A:$P,COLUMN(input!F$1),0)/1000000</f>
        <v>30.846858699803391</v>
      </c>
      <c r="F236" s="62">
        <f>VLOOKUP($A236,input!$A:$P,COLUMN(input!N$1),0)</f>
        <v>374627</v>
      </c>
      <c r="G236" s="54">
        <f t="shared" si="10"/>
        <v>79.150393779076637</v>
      </c>
      <c r="H236" s="54">
        <f t="shared" si="11"/>
        <v>80.21780219883847</v>
      </c>
      <c r="I236" s="54">
        <f t="shared" si="12"/>
        <v>82.340190909366882</v>
      </c>
    </row>
    <row r="237" spans="1:9" x14ac:dyDescent="0.3">
      <c r="A237" s="41" t="s">
        <v>468</v>
      </c>
      <c r="B237" s="41" t="s">
        <v>467</v>
      </c>
      <c r="C237" s="40">
        <f>VLOOKUP($A237,input!$A:$P,COLUMN(input!D$1),0)/1000000</f>
        <v>26.498166082297715</v>
      </c>
      <c r="D237" s="40">
        <f>VLOOKUP($A237,input!$A:$P,COLUMN(input!E$1),0)/1000000</f>
        <v>25.538427039270015</v>
      </c>
      <c r="E237" s="40">
        <f>VLOOKUP($A237,input!$A:$P,COLUMN(input!F$1),0)/1000000</f>
        <v>25.223140211972385</v>
      </c>
      <c r="F237" s="62">
        <f>VLOOKUP($A237,input!$A:$P,COLUMN(input!N$1),0)</f>
        <v>96412</v>
      </c>
      <c r="G237" s="54">
        <f t="shared" si="10"/>
        <v>274.84302869246272</v>
      </c>
      <c r="H237" s="54">
        <f t="shared" si="11"/>
        <v>264.88846864778259</v>
      </c>
      <c r="I237" s="54">
        <f t="shared" si="12"/>
        <v>261.61826548533782</v>
      </c>
    </row>
    <row r="238" spans="1:9" x14ac:dyDescent="0.3">
      <c r="A238" s="41" t="s">
        <v>470</v>
      </c>
      <c r="B238" s="41" t="s">
        <v>469</v>
      </c>
      <c r="C238" s="40">
        <f>VLOOKUP($A238,input!$A:$P,COLUMN(input!D$1),0)/1000000</f>
        <v>416.48050022578053</v>
      </c>
      <c r="D238" s="40">
        <f>VLOOKUP($A238,input!$A:$P,COLUMN(input!E$1),0)/1000000</f>
        <v>429.32650366341733</v>
      </c>
      <c r="E238" s="40">
        <f>VLOOKUP($A238,input!$A:$P,COLUMN(input!F$1),0)/1000000</f>
        <v>439.53271358125937</v>
      </c>
      <c r="F238" s="62">
        <f>VLOOKUP($A238,input!$A:$P,COLUMN(input!N$1),0)</f>
        <v>318319</v>
      </c>
      <c r="G238" s="54">
        <f t="shared" si="10"/>
        <v>1308.3746186240235</v>
      </c>
      <c r="H238" s="54">
        <f t="shared" si="11"/>
        <v>1348.7303731898421</v>
      </c>
      <c r="I238" s="54">
        <f t="shared" si="12"/>
        <v>1380.7932092688761</v>
      </c>
    </row>
    <row r="239" spans="1:9" x14ac:dyDescent="0.3">
      <c r="A239" s="41" t="s">
        <v>472</v>
      </c>
      <c r="B239" s="41" t="s">
        <v>471</v>
      </c>
      <c r="C239" s="40">
        <f>VLOOKUP($A239,input!$A:$P,COLUMN(input!D$1),0)/1000000</f>
        <v>266.97158545069402</v>
      </c>
      <c r="D239" s="40">
        <f>VLOOKUP($A239,input!$A:$P,COLUMN(input!E$1),0)/1000000</f>
        <v>272.10608449392322</v>
      </c>
      <c r="E239" s="40">
        <f>VLOOKUP($A239,input!$A:$P,COLUMN(input!F$1),0)/1000000</f>
        <v>274.94512115315393</v>
      </c>
      <c r="F239" s="62">
        <f>VLOOKUP($A239,input!$A:$P,COLUMN(input!N$1),0)</f>
        <v>152069</v>
      </c>
      <c r="G239" s="54">
        <f t="shared" si="10"/>
        <v>1755.5950617857291</v>
      </c>
      <c r="H239" s="54">
        <f t="shared" si="11"/>
        <v>1789.3593335520272</v>
      </c>
      <c r="I239" s="54">
        <f t="shared" si="12"/>
        <v>1808.0287313861072</v>
      </c>
    </row>
    <row r="240" spans="1:9" x14ac:dyDescent="0.3">
      <c r="A240" s="41" t="s">
        <v>474</v>
      </c>
      <c r="B240" s="41" t="s">
        <v>473</v>
      </c>
      <c r="C240" s="40">
        <f>VLOOKUP($A240,input!$A:$P,COLUMN(input!D$1),0)/1000000</f>
        <v>17.732542572298534</v>
      </c>
      <c r="D240" s="40">
        <f>VLOOKUP($A240,input!$A:$P,COLUMN(input!E$1),0)/1000000</f>
        <v>16.865913316625239</v>
      </c>
      <c r="E240" s="40">
        <f>VLOOKUP($A240,input!$A:$P,COLUMN(input!F$1),0)/1000000</f>
        <v>16.578351879757705</v>
      </c>
      <c r="F240" s="62">
        <f>VLOOKUP($A240,input!$A:$P,COLUMN(input!N$1),0)</f>
        <v>65621</v>
      </c>
      <c r="G240" s="54">
        <f t="shared" si="10"/>
        <v>270.2266434875807</v>
      </c>
      <c r="H240" s="54">
        <f t="shared" si="11"/>
        <v>257.02005938076587</v>
      </c>
      <c r="I240" s="54">
        <f t="shared" si="12"/>
        <v>252.63790371615346</v>
      </c>
    </row>
    <row r="241" spans="1:10" x14ac:dyDescent="0.3">
      <c r="A241" s="41" t="s">
        <v>476</v>
      </c>
      <c r="B241" s="41" t="s">
        <v>475</v>
      </c>
      <c r="C241" s="40">
        <f>VLOOKUP($A241,input!$A:$P,COLUMN(input!D$1),0)/1000000</f>
        <v>251.20506734738572</v>
      </c>
      <c r="D241" s="40">
        <f>VLOOKUP($A241,input!$A:$P,COLUMN(input!E$1),0)/1000000</f>
        <v>255.33010041365273</v>
      </c>
      <c r="E241" s="40">
        <f>VLOOKUP($A241,input!$A:$P,COLUMN(input!F$1),0)/1000000</f>
        <v>258.41611699025862</v>
      </c>
      <c r="F241" s="62">
        <f>VLOOKUP($A241,input!$A:$P,COLUMN(input!N$1),0)</f>
        <v>137012</v>
      </c>
      <c r="G241" s="54">
        <f t="shared" si="10"/>
        <v>1833.453035846391</v>
      </c>
      <c r="H241" s="54">
        <f t="shared" si="11"/>
        <v>1863.5601291394382</v>
      </c>
      <c r="I241" s="54">
        <f t="shared" si="12"/>
        <v>1886.0838247033735</v>
      </c>
    </row>
    <row r="242" spans="1:10" x14ac:dyDescent="0.3">
      <c r="A242" s="41" t="s">
        <v>478</v>
      </c>
      <c r="B242" s="41" t="s">
        <v>477</v>
      </c>
      <c r="C242" s="40">
        <f>VLOOKUP($A242,input!$A:$P,COLUMN(input!D$1),0)/1000000</f>
        <v>496.64030490515478</v>
      </c>
      <c r="D242" s="40">
        <f>VLOOKUP($A242,input!$A:$P,COLUMN(input!E$1),0)/1000000</f>
        <v>509.09390169066285</v>
      </c>
      <c r="E242" s="40">
        <f>VLOOKUP($A242,input!$A:$P,COLUMN(input!F$1),0)/1000000</f>
        <v>518.23053096320871</v>
      </c>
      <c r="F242" s="62">
        <f>VLOOKUP($A242,input!$A:$P,COLUMN(input!N$1),0)</f>
        <v>361738</v>
      </c>
      <c r="G242" s="54">
        <f t="shared" si="10"/>
        <v>1372.9282102105799</v>
      </c>
      <c r="H242" s="54">
        <f t="shared" si="11"/>
        <v>1407.3553281398772</v>
      </c>
      <c r="I242" s="54">
        <f t="shared" si="12"/>
        <v>1432.6129158761555</v>
      </c>
    </row>
    <row r="243" spans="1:10" x14ac:dyDescent="0.3">
      <c r="A243" s="41" t="s">
        <v>480</v>
      </c>
      <c r="B243" s="41" t="s">
        <v>479</v>
      </c>
      <c r="C243" s="40">
        <f>VLOOKUP($A243,input!$A:$P,COLUMN(input!D$1),0)/1000000</f>
        <v>40.409772722823995</v>
      </c>
      <c r="D243" s="40">
        <f>VLOOKUP($A243,input!$A:$P,COLUMN(input!E$1),0)/1000000</f>
        <v>40.925815521612847</v>
      </c>
      <c r="E243" s="40">
        <f>VLOOKUP($A243,input!$A:$P,COLUMN(input!F$1),0)/1000000</f>
        <v>41.839298148802719</v>
      </c>
      <c r="F243" s="62">
        <f>VLOOKUP($A243,input!$A:$P,COLUMN(input!N$1),0)</f>
        <v>498750</v>
      </c>
      <c r="G243" s="54">
        <f t="shared" si="10"/>
        <v>81.022100697391465</v>
      </c>
      <c r="H243" s="54">
        <f t="shared" si="11"/>
        <v>82.056772975664856</v>
      </c>
      <c r="I243" s="54">
        <f t="shared" si="12"/>
        <v>83.88831709033127</v>
      </c>
    </row>
    <row r="244" spans="1:10" x14ac:dyDescent="0.3">
      <c r="A244" s="41" t="s">
        <v>482</v>
      </c>
      <c r="B244" s="41" t="s">
        <v>481</v>
      </c>
      <c r="C244" s="40">
        <f>VLOOKUP($A244,input!$A:$P,COLUMN(input!D$1),0)/1000000</f>
        <v>14.15432431232718</v>
      </c>
      <c r="D244" s="40">
        <f>VLOOKUP($A244,input!$A:$P,COLUMN(input!E$1),0)/1000000</f>
        <v>13.608439058734765</v>
      </c>
      <c r="E244" s="40">
        <f>VLOOKUP($A244,input!$A:$P,COLUMN(input!F$1),0)/1000000</f>
        <v>13.726785236606284</v>
      </c>
      <c r="F244" s="62">
        <f>VLOOKUP($A244,input!$A:$P,COLUMN(input!N$1),0)</f>
        <v>56302</v>
      </c>
      <c r="G244" s="54">
        <f t="shared" si="10"/>
        <v>251.40002686098504</v>
      </c>
      <c r="H244" s="54">
        <f t="shared" si="11"/>
        <v>241.70436323282948</v>
      </c>
      <c r="I244" s="54">
        <f t="shared" si="12"/>
        <v>243.80635211193714</v>
      </c>
    </row>
    <row r="245" spans="1:10" x14ac:dyDescent="0.3">
      <c r="A245" s="41" t="s">
        <v>484</v>
      </c>
      <c r="B245" s="41" t="s">
        <v>483</v>
      </c>
      <c r="C245" s="40">
        <f>VLOOKUP($A245,input!$A:$P,COLUMN(input!D$1),0)/1000000</f>
        <v>5.8778523640096045</v>
      </c>
      <c r="D245" s="40">
        <f>VLOOKUP($A245,input!$A:$P,COLUMN(input!E$1),0)/1000000</f>
        <v>5.7919475268620202</v>
      </c>
      <c r="E245" s="40">
        <f>VLOOKUP($A245,input!$A:$P,COLUMN(input!F$1),0)/1000000</f>
        <v>5.7731675408439678</v>
      </c>
      <c r="F245" s="62">
        <f>VLOOKUP($A245,input!$A:$P,COLUMN(input!N$1),0)</f>
        <v>23231</v>
      </c>
      <c r="G245" s="54">
        <f t="shared" si="10"/>
        <v>253.01762145450496</v>
      </c>
      <c r="H245" s="54">
        <f t="shared" si="11"/>
        <v>249.31976784736</v>
      </c>
      <c r="I245" s="54">
        <f t="shared" si="12"/>
        <v>248.51136588368851</v>
      </c>
    </row>
    <row r="246" spans="1:10" x14ac:dyDescent="0.3">
      <c r="A246" s="41" t="s">
        <v>486</v>
      </c>
      <c r="B246" s="41" t="s">
        <v>485</v>
      </c>
      <c r="C246" s="40">
        <f>VLOOKUP($A246,input!$A:$P,COLUMN(input!D$1),0)/1000000</f>
        <v>183.91005745606961</v>
      </c>
      <c r="D246" s="40">
        <f>VLOOKUP($A246,input!$A:$P,COLUMN(input!E$1),0)/1000000</f>
        <v>186.07909183953706</v>
      </c>
      <c r="E246" s="40">
        <f>VLOOKUP($A246,input!$A:$P,COLUMN(input!F$1),0)/1000000</f>
        <v>188.32504913519767</v>
      </c>
      <c r="F246" s="62">
        <f>VLOOKUP($A246,input!$A:$P,COLUMN(input!N$1),0)</f>
        <v>96007</v>
      </c>
      <c r="G246" s="54">
        <f t="shared" si="10"/>
        <v>1915.5900867235682</v>
      </c>
      <c r="H246" s="54">
        <f t="shared" si="11"/>
        <v>1938.1825475177545</v>
      </c>
      <c r="I246" s="54">
        <f t="shared" si="12"/>
        <v>1961.5762302248552</v>
      </c>
    </row>
    <row r="247" spans="1:10" x14ac:dyDescent="0.3">
      <c r="A247" s="41" t="s">
        <v>488</v>
      </c>
      <c r="B247" s="41" t="s">
        <v>487</v>
      </c>
      <c r="C247" s="40">
        <f>VLOOKUP($A247,input!$A:$P,COLUMN(input!D$1),0)/1000000</f>
        <v>22.378657661438869</v>
      </c>
      <c r="D247" s="40">
        <f>VLOOKUP($A247,input!$A:$P,COLUMN(input!E$1),0)/1000000</f>
        <v>21.647086544032735</v>
      </c>
      <c r="E247" s="40">
        <f>VLOOKUP($A247,input!$A:$P,COLUMN(input!F$1),0)/1000000</f>
        <v>21.437721057631475</v>
      </c>
      <c r="F247" s="62">
        <f>VLOOKUP($A247,input!$A:$P,COLUMN(input!N$1),0)</f>
        <v>60635</v>
      </c>
      <c r="G247" s="54">
        <f t="shared" si="10"/>
        <v>369.07161971532724</v>
      </c>
      <c r="H247" s="54">
        <f t="shared" si="11"/>
        <v>357.00645739313489</v>
      </c>
      <c r="I247" s="54">
        <f t="shared" si="12"/>
        <v>353.55357561856147</v>
      </c>
    </row>
    <row r="248" spans="1:10" x14ac:dyDescent="0.3">
      <c r="A248" s="41" t="s">
        <v>490</v>
      </c>
      <c r="B248" s="41" t="s">
        <v>489</v>
      </c>
      <c r="C248" s="40">
        <f>VLOOKUP($A248,input!$A:$P,COLUMN(input!D$1),0)/1000000</f>
        <v>431.99003545783791</v>
      </c>
      <c r="D248" s="40">
        <f>VLOOKUP($A248,input!$A:$P,COLUMN(input!E$1),0)/1000000</f>
        <v>441.59170591850341</v>
      </c>
      <c r="E248" s="40">
        <f>VLOOKUP($A248,input!$A:$P,COLUMN(input!F$1),0)/1000000</f>
        <v>449.71424351490083</v>
      </c>
      <c r="F248" s="62">
        <f>VLOOKUP($A248,input!$A:$P,COLUMN(input!N$1),0)</f>
        <v>287072</v>
      </c>
      <c r="G248" s="54">
        <f t="shared" si="10"/>
        <v>1504.8142468016313</v>
      </c>
      <c r="H248" s="54">
        <f t="shared" si="11"/>
        <v>1538.2611537123209</v>
      </c>
      <c r="I248" s="54">
        <f t="shared" si="12"/>
        <v>1566.5555801851133</v>
      </c>
      <c r="J248" s="58"/>
    </row>
    <row r="249" spans="1:10" x14ac:dyDescent="0.3">
      <c r="A249" s="41" t="s">
        <v>492</v>
      </c>
      <c r="B249" s="41" t="s">
        <v>491</v>
      </c>
      <c r="C249" s="40">
        <f>VLOOKUP($A249,input!$A:$P,COLUMN(input!D$1),0)/1000000</f>
        <v>12.906752308109436</v>
      </c>
      <c r="D249" s="40">
        <f>VLOOKUP($A249,input!$A:$P,COLUMN(input!E$1),0)/1000000</f>
        <v>12.315427690151804</v>
      </c>
      <c r="E249" s="40">
        <f>VLOOKUP($A249,input!$A:$P,COLUMN(input!F$1),0)/1000000</f>
        <v>12.011554851565208</v>
      </c>
      <c r="F249" s="62">
        <f>VLOOKUP($A249,input!$A:$P,COLUMN(input!N$1),0)</f>
        <v>40166</v>
      </c>
      <c r="G249" s="54">
        <f t="shared" si="10"/>
        <v>321.33526634739417</v>
      </c>
      <c r="H249" s="54">
        <f t="shared" si="11"/>
        <v>306.61324727759313</v>
      </c>
      <c r="I249" s="54">
        <f t="shared" si="12"/>
        <v>299.04782282440891</v>
      </c>
    </row>
    <row r="250" spans="1:10" x14ac:dyDescent="0.3">
      <c r="A250" s="41" t="s">
        <v>494</v>
      </c>
      <c r="B250" s="41" t="s">
        <v>493</v>
      </c>
      <c r="C250" s="40">
        <f>VLOOKUP($A250,input!$A:$P,COLUMN(input!D$1),0)/1000000</f>
        <v>138.46099552040803</v>
      </c>
      <c r="D250" s="40">
        <f>VLOOKUP($A250,input!$A:$P,COLUMN(input!E$1),0)/1000000</f>
        <v>139.98009891857171</v>
      </c>
      <c r="E250" s="40">
        <f>VLOOKUP($A250,input!$A:$P,COLUMN(input!F$1),0)/1000000</f>
        <v>141.07937430352121</v>
      </c>
      <c r="F250" s="62">
        <f>VLOOKUP($A250,input!$A:$P,COLUMN(input!N$1),0)</f>
        <v>83744</v>
      </c>
      <c r="G250" s="54">
        <f t="shared" si="10"/>
        <v>1653.3840695501533</v>
      </c>
      <c r="H250" s="54">
        <f t="shared" si="11"/>
        <v>1671.5239171591004</v>
      </c>
      <c r="I250" s="54">
        <f t="shared" si="12"/>
        <v>1684.6505338116308</v>
      </c>
    </row>
    <row r="251" spans="1:10" x14ac:dyDescent="0.3">
      <c r="A251" s="41" t="s">
        <v>496</v>
      </c>
      <c r="B251" s="41" t="s">
        <v>495</v>
      </c>
      <c r="C251" s="40">
        <f>VLOOKUP($A251,input!$A:$P,COLUMN(input!D$1),0)/1000000</f>
        <v>190.98005569491247</v>
      </c>
      <c r="D251" s="40">
        <f>VLOOKUP($A251,input!$A:$P,COLUMN(input!E$1),0)/1000000</f>
        <v>193.16309920235159</v>
      </c>
      <c r="E251" s="40">
        <f>VLOOKUP($A251,input!$A:$P,COLUMN(input!F$1),0)/1000000</f>
        <v>195.46550549636612</v>
      </c>
      <c r="F251" s="62">
        <f>VLOOKUP($A251,input!$A:$P,COLUMN(input!N$1),0)</f>
        <v>119194</v>
      </c>
      <c r="G251" s="54">
        <f t="shared" si="10"/>
        <v>1602.2623260811154</v>
      </c>
      <c r="H251" s="54">
        <f t="shared" si="11"/>
        <v>1620.5773713639242</v>
      </c>
      <c r="I251" s="54">
        <f t="shared" si="12"/>
        <v>1639.8938327127717</v>
      </c>
    </row>
    <row r="252" spans="1:10" x14ac:dyDescent="0.3">
      <c r="A252" s="41" t="s">
        <v>498</v>
      </c>
      <c r="B252" s="41" t="s">
        <v>497</v>
      </c>
      <c r="C252" s="40">
        <f>VLOOKUP($A252,input!$A:$P,COLUMN(input!D$1),0)/1000000</f>
        <v>101.72374681368886</v>
      </c>
      <c r="D252" s="40">
        <f>VLOOKUP($A252,input!$A:$P,COLUMN(input!E$1),0)/1000000</f>
        <v>103.62300114565289</v>
      </c>
      <c r="E252" s="40">
        <f>VLOOKUP($A252,input!$A:$P,COLUMN(input!F$1),0)/1000000</f>
        <v>104.91714642951671</v>
      </c>
      <c r="F252" s="62">
        <f>VLOOKUP($A252,input!$A:$P,COLUMN(input!N$1),0)</f>
        <v>68645</v>
      </c>
      <c r="G252" s="54">
        <f t="shared" si="10"/>
        <v>1481.8813724770757</v>
      </c>
      <c r="H252" s="54">
        <f t="shared" si="11"/>
        <v>1509.5491462692532</v>
      </c>
      <c r="I252" s="54">
        <f t="shared" si="12"/>
        <v>1528.4018709231073</v>
      </c>
    </row>
    <row r="253" spans="1:10" x14ac:dyDescent="0.3">
      <c r="A253" s="41" t="s">
        <v>500</v>
      </c>
      <c r="B253" s="41" t="s">
        <v>499</v>
      </c>
      <c r="C253" s="40">
        <f>VLOOKUP($A253,input!$A:$P,COLUMN(input!D$1),0)/1000000</f>
        <v>146.82755354817445</v>
      </c>
      <c r="D253" s="40">
        <f>VLOOKUP($A253,input!$A:$P,COLUMN(input!E$1),0)/1000000</f>
        <v>149.48900696389478</v>
      </c>
      <c r="E253" s="40">
        <f>VLOOKUP($A253,input!$A:$P,COLUMN(input!F$1),0)/1000000</f>
        <v>150.99042934648747</v>
      </c>
      <c r="F253" s="62">
        <f>VLOOKUP($A253,input!$A:$P,COLUMN(input!N$1),0)</f>
        <v>90852</v>
      </c>
      <c r="G253" s="54">
        <f t="shared" si="10"/>
        <v>1616.1180111409153</v>
      </c>
      <c r="H253" s="54">
        <f t="shared" si="11"/>
        <v>1645.4123955872715</v>
      </c>
      <c r="I253" s="54">
        <f t="shared" si="12"/>
        <v>1661.9384201392097</v>
      </c>
    </row>
    <row r="254" spans="1:10" x14ac:dyDescent="0.3">
      <c r="A254" s="41" t="s">
        <v>502</v>
      </c>
      <c r="B254" s="41" t="s">
        <v>501</v>
      </c>
      <c r="C254" s="40">
        <f>VLOOKUP($A254,input!$A:$P,COLUMN(input!D$1),0)/1000000</f>
        <v>18.665430036925667</v>
      </c>
      <c r="D254" s="40">
        <f>VLOOKUP($A254,input!$A:$P,COLUMN(input!E$1),0)/1000000</f>
        <v>18.415758352961049</v>
      </c>
      <c r="E254" s="40">
        <f>VLOOKUP($A254,input!$A:$P,COLUMN(input!F$1),0)/1000000</f>
        <v>18.485600243501473</v>
      </c>
      <c r="F254" s="62">
        <f>VLOOKUP($A254,input!$A:$P,COLUMN(input!N$1),0)</f>
        <v>62500</v>
      </c>
      <c r="G254" s="54">
        <f t="shared" si="10"/>
        <v>298.64688059081067</v>
      </c>
      <c r="H254" s="54">
        <f t="shared" si="11"/>
        <v>294.65213364737679</v>
      </c>
      <c r="I254" s="54">
        <f t="shared" si="12"/>
        <v>295.76960389602357</v>
      </c>
    </row>
    <row r="255" spans="1:10" x14ac:dyDescent="0.3">
      <c r="A255" s="41" t="s">
        <v>504</v>
      </c>
      <c r="B255" s="41" t="s">
        <v>503</v>
      </c>
      <c r="C255" s="40">
        <f>VLOOKUP($A255,input!$A:$P,COLUMN(input!D$1),0)/1000000</f>
        <v>5.2194790678915837</v>
      </c>
      <c r="D255" s="40">
        <f>VLOOKUP($A255,input!$A:$P,COLUMN(input!E$1),0)/1000000</f>
        <v>5.0837895885434801</v>
      </c>
      <c r="E255" s="40">
        <f>VLOOKUP($A255,input!$A:$P,COLUMN(input!F$1),0)/1000000</f>
        <v>4.9825056263006999</v>
      </c>
      <c r="F255" s="62">
        <f>VLOOKUP($A255,input!$A:$P,COLUMN(input!N$1),0)</f>
        <v>22445</v>
      </c>
      <c r="G255" s="54">
        <f t="shared" si="10"/>
        <v>232.54529150775602</v>
      </c>
      <c r="H255" s="54">
        <f t="shared" si="11"/>
        <v>226.49987028485097</v>
      </c>
      <c r="I255" s="54">
        <f t="shared" si="12"/>
        <v>221.98733019829362</v>
      </c>
    </row>
    <row r="256" spans="1:10" x14ac:dyDescent="0.3">
      <c r="A256" s="41" t="s">
        <v>506</v>
      </c>
      <c r="B256" s="41" t="s">
        <v>505</v>
      </c>
      <c r="C256" s="40">
        <f>VLOOKUP($A256,input!$A:$P,COLUMN(input!D$1),0)/1000000</f>
        <v>126.45497132264261</v>
      </c>
      <c r="D256" s="40">
        <f>VLOOKUP($A256,input!$A:$P,COLUMN(input!E$1),0)/1000000</f>
        <v>129.12864339563112</v>
      </c>
      <c r="E256" s="40">
        <f>VLOOKUP($A256,input!$A:$P,COLUMN(input!F$1),0)/1000000</f>
        <v>131.46896526759528</v>
      </c>
      <c r="F256" s="62">
        <f>VLOOKUP($A256,input!$A:$P,COLUMN(input!N$1),0)</f>
        <v>70943</v>
      </c>
      <c r="G256" s="54">
        <f t="shared" si="10"/>
        <v>1782.4869447675262</v>
      </c>
      <c r="H256" s="54">
        <f t="shared" si="11"/>
        <v>1820.1745541580017</v>
      </c>
      <c r="I256" s="54">
        <f t="shared" si="12"/>
        <v>1853.1633179819753</v>
      </c>
    </row>
    <row r="257" spans="1:9" x14ac:dyDescent="0.3">
      <c r="A257" s="41" t="s">
        <v>508</v>
      </c>
      <c r="B257" s="41" t="s">
        <v>507</v>
      </c>
      <c r="C257" s="40">
        <f>VLOOKUP($A257,input!$A:$P,COLUMN(input!D$1),0)/1000000</f>
        <v>185.25910396993675</v>
      </c>
      <c r="D257" s="40">
        <f>VLOOKUP($A257,input!$A:$P,COLUMN(input!E$1),0)/1000000</f>
        <v>188.73641899079178</v>
      </c>
      <c r="E257" s="40">
        <f>VLOOKUP($A257,input!$A:$P,COLUMN(input!F$1),0)/1000000</f>
        <v>191.15907009713166</v>
      </c>
      <c r="F257" s="62">
        <f>VLOOKUP($A257,input!$A:$P,COLUMN(input!N$1),0)</f>
        <v>103351</v>
      </c>
      <c r="G257" s="54">
        <f t="shared" si="10"/>
        <v>1792.5235747108084</v>
      </c>
      <c r="H257" s="54">
        <f t="shared" si="11"/>
        <v>1826.1692580699923</v>
      </c>
      <c r="I257" s="54">
        <f t="shared" si="12"/>
        <v>1849.610261121147</v>
      </c>
    </row>
    <row r="258" spans="1:9" x14ac:dyDescent="0.3">
      <c r="A258" s="41" t="s">
        <v>510</v>
      </c>
      <c r="B258" s="41" t="s">
        <v>509</v>
      </c>
      <c r="C258" s="40">
        <f>VLOOKUP($A258,input!$A:$P,COLUMN(input!D$1),0)/1000000</f>
        <v>111.82594960957573</v>
      </c>
      <c r="D258" s="40">
        <f>VLOOKUP($A258,input!$A:$P,COLUMN(input!E$1),0)/1000000</f>
        <v>113.42153100230959</v>
      </c>
      <c r="E258" s="40">
        <f>VLOOKUP($A258,input!$A:$P,COLUMN(input!F$1),0)/1000000</f>
        <v>115.40024433027132</v>
      </c>
      <c r="F258" s="62">
        <f>VLOOKUP($A258,input!$A:$P,COLUMN(input!N$1),0)</f>
        <v>63966</v>
      </c>
      <c r="G258" s="54">
        <f t="shared" si="10"/>
        <v>1748.2091987864762</v>
      </c>
      <c r="H258" s="54">
        <f t="shared" si="11"/>
        <v>1773.1534096599694</v>
      </c>
      <c r="I258" s="54">
        <f t="shared" si="12"/>
        <v>1804.0872390062116</v>
      </c>
    </row>
    <row r="259" spans="1:9" x14ac:dyDescent="0.3">
      <c r="A259" s="41" t="s">
        <v>512</v>
      </c>
      <c r="B259" s="41" t="s">
        <v>511</v>
      </c>
      <c r="C259" s="40">
        <f>VLOOKUP($A259,input!$A:$P,COLUMN(input!D$1),0)/1000000</f>
        <v>9.3121754588430754</v>
      </c>
      <c r="D259" s="40">
        <f>VLOOKUP($A259,input!$A:$P,COLUMN(input!E$1),0)/1000000</f>
        <v>8.9514009654134483</v>
      </c>
      <c r="E259" s="40">
        <f>VLOOKUP($A259,input!$A:$P,COLUMN(input!F$1),0)/1000000</f>
        <v>8.9775723720018075</v>
      </c>
      <c r="F259" s="62">
        <f>VLOOKUP($A259,input!$A:$P,COLUMN(input!N$1),0)</f>
        <v>36264</v>
      </c>
      <c r="G259" s="54">
        <f t="shared" si="10"/>
        <v>256.78842540379094</v>
      </c>
      <c r="H259" s="54">
        <f t="shared" si="11"/>
        <v>246.83986778660511</v>
      </c>
      <c r="I259" s="54">
        <f t="shared" si="12"/>
        <v>247.56155890143964</v>
      </c>
    </row>
    <row r="260" spans="1:9" x14ac:dyDescent="0.3">
      <c r="A260" s="41" t="s">
        <v>514</v>
      </c>
      <c r="B260" s="41" t="s">
        <v>513</v>
      </c>
      <c r="C260" s="40">
        <f>VLOOKUP($A260,input!$A:$P,COLUMN(input!D$1),0)/1000000</f>
        <v>18.151221119578235</v>
      </c>
      <c r="D260" s="40">
        <f>VLOOKUP($A260,input!$A:$P,COLUMN(input!E$1),0)/1000000</f>
        <v>18.113234530909462</v>
      </c>
      <c r="E260" s="40">
        <f>VLOOKUP($A260,input!$A:$P,COLUMN(input!F$1),0)/1000000</f>
        <v>16.752682015045739</v>
      </c>
      <c r="F260" s="62">
        <f>VLOOKUP($A260,input!$A:$P,COLUMN(input!N$1),0)</f>
        <v>60558</v>
      </c>
      <c r="G260" s="54">
        <f t="shared" si="10"/>
        <v>299.73283661247461</v>
      </c>
      <c r="H260" s="54">
        <f t="shared" si="11"/>
        <v>299.1055604694584</v>
      </c>
      <c r="I260" s="54">
        <f t="shared" si="12"/>
        <v>276.6386276800049</v>
      </c>
    </row>
    <row r="261" spans="1:9" x14ac:dyDescent="0.3">
      <c r="A261" s="41" t="s">
        <v>516</v>
      </c>
      <c r="B261" s="41" t="s">
        <v>515</v>
      </c>
      <c r="C261" s="40">
        <f>VLOOKUP($A261,input!$A:$P,COLUMN(input!D$1),0)/1000000</f>
        <v>6.5476587085555691</v>
      </c>
      <c r="D261" s="40">
        <f>VLOOKUP($A261,input!$A:$P,COLUMN(input!E$1),0)/1000000</f>
        <v>6.5428060597371962</v>
      </c>
      <c r="E261" s="40">
        <f>VLOOKUP($A261,input!$A:$P,COLUMN(input!F$1),0)/1000000</f>
        <v>6.5192141782671387</v>
      </c>
      <c r="F261" s="62">
        <f>VLOOKUP($A261,input!$A:$P,COLUMN(input!N$1),0)</f>
        <v>26433</v>
      </c>
      <c r="G261" s="54">
        <f t="shared" si="10"/>
        <v>247.70774064826423</v>
      </c>
      <c r="H261" s="54">
        <f t="shared" si="11"/>
        <v>247.5241576717435</v>
      </c>
      <c r="I261" s="54">
        <f t="shared" si="12"/>
        <v>246.63164144316343</v>
      </c>
    </row>
    <row r="262" spans="1:9" x14ac:dyDescent="0.3">
      <c r="A262" s="41" t="s">
        <v>518</v>
      </c>
      <c r="B262" s="41" t="s">
        <v>517</v>
      </c>
      <c r="C262" s="40">
        <f>VLOOKUP($A262,input!$A:$P,COLUMN(input!D$1),0)/1000000</f>
        <v>152.17972761044467</v>
      </c>
      <c r="D262" s="40">
        <f>VLOOKUP($A262,input!$A:$P,COLUMN(input!E$1),0)/1000000</f>
        <v>153.48145776820544</v>
      </c>
      <c r="E262" s="40">
        <f>VLOOKUP($A262,input!$A:$P,COLUMN(input!F$1),0)/1000000</f>
        <v>153.10735823783753</v>
      </c>
      <c r="F262" s="62">
        <f>VLOOKUP($A262,input!$A:$P,COLUMN(input!N$1),0)</f>
        <v>84271</v>
      </c>
      <c r="G262" s="54">
        <f t="shared" si="10"/>
        <v>1805.8374483564294</v>
      </c>
      <c r="H262" s="54">
        <f t="shared" si="11"/>
        <v>1821.2844011368734</v>
      </c>
      <c r="I262" s="54">
        <f t="shared" si="12"/>
        <v>1816.8451571458452</v>
      </c>
    </row>
    <row r="263" spans="1:9" x14ac:dyDescent="0.3">
      <c r="A263" s="41" t="s">
        <v>520</v>
      </c>
      <c r="B263" s="41" t="s">
        <v>519</v>
      </c>
      <c r="C263" s="40">
        <f>VLOOKUP($A263,input!$A:$P,COLUMN(input!D$1),0)/1000000</f>
        <v>6.8145931228802645</v>
      </c>
      <c r="D263" s="40">
        <f>VLOOKUP($A263,input!$A:$P,COLUMN(input!E$1),0)/1000000</f>
        <v>6.5590543744967702</v>
      </c>
      <c r="E263" s="40">
        <f>VLOOKUP($A263,input!$A:$P,COLUMN(input!F$1),0)/1000000</f>
        <v>6.4515510869119339</v>
      </c>
      <c r="F263" s="62">
        <f>VLOOKUP($A263,input!$A:$P,COLUMN(input!N$1),0)</f>
        <v>23362</v>
      </c>
      <c r="G263" s="54">
        <f t="shared" si="10"/>
        <v>291.69562207346394</v>
      </c>
      <c r="H263" s="54">
        <f t="shared" si="11"/>
        <v>280.75739981580216</v>
      </c>
      <c r="I263" s="54">
        <f t="shared" si="12"/>
        <v>276.1557694937049</v>
      </c>
    </row>
    <row r="264" spans="1:9" x14ac:dyDescent="0.3">
      <c r="A264" s="41" t="s">
        <v>522</v>
      </c>
      <c r="B264" s="41" t="s">
        <v>521</v>
      </c>
      <c r="C264" s="40">
        <f>VLOOKUP($A264,input!$A:$P,COLUMN(input!D$1),0)/1000000</f>
        <v>175.64729995363504</v>
      </c>
      <c r="D264" s="40">
        <f>VLOOKUP($A264,input!$A:$P,COLUMN(input!E$1),0)/1000000</f>
        <v>176.89315516160477</v>
      </c>
      <c r="E264" s="40">
        <f>VLOOKUP($A264,input!$A:$P,COLUMN(input!F$1),0)/1000000</f>
        <v>178.11335754128729</v>
      </c>
      <c r="F264" s="62">
        <f>VLOOKUP($A264,input!$A:$P,COLUMN(input!N$1),0)</f>
        <v>93382</v>
      </c>
      <c r="G264" s="54">
        <f t="shared" si="10"/>
        <v>1880.9545731900691</v>
      </c>
      <c r="H264" s="54">
        <f t="shared" si="11"/>
        <v>1894.2960652117622</v>
      </c>
      <c r="I264" s="54">
        <f t="shared" si="12"/>
        <v>1907.3628487426622</v>
      </c>
    </row>
    <row r="265" spans="1:9" x14ac:dyDescent="0.3">
      <c r="A265" s="41" t="s">
        <v>524</v>
      </c>
      <c r="B265" s="41" t="s">
        <v>523</v>
      </c>
      <c r="C265" s="40">
        <f>VLOOKUP($A265,input!$A:$P,COLUMN(input!D$1),0)/1000000</f>
        <v>9.6679148337891796</v>
      </c>
      <c r="D265" s="40">
        <f>VLOOKUP($A265,input!$A:$P,COLUMN(input!E$1),0)/1000000</f>
        <v>9.6372697202605195</v>
      </c>
      <c r="E265" s="40">
        <f>VLOOKUP($A265,input!$A:$P,COLUMN(input!F$1),0)/1000000</f>
        <v>9.0771214916495779</v>
      </c>
      <c r="F265" s="62">
        <f>VLOOKUP($A265,input!$A:$P,COLUMN(input!N$1),0)</f>
        <v>35595</v>
      </c>
      <c r="G265" s="54">
        <f t="shared" ref="G265:G328" si="13">C265/$F265*1000000</f>
        <v>271.60878870035623</v>
      </c>
      <c r="H265" s="54">
        <f t="shared" ref="H265:H328" si="14">D265/$F265*1000000</f>
        <v>270.74784998624858</v>
      </c>
      <c r="I265" s="54">
        <f t="shared" ref="I265:I328" si="15">E265/$F265*1000000</f>
        <v>255.01113897034915</v>
      </c>
    </row>
    <row r="266" spans="1:9" x14ac:dyDescent="0.3">
      <c r="A266" s="41" t="s">
        <v>526</v>
      </c>
      <c r="B266" s="41" t="s">
        <v>525</v>
      </c>
      <c r="C266" s="40">
        <f>VLOOKUP($A266,input!$A:$P,COLUMN(input!D$1),0)/1000000</f>
        <v>8.6059108294796403</v>
      </c>
      <c r="D266" s="40">
        <f>VLOOKUP($A266,input!$A:$P,COLUMN(input!E$1),0)/1000000</f>
        <v>8.4735990672605297</v>
      </c>
      <c r="E266" s="40">
        <f>VLOOKUP($A266,input!$A:$P,COLUMN(input!F$1),0)/1000000</f>
        <v>8.3878045316091434</v>
      </c>
      <c r="F266" s="62">
        <f>VLOOKUP($A266,input!$A:$P,COLUMN(input!N$1),0)</f>
        <v>31870</v>
      </c>
      <c r="G266" s="54">
        <f t="shared" si="13"/>
        <v>270.03171727265891</v>
      </c>
      <c r="H266" s="54">
        <f t="shared" si="14"/>
        <v>265.88010879386661</v>
      </c>
      <c r="I266" s="54">
        <f t="shared" si="15"/>
        <v>263.18809324157962</v>
      </c>
    </row>
    <row r="267" spans="1:9" x14ac:dyDescent="0.3">
      <c r="A267" s="41" t="s">
        <v>528</v>
      </c>
      <c r="B267" s="41" t="s">
        <v>527</v>
      </c>
      <c r="C267" s="40">
        <f>VLOOKUP($A267,input!$A:$P,COLUMN(input!D$1),0)/1000000</f>
        <v>10.963358848054527</v>
      </c>
      <c r="D267" s="40">
        <f>VLOOKUP($A267,input!$A:$P,COLUMN(input!E$1),0)/1000000</f>
        <v>10.516021051000781</v>
      </c>
      <c r="E267" s="40">
        <f>VLOOKUP($A267,input!$A:$P,COLUMN(input!F$1),0)/1000000</f>
        <v>10.333555024549673</v>
      </c>
      <c r="F267" s="62">
        <f>VLOOKUP($A267,input!$A:$P,COLUMN(input!N$1),0)</f>
        <v>44860</v>
      </c>
      <c r="G267" s="54">
        <f t="shared" si="13"/>
        <v>244.3905226940376</v>
      </c>
      <c r="H267" s="54">
        <f t="shared" si="14"/>
        <v>234.41865918414581</v>
      </c>
      <c r="I267" s="54">
        <f t="shared" si="15"/>
        <v>230.35120429223522</v>
      </c>
    </row>
    <row r="268" spans="1:9" x14ac:dyDescent="0.3">
      <c r="A268" s="41" t="s">
        <v>530</v>
      </c>
      <c r="B268" s="41" t="s">
        <v>529</v>
      </c>
      <c r="C268" s="40">
        <f>VLOOKUP($A268,input!$A:$P,COLUMN(input!D$1),0)/1000000</f>
        <v>198.70575858120068</v>
      </c>
      <c r="D268" s="40">
        <f>VLOOKUP($A268,input!$A:$P,COLUMN(input!E$1),0)/1000000</f>
        <v>200.71968176846636</v>
      </c>
      <c r="E268" s="40">
        <f>VLOOKUP($A268,input!$A:$P,COLUMN(input!F$1),0)/1000000</f>
        <v>202.73654493327697</v>
      </c>
      <c r="F268" s="62">
        <f>VLOOKUP($A268,input!$A:$P,COLUMN(input!N$1),0)</f>
        <v>116955</v>
      </c>
      <c r="G268" s="54">
        <f t="shared" si="13"/>
        <v>1698.9932758856028</v>
      </c>
      <c r="H268" s="54">
        <f t="shared" si="14"/>
        <v>1716.2129175192713</v>
      </c>
      <c r="I268" s="54">
        <f t="shared" si="15"/>
        <v>1733.4576968344832</v>
      </c>
    </row>
    <row r="269" spans="1:9" x14ac:dyDescent="0.3">
      <c r="A269" s="41" t="s">
        <v>532</v>
      </c>
      <c r="B269" s="41" t="s">
        <v>531</v>
      </c>
      <c r="C269" s="40">
        <f>VLOOKUP($A269,input!$A:$P,COLUMN(input!D$1),0)/1000000</f>
        <v>11.855981777753721</v>
      </c>
      <c r="D269" s="40">
        <f>VLOOKUP($A269,input!$A:$P,COLUMN(input!E$1),0)/1000000</f>
        <v>11.300918222193875</v>
      </c>
      <c r="E269" s="40">
        <f>VLOOKUP($A269,input!$A:$P,COLUMN(input!F$1),0)/1000000</f>
        <v>11.110455256795989</v>
      </c>
      <c r="F269" s="62">
        <f>VLOOKUP($A269,input!$A:$P,COLUMN(input!N$1),0)</f>
        <v>45941</v>
      </c>
      <c r="G269" s="54">
        <f t="shared" si="13"/>
        <v>258.06973678748227</v>
      </c>
      <c r="H269" s="54">
        <f t="shared" si="14"/>
        <v>245.98764115264962</v>
      </c>
      <c r="I269" s="54">
        <f t="shared" si="15"/>
        <v>241.84182444430877</v>
      </c>
    </row>
    <row r="270" spans="1:9" x14ac:dyDescent="0.3">
      <c r="A270" s="41" t="s">
        <v>534</v>
      </c>
      <c r="B270" s="41" t="s">
        <v>533</v>
      </c>
      <c r="C270" s="40">
        <f>VLOOKUP($A270,input!$A:$P,COLUMN(input!D$1),0)/1000000</f>
        <v>8.5480351393035789</v>
      </c>
      <c r="D270" s="40">
        <f>VLOOKUP($A270,input!$A:$P,COLUMN(input!E$1),0)/1000000</f>
        <v>8.0351625894415672</v>
      </c>
      <c r="E270" s="40">
        <f>VLOOKUP($A270,input!$A:$P,COLUMN(input!F$1),0)/1000000</f>
        <v>8.0114388149150102</v>
      </c>
      <c r="F270" s="62">
        <f>VLOOKUP($A270,input!$A:$P,COLUMN(input!N$1),0)</f>
        <v>35488</v>
      </c>
      <c r="G270" s="54">
        <f t="shared" si="13"/>
        <v>240.8711434654976</v>
      </c>
      <c r="H270" s="54">
        <f t="shared" si="14"/>
        <v>226.41914420202792</v>
      </c>
      <c r="I270" s="54">
        <f t="shared" si="15"/>
        <v>225.75064289097753</v>
      </c>
    </row>
    <row r="271" spans="1:9" x14ac:dyDescent="0.3">
      <c r="A271" s="41" t="s">
        <v>536</v>
      </c>
      <c r="B271" s="41" t="s">
        <v>535</v>
      </c>
      <c r="C271" s="40">
        <f>VLOOKUP($A271,input!$A:$P,COLUMN(input!D$1),0)/1000000</f>
        <v>10.671443759053062</v>
      </c>
      <c r="D271" s="40">
        <f>VLOOKUP($A271,input!$A:$P,COLUMN(input!E$1),0)/1000000</f>
        <v>10.229681494646886</v>
      </c>
      <c r="E271" s="40">
        <f>VLOOKUP($A271,input!$A:$P,COLUMN(input!F$1),0)/1000000</f>
        <v>10.138517320209157</v>
      </c>
      <c r="F271" s="62">
        <f>VLOOKUP($A271,input!$A:$P,COLUMN(input!N$1),0)</f>
        <v>49338</v>
      </c>
      <c r="G271" s="54">
        <f t="shared" si="13"/>
        <v>216.29258906021852</v>
      </c>
      <c r="H271" s="54">
        <f t="shared" si="14"/>
        <v>207.33879554596632</v>
      </c>
      <c r="I271" s="54">
        <f t="shared" si="15"/>
        <v>205.49104787808906</v>
      </c>
    </row>
    <row r="272" spans="1:9" x14ac:dyDescent="0.3">
      <c r="A272" s="41" t="s">
        <v>538</v>
      </c>
      <c r="B272" s="41" t="s">
        <v>537</v>
      </c>
      <c r="C272" s="40">
        <f>VLOOKUP($A272,input!$A:$P,COLUMN(input!D$1),0)/1000000</f>
        <v>10.147960061024275</v>
      </c>
      <c r="D272" s="40">
        <f>VLOOKUP($A272,input!$A:$P,COLUMN(input!E$1),0)/1000000</f>
        <v>9.7453459564923968</v>
      </c>
      <c r="E272" s="40">
        <f>VLOOKUP($A272,input!$A:$P,COLUMN(input!F$1),0)/1000000</f>
        <v>9.643455178055536</v>
      </c>
      <c r="F272" s="62">
        <f>VLOOKUP($A272,input!$A:$P,COLUMN(input!N$1),0)</f>
        <v>39864</v>
      </c>
      <c r="G272" s="54">
        <f t="shared" si="13"/>
        <v>254.56452089665549</v>
      </c>
      <c r="H272" s="54">
        <f t="shared" si="14"/>
        <v>244.46482933203887</v>
      </c>
      <c r="I272" s="54">
        <f t="shared" si="15"/>
        <v>241.9088696080558</v>
      </c>
    </row>
    <row r="273" spans="1:9" x14ac:dyDescent="0.3">
      <c r="A273" s="41" t="s">
        <v>540</v>
      </c>
      <c r="B273" s="41" t="s">
        <v>539</v>
      </c>
      <c r="C273" s="40">
        <f>VLOOKUP($A273,input!$A:$P,COLUMN(input!D$1),0)/1000000</f>
        <v>30.925636172599262</v>
      </c>
      <c r="D273" s="40">
        <f>VLOOKUP($A273,input!$A:$P,COLUMN(input!E$1),0)/1000000</f>
        <v>31.637759959728939</v>
      </c>
      <c r="E273" s="40">
        <f>VLOOKUP($A273,input!$A:$P,COLUMN(input!F$1),0)/1000000</f>
        <v>32.311064033348281</v>
      </c>
      <c r="F273" s="62">
        <f>VLOOKUP($A273,input!$A:$P,COLUMN(input!N$1),0)</f>
        <v>17086</v>
      </c>
      <c r="G273" s="54">
        <f t="shared" si="13"/>
        <v>1809.9986054430096</v>
      </c>
      <c r="H273" s="54">
        <f t="shared" si="14"/>
        <v>1851.6773943420892</v>
      </c>
      <c r="I273" s="54">
        <f t="shared" si="15"/>
        <v>1891.0841644239893</v>
      </c>
    </row>
    <row r="274" spans="1:9" x14ac:dyDescent="0.3">
      <c r="A274" s="41" t="s">
        <v>542</v>
      </c>
      <c r="B274" s="41" t="s">
        <v>541</v>
      </c>
      <c r="C274" s="40">
        <f>VLOOKUP($A274,input!$A:$P,COLUMN(input!D$1),0)/1000000</f>
        <v>7.8412969122753102</v>
      </c>
      <c r="D274" s="40">
        <f>VLOOKUP($A274,input!$A:$P,COLUMN(input!E$1),0)/1000000</f>
        <v>7.4058493307758937</v>
      </c>
      <c r="E274" s="40">
        <f>VLOOKUP($A274,input!$A:$P,COLUMN(input!F$1),0)/1000000</f>
        <v>7.3755187936558384</v>
      </c>
      <c r="F274" s="62">
        <f>VLOOKUP($A274,input!$A:$P,COLUMN(input!N$1),0)</f>
        <v>25568</v>
      </c>
      <c r="G274" s="54">
        <f t="shared" si="13"/>
        <v>306.68401565532344</v>
      </c>
      <c r="H274" s="54">
        <f t="shared" si="14"/>
        <v>289.65305580318733</v>
      </c>
      <c r="I274" s="54">
        <f t="shared" si="15"/>
        <v>288.46678636013132</v>
      </c>
    </row>
    <row r="275" spans="1:9" x14ac:dyDescent="0.3">
      <c r="A275" s="41" t="s">
        <v>544</v>
      </c>
      <c r="B275" s="41" t="s">
        <v>543</v>
      </c>
      <c r="C275" s="40">
        <f>VLOOKUP($A275,input!$A:$P,COLUMN(input!D$1),0)/1000000</f>
        <v>212.26455503888914</v>
      </c>
      <c r="D275" s="40">
        <f>VLOOKUP($A275,input!$A:$P,COLUMN(input!E$1),0)/1000000</f>
        <v>215.89477923202867</v>
      </c>
      <c r="E275" s="40">
        <f>VLOOKUP($A275,input!$A:$P,COLUMN(input!F$1),0)/1000000</f>
        <v>219.12724605100956</v>
      </c>
      <c r="F275" s="62">
        <f>VLOOKUP($A275,input!$A:$P,COLUMN(input!N$1),0)</f>
        <v>115365</v>
      </c>
      <c r="G275" s="54">
        <f t="shared" si="13"/>
        <v>1839.9389332890316</v>
      </c>
      <c r="H275" s="54">
        <f t="shared" si="14"/>
        <v>1871.4062257359569</v>
      </c>
      <c r="I275" s="54">
        <f t="shared" si="15"/>
        <v>1899.4257014780007</v>
      </c>
    </row>
    <row r="276" spans="1:9" x14ac:dyDescent="0.3">
      <c r="A276" s="41" t="s">
        <v>546</v>
      </c>
      <c r="B276" s="41" t="s">
        <v>545</v>
      </c>
      <c r="C276" s="40">
        <f>VLOOKUP($A276,input!$A:$P,COLUMN(input!D$1),0)/1000000</f>
        <v>259.53914747990638</v>
      </c>
      <c r="D276" s="40">
        <f>VLOOKUP($A276,input!$A:$P,COLUMN(input!E$1),0)/1000000</f>
        <v>262.09589606752502</v>
      </c>
      <c r="E276" s="40">
        <f>VLOOKUP($A276,input!$A:$P,COLUMN(input!F$1),0)/1000000</f>
        <v>264.54455283576146</v>
      </c>
      <c r="F276" s="62">
        <f>VLOOKUP($A276,input!$A:$P,COLUMN(input!N$1),0)</f>
        <v>132093</v>
      </c>
      <c r="G276" s="54">
        <f t="shared" si="13"/>
        <v>1964.8213567706566</v>
      </c>
      <c r="H276" s="54">
        <f t="shared" si="14"/>
        <v>1984.1770273029231</v>
      </c>
      <c r="I276" s="54">
        <f t="shared" si="15"/>
        <v>2002.7143969457993</v>
      </c>
    </row>
    <row r="277" spans="1:9" x14ac:dyDescent="0.3">
      <c r="A277" s="41" t="s">
        <v>548</v>
      </c>
      <c r="B277" s="41" t="s">
        <v>547</v>
      </c>
      <c r="C277" s="40">
        <f>VLOOKUP($A277,input!$A:$P,COLUMN(input!D$1),0)/1000000</f>
        <v>14.752105981095797</v>
      </c>
      <c r="D277" s="40">
        <f>VLOOKUP($A277,input!$A:$P,COLUMN(input!E$1),0)/1000000</f>
        <v>14.307734550905739</v>
      </c>
      <c r="E277" s="40">
        <f>VLOOKUP($A277,input!$A:$P,COLUMN(input!F$1),0)/1000000</f>
        <v>14.252964467156836</v>
      </c>
      <c r="F277" s="62">
        <f>VLOOKUP($A277,input!$A:$P,COLUMN(input!N$1),0)</f>
        <v>57242</v>
      </c>
      <c r="G277" s="54">
        <f t="shared" si="13"/>
        <v>257.71471963061731</v>
      </c>
      <c r="H277" s="54">
        <f t="shared" si="14"/>
        <v>249.95168846136994</v>
      </c>
      <c r="I277" s="54">
        <f t="shared" si="15"/>
        <v>248.9948720721994</v>
      </c>
    </row>
    <row r="278" spans="1:9" x14ac:dyDescent="0.3">
      <c r="A278" s="41" t="s">
        <v>550</v>
      </c>
      <c r="B278" s="41" t="s">
        <v>549</v>
      </c>
      <c r="C278" s="40">
        <f>VLOOKUP($A278,input!$A:$P,COLUMN(input!D$1),0)/1000000</f>
        <v>13.593722081789251</v>
      </c>
      <c r="D278" s="40">
        <f>VLOOKUP($A278,input!$A:$P,COLUMN(input!E$1),0)/1000000</f>
        <v>12.363437062872151</v>
      </c>
      <c r="E278" s="40">
        <f>VLOOKUP($A278,input!$A:$P,COLUMN(input!F$1),0)/1000000</f>
        <v>12.084835574244856</v>
      </c>
      <c r="F278" s="62">
        <f>VLOOKUP($A278,input!$A:$P,COLUMN(input!N$1),0)</f>
        <v>54586</v>
      </c>
      <c r="G278" s="54">
        <f t="shared" si="13"/>
        <v>249.03312354430165</v>
      </c>
      <c r="H278" s="54">
        <f t="shared" si="14"/>
        <v>226.49465179482198</v>
      </c>
      <c r="I278" s="54">
        <f t="shared" si="15"/>
        <v>221.39075173569884</v>
      </c>
    </row>
    <row r="279" spans="1:9" x14ac:dyDescent="0.3">
      <c r="A279" s="41" t="s">
        <v>552</v>
      </c>
      <c r="B279" s="41" t="s">
        <v>551</v>
      </c>
      <c r="C279" s="40">
        <f>VLOOKUP($A279,input!$A:$P,COLUMN(input!D$1),0)/1000000</f>
        <v>218.39025081601088</v>
      </c>
      <c r="D279" s="40">
        <f>VLOOKUP($A279,input!$A:$P,COLUMN(input!E$1),0)/1000000</f>
        <v>222.64006492552895</v>
      </c>
      <c r="E279" s="40">
        <f>VLOOKUP($A279,input!$A:$P,COLUMN(input!F$1),0)/1000000</f>
        <v>225.44746743441286</v>
      </c>
      <c r="F279" s="62">
        <f>VLOOKUP($A279,input!$A:$P,COLUMN(input!N$1),0)</f>
        <v>127224</v>
      </c>
      <c r="G279" s="54">
        <f t="shared" si="13"/>
        <v>1716.5806044143469</v>
      </c>
      <c r="H279" s="54">
        <f t="shared" si="14"/>
        <v>1749.9847900201923</v>
      </c>
      <c r="I279" s="54">
        <f t="shared" si="15"/>
        <v>1772.0514009496076</v>
      </c>
    </row>
    <row r="280" spans="1:9" x14ac:dyDescent="0.3">
      <c r="A280" s="41" t="s">
        <v>554</v>
      </c>
      <c r="B280" s="41" t="s">
        <v>553</v>
      </c>
      <c r="C280" s="40">
        <f>VLOOKUP($A280,input!$A:$P,COLUMN(input!D$1),0)/1000000</f>
        <v>10.217500522886489</v>
      </c>
      <c r="D280" s="40">
        <f>VLOOKUP($A280,input!$A:$P,COLUMN(input!E$1),0)/1000000</f>
        <v>9.816055223331789</v>
      </c>
      <c r="E280" s="40">
        <f>VLOOKUP($A280,input!$A:$P,COLUMN(input!F$1),0)/1000000</f>
        <v>9.8224515958284506</v>
      </c>
      <c r="F280" s="62">
        <f>VLOOKUP($A280,input!$A:$P,COLUMN(input!N$1),0)</f>
        <v>38563</v>
      </c>
      <c r="G280" s="54">
        <f t="shared" si="13"/>
        <v>264.95605951006115</v>
      </c>
      <c r="H280" s="54">
        <f t="shared" si="14"/>
        <v>254.5459436073902</v>
      </c>
      <c r="I280" s="54">
        <f t="shared" si="15"/>
        <v>254.71181173219023</v>
      </c>
    </row>
    <row r="281" spans="1:9" x14ac:dyDescent="0.3">
      <c r="A281" s="41" t="s">
        <v>556</v>
      </c>
      <c r="B281" s="41" t="s">
        <v>555</v>
      </c>
      <c r="C281" s="40">
        <f>VLOOKUP($A281,input!$A:$P,COLUMN(input!D$1),0)/1000000</f>
        <v>14.071772457421623</v>
      </c>
      <c r="D281" s="40">
        <f>VLOOKUP($A281,input!$A:$P,COLUMN(input!E$1),0)/1000000</f>
        <v>14.021664765312012</v>
      </c>
      <c r="E281" s="40">
        <f>VLOOKUP($A281,input!$A:$P,COLUMN(input!F$1),0)/1000000</f>
        <v>13.287528643481631</v>
      </c>
      <c r="F281" s="62">
        <f>VLOOKUP($A281,input!$A:$P,COLUMN(input!N$1),0)</f>
        <v>49963</v>
      </c>
      <c r="G281" s="54">
        <f t="shared" si="13"/>
        <v>281.64386560898311</v>
      </c>
      <c r="H281" s="54">
        <f t="shared" si="14"/>
        <v>280.64096962376186</v>
      </c>
      <c r="I281" s="54">
        <f t="shared" si="15"/>
        <v>265.94737392633812</v>
      </c>
    </row>
    <row r="282" spans="1:9" x14ac:dyDescent="0.3">
      <c r="A282" s="41" t="s">
        <v>558</v>
      </c>
      <c r="B282" s="41" t="s">
        <v>557</v>
      </c>
      <c r="C282" s="40">
        <f>VLOOKUP($A282,input!$A:$P,COLUMN(input!D$1),0)/1000000</f>
        <v>420.54011541726271</v>
      </c>
      <c r="D282" s="40">
        <f>VLOOKUP($A282,input!$A:$P,COLUMN(input!E$1),0)/1000000</f>
        <v>425.38310357412485</v>
      </c>
      <c r="E282" s="40">
        <f>VLOOKUP($A282,input!$A:$P,COLUMN(input!F$1),0)/1000000</f>
        <v>428.13305063897332</v>
      </c>
      <c r="F282" s="62">
        <f>VLOOKUP($A282,input!$A:$P,COLUMN(input!N$1),0)</f>
        <v>245781</v>
      </c>
      <c r="G282" s="54">
        <f t="shared" si="13"/>
        <v>1711.0359035778301</v>
      </c>
      <c r="H282" s="54">
        <f t="shared" si="14"/>
        <v>1730.7403891030017</v>
      </c>
      <c r="I282" s="54">
        <f t="shared" si="15"/>
        <v>1741.9289962974083</v>
      </c>
    </row>
    <row r="283" spans="1:9" x14ac:dyDescent="0.3">
      <c r="A283" s="41" t="s">
        <v>560</v>
      </c>
      <c r="B283" s="41" t="s">
        <v>559</v>
      </c>
      <c r="C283" s="40">
        <f>VLOOKUP($A283,input!$A:$P,COLUMN(input!D$1),0)/1000000</f>
        <v>15.403272386067137</v>
      </c>
      <c r="D283" s="40">
        <f>VLOOKUP($A283,input!$A:$P,COLUMN(input!E$1),0)/1000000</f>
        <v>15.273158812950818</v>
      </c>
      <c r="E283" s="40">
        <f>VLOOKUP($A283,input!$A:$P,COLUMN(input!F$1),0)/1000000</f>
        <v>15.361376072923454</v>
      </c>
      <c r="F283" s="62">
        <f>VLOOKUP($A283,input!$A:$P,COLUMN(input!N$1),0)</f>
        <v>50653</v>
      </c>
      <c r="G283" s="54">
        <f t="shared" si="13"/>
        <v>304.09398033812676</v>
      </c>
      <c r="H283" s="54">
        <f t="shared" si="14"/>
        <v>301.52525641029786</v>
      </c>
      <c r="I283" s="54">
        <f t="shared" si="15"/>
        <v>303.26685631499527</v>
      </c>
    </row>
    <row r="284" spans="1:9" x14ac:dyDescent="0.3">
      <c r="A284" s="41" t="s">
        <v>562</v>
      </c>
      <c r="B284" s="41" t="s">
        <v>561</v>
      </c>
      <c r="C284" s="40">
        <f>VLOOKUP($A284,input!$A:$P,COLUMN(input!D$1),0)/1000000</f>
        <v>224.28047303993998</v>
      </c>
      <c r="D284" s="40">
        <f>VLOOKUP($A284,input!$A:$P,COLUMN(input!E$1),0)/1000000</f>
        <v>228.9931237730967</v>
      </c>
      <c r="E284" s="40">
        <f>VLOOKUP($A284,input!$A:$P,COLUMN(input!F$1),0)/1000000</f>
        <v>233.75988163940247</v>
      </c>
      <c r="F284" s="62">
        <f>VLOOKUP($A284,input!$A:$P,COLUMN(input!N$1),0)</f>
        <v>141074</v>
      </c>
      <c r="G284" s="54">
        <f t="shared" si="13"/>
        <v>1589.8072858211999</v>
      </c>
      <c r="H284" s="54">
        <f t="shared" si="14"/>
        <v>1623.2128086897424</v>
      </c>
      <c r="I284" s="54">
        <f t="shared" si="15"/>
        <v>1657.0018688022064</v>
      </c>
    </row>
    <row r="285" spans="1:9" x14ac:dyDescent="0.3">
      <c r="A285" s="41" t="s">
        <v>564</v>
      </c>
      <c r="B285" s="41" t="s">
        <v>563</v>
      </c>
      <c r="C285" s="40">
        <f>VLOOKUP($A285,input!$A:$P,COLUMN(input!D$1),0)/1000000</f>
        <v>20.752390510803373</v>
      </c>
      <c r="D285" s="40">
        <f>VLOOKUP($A285,input!$A:$P,COLUMN(input!E$1),0)/1000000</f>
        <v>21.102064322461491</v>
      </c>
      <c r="E285" s="40">
        <f>VLOOKUP($A285,input!$A:$P,COLUMN(input!F$1),0)/1000000</f>
        <v>21.765487681931667</v>
      </c>
      <c r="F285" s="62">
        <f>VLOOKUP($A285,input!$A:$P,COLUMN(input!N$1),0)</f>
        <v>216312</v>
      </c>
      <c r="G285" s="54">
        <f t="shared" si="13"/>
        <v>95.937305885958125</v>
      </c>
      <c r="H285" s="54">
        <f t="shared" si="14"/>
        <v>97.553831144187527</v>
      </c>
      <c r="I285" s="54">
        <f t="shared" si="15"/>
        <v>100.6208055120921</v>
      </c>
    </row>
    <row r="286" spans="1:9" x14ac:dyDescent="0.3">
      <c r="A286" s="41" t="s">
        <v>566</v>
      </c>
      <c r="B286" s="41" t="s">
        <v>565</v>
      </c>
      <c r="C286" s="40">
        <f>VLOOKUP($A286,input!$A:$P,COLUMN(input!D$1),0)/1000000</f>
        <v>100.19691912244492</v>
      </c>
      <c r="D286" s="40">
        <f>VLOOKUP($A286,input!$A:$P,COLUMN(input!E$1),0)/1000000</f>
        <v>102.5170052595611</v>
      </c>
      <c r="E286" s="40">
        <f>VLOOKUP($A286,input!$A:$P,COLUMN(input!F$1),0)/1000000</f>
        <v>104.21311983320754</v>
      </c>
      <c r="F286" s="62">
        <f>VLOOKUP($A286,input!$A:$P,COLUMN(input!N$1),0)</f>
        <v>53351</v>
      </c>
      <c r="G286" s="54">
        <f t="shared" si="13"/>
        <v>1878.070122817659</v>
      </c>
      <c r="H286" s="54">
        <f t="shared" si="14"/>
        <v>1921.5573327502971</v>
      </c>
      <c r="I286" s="54">
        <f t="shared" si="15"/>
        <v>1953.3489500329431</v>
      </c>
    </row>
    <row r="287" spans="1:9" x14ac:dyDescent="0.3">
      <c r="A287" s="41" t="s">
        <v>568</v>
      </c>
      <c r="B287" s="41" t="s">
        <v>567</v>
      </c>
      <c r="C287" s="40">
        <f>VLOOKUP($A287,input!$A:$P,COLUMN(input!D$1),0)/1000000</f>
        <v>144.08613277765718</v>
      </c>
      <c r="D287" s="40">
        <f>VLOOKUP($A287,input!$A:$P,COLUMN(input!E$1),0)/1000000</f>
        <v>146.87421673483857</v>
      </c>
      <c r="E287" s="40">
        <f>VLOOKUP($A287,input!$A:$P,COLUMN(input!F$1),0)/1000000</f>
        <v>148.51423485444715</v>
      </c>
      <c r="F287" s="62">
        <f>VLOOKUP($A287,input!$A:$P,COLUMN(input!N$1),0)</f>
        <v>91427</v>
      </c>
      <c r="G287" s="54">
        <f t="shared" si="13"/>
        <v>1575.9691642256357</v>
      </c>
      <c r="H287" s="54">
        <f t="shared" si="14"/>
        <v>1606.4643566434268</v>
      </c>
      <c r="I287" s="54">
        <f t="shared" si="15"/>
        <v>1624.4023631361322</v>
      </c>
    </row>
    <row r="288" spans="1:9" x14ac:dyDescent="0.3">
      <c r="A288" s="41" t="s">
        <v>570</v>
      </c>
      <c r="B288" s="41" t="s">
        <v>569</v>
      </c>
      <c r="C288" s="40">
        <f>VLOOKUP($A288,input!$A:$P,COLUMN(input!D$1),0)/1000000</f>
        <v>329.09615177827828</v>
      </c>
      <c r="D288" s="40">
        <f>VLOOKUP($A288,input!$A:$P,COLUMN(input!E$1),0)/1000000</f>
        <v>338.4191855415703</v>
      </c>
      <c r="E288" s="40">
        <f>VLOOKUP($A288,input!$A:$P,COLUMN(input!F$1),0)/1000000</f>
        <v>348.64389997940634</v>
      </c>
      <c r="F288" s="62">
        <f>VLOOKUP($A288,input!$A:$P,COLUMN(input!N$1),0)</f>
        <v>254363</v>
      </c>
      <c r="G288" s="54">
        <f t="shared" si="13"/>
        <v>1293.8051201561482</v>
      </c>
      <c r="H288" s="54">
        <f t="shared" si="14"/>
        <v>1330.4575961974433</v>
      </c>
      <c r="I288" s="54">
        <f t="shared" si="15"/>
        <v>1370.6549300779059</v>
      </c>
    </row>
    <row r="289" spans="1:9" x14ac:dyDescent="0.3">
      <c r="A289" s="41" t="s">
        <v>572</v>
      </c>
      <c r="B289" s="41" t="s">
        <v>571</v>
      </c>
      <c r="C289" s="40">
        <f>VLOOKUP($A289,input!$A:$P,COLUMN(input!D$1),0)/1000000</f>
        <v>7.2553022417052571</v>
      </c>
      <c r="D289" s="40">
        <f>VLOOKUP($A289,input!$A:$P,COLUMN(input!E$1),0)/1000000</f>
        <v>6.8242330812390843</v>
      </c>
      <c r="E289" s="40">
        <f>VLOOKUP($A289,input!$A:$P,COLUMN(input!F$1),0)/1000000</f>
        <v>6.5062029975895879</v>
      </c>
      <c r="F289" s="62">
        <f>VLOOKUP($A289,input!$A:$P,COLUMN(input!N$1),0)</f>
        <v>28806</v>
      </c>
      <c r="G289" s="54">
        <f t="shared" si="13"/>
        <v>251.86774427915216</v>
      </c>
      <c r="H289" s="54">
        <f t="shared" si="14"/>
        <v>236.90318271329181</v>
      </c>
      <c r="I289" s="54">
        <f t="shared" si="15"/>
        <v>225.86277156111879</v>
      </c>
    </row>
    <row r="290" spans="1:9" x14ac:dyDescent="0.3">
      <c r="A290" s="41" t="s">
        <v>574</v>
      </c>
      <c r="B290" s="41" t="s">
        <v>573</v>
      </c>
      <c r="C290" s="40">
        <f>VLOOKUP($A290,input!$A:$P,COLUMN(input!D$1),0)/1000000</f>
        <v>15.080487315395015</v>
      </c>
      <c r="D290" s="40">
        <f>VLOOKUP($A290,input!$A:$P,COLUMN(input!E$1),0)/1000000</f>
        <v>14.372064441564993</v>
      </c>
      <c r="E290" s="40">
        <f>VLOOKUP($A290,input!$A:$P,COLUMN(input!F$1),0)/1000000</f>
        <v>13.799857329426118</v>
      </c>
      <c r="F290" s="62">
        <f>VLOOKUP($A290,input!$A:$P,COLUMN(input!N$1),0)</f>
        <v>65820</v>
      </c>
      <c r="G290" s="54">
        <f t="shared" si="13"/>
        <v>229.11709686106067</v>
      </c>
      <c r="H290" s="54">
        <f t="shared" si="14"/>
        <v>218.35406322645082</v>
      </c>
      <c r="I290" s="54">
        <f t="shared" si="15"/>
        <v>209.66054891258156</v>
      </c>
    </row>
    <row r="291" spans="1:9" x14ac:dyDescent="0.3">
      <c r="A291" s="41" t="s">
        <v>576</v>
      </c>
      <c r="B291" s="41" t="s">
        <v>575</v>
      </c>
      <c r="C291" s="40">
        <f>VLOOKUP($A291,input!$A:$P,COLUMN(input!D$1),0)/1000000</f>
        <v>10.620340844718472</v>
      </c>
      <c r="D291" s="40">
        <f>VLOOKUP($A291,input!$A:$P,COLUMN(input!E$1),0)/1000000</f>
        <v>10.715827664777331</v>
      </c>
      <c r="E291" s="40">
        <f>VLOOKUP($A291,input!$A:$P,COLUMN(input!F$1),0)/1000000</f>
        <v>10.781359170307299</v>
      </c>
      <c r="F291" s="62">
        <f>VLOOKUP($A291,input!$A:$P,COLUMN(input!N$1),0)</f>
        <v>42994</v>
      </c>
      <c r="G291" s="54">
        <f t="shared" si="13"/>
        <v>247.01913859418693</v>
      </c>
      <c r="H291" s="54">
        <f t="shared" si="14"/>
        <v>249.24007221420035</v>
      </c>
      <c r="I291" s="54">
        <f t="shared" si="15"/>
        <v>250.76427339413172</v>
      </c>
    </row>
    <row r="292" spans="1:9" x14ac:dyDescent="0.3">
      <c r="A292" s="41" t="s">
        <v>578</v>
      </c>
      <c r="B292" s="41" t="s">
        <v>577</v>
      </c>
      <c r="C292" s="40">
        <f>VLOOKUP($A292,input!$A:$P,COLUMN(input!D$1),0)/1000000</f>
        <v>187.69833725054943</v>
      </c>
      <c r="D292" s="40">
        <f>VLOOKUP($A292,input!$A:$P,COLUMN(input!E$1),0)/1000000</f>
        <v>190.29732993829597</v>
      </c>
      <c r="E292" s="40">
        <f>VLOOKUP($A292,input!$A:$P,COLUMN(input!F$1),0)/1000000</f>
        <v>192.77113448672492</v>
      </c>
      <c r="F292" s="62">
        <f>VLOOKUP($A292,input!$A:$P,COLUMN(input!N$1),0)</f>
        <v>116368</v>
      </c>
      <c r="G292" s="54">
        <f t="shared" si="13"/>
        <v>1612.9720992931857</v>
      </c>
      <c r="H292" s="54">
        <f t="shared" si="14"/>
        <v>1635.3063551689122</v>
      </c>
      <c r="I292" s="54">
        <f t="shared" si="15"/>
        <v>1656.5648158146992</v>
      </c>
    </row>
    <row r="293" spans="1:9" x14ac:dyDescent="0.3">
      <c r="A293" s="41" t="s">
        <v>580</v>
      </c>
      <c r="B293" s="41" t="s">
        <v>579</v>
      </c>
      <c r="C293" s="40">
        <f>VLOOKUP($A293,input!$A:$P,COLUMN(input!D$1),0)/1000000</f>
        <v>9.7149134519736435</v>
      </c>
      <c r="D293" s="40">
        <f>VLOOKUP($A293,input!$A:$P,COLUMN(input!E$1),0)/1000000</f>
        <v>9.4071939568488592</v>
      </c>
      <c r="E293" s="40">
        <f>VLOOKUP($A293,input!$A:$P,COLUMN(input!F$1),0)/1000000</f>
        <v>9.2428551320701313</v>
      </c>
      <c r="F293" s="62">
        <f>VLOOKUP($A293,input!$A:$P,COLUMN(input!N$1),0)</f>
        <v>43893</v>
      </c>
      <c r="G293" s="54">
        <f t="shared" si="13"/>
        <v>221.33172606050266</v>
      </c>
      <c r="H293" s="54">
        <f t="shared" si="14"/>
        <v>214.32105248784222</v>
      </c>
      <c r="I293" s="54">
        <f t="shared" si="15"/>
        <v>210.57697427995652</v>
      </c>
    </row>
    <row r="294" spans="1:9" x14ac:dyDescent="0.3">
      <c r="A294" s="41" t="s">
        <v>582</v>
      </c>
      <c r="B294" s="41" t="s">
        <v>581</v>
      </c>
      <c r="C294" s="40">
        <f>VLOOKUP($A294,input!$A:$P,COLUMN(input!D$1),0)/1000000</f>
        <v>10.384895273313269</v>
      </c>
      <c r="D294" s="40">
        <f>VLOOKUP($A294,input!$A:$P,COLUMN(input!E$1),0)/1000000</f>
        <v>9.9806651825454811</v>
      </c>
      <c r="E294" s="40">
        <f>VLOOKUP($A294,input!$A:$P,COLUMN(input!F$1),0)/1000000</f>
        <v>9.8289370826695013</v>
      </c>
      <c r="F294" s="62">
        <f>VLOOKUP($A294,input!$A:$P,COLUMN(input!N$1),0)</f>
        <v>40251</v>
      </c>
      <c r="G294" s="54">
        <f t="shared" si="13"/>
        <v>258.00341043236864</v>
      </c>
      <c r="H294" s="54">
        <f t="shared" si="14"/>
        <v>247.96067631973071</v>
      </c>
      <c r="I294" s="54">
        <f t="shared" si="15"/>
        <v>244.19112774016799</v>
      </c>
    </row>
    <row r="295" spans="1:9" x14ac:dyDescent="0.3">
      <c r="A295" s="41" t="s">
        <v>584</v>
      </c>
      <c r="B295" s="41" t="s">
        <v>583</v>
      </c>
      <c r="C295" s="40">
        <f>VLOOKUP($A295,input!$A:$P,COLUMN(input!D$1),0)/1000000</f>
        <v>14.694261030936921</v>
      </c>
      <c r="D295" s="40">
        <f>VLOOKUP($A295,input!$A:$P,COLUMN(input!E$1),0)/1000000</f>
        <v>13.595558518694205</v>
      </c>
      <c r="E295" s="40">
        <f>VLOOKUP($A295,input!$A:$P,COLUMN(input!F$1),0)/1000000</f>
        <v>13.29064424304317</v>
      </c>
      <c r="F295" s="62">
        <f>VLOOKUP($A295,input!$A:$P,COLUMN(input!N$1),0)</f>
        <v>63229</v>
      </c>
      <c r="G295" s="54">
        <f t="shared" si="13"/>
        <v>232.3974921465929</v>
      </c>
      <c r="H295" s="54">
        <f t="shared" si="14"/>
        <v>215.02093214654991</v>
      </c>
      <c r="I295" s="54">
        <f t="shared" si="15"/>
        <v>210.19855197841449</v>
      </c>
    </row>
    <row r="296" spans="1:9" x14ac:dyDescent="0.3">
      <c r="A296" s="41" t="s">
        <v>586</v>
      </c>
      <c r="B296" s="41" t="s">
        <v>585</v>
      </c>
      <c r="C296" s="40">
        <f>VLOOKUP($A296,input!$A:$P,COLUMN(input!D$1),0)/1000000</f>
        <v>12.304530314557027</v>
      </c>
      <c r="D296" s="40">
        <f>VLOOKUP($A296,input!$A:$P,COLUMN(input!E$1),0)/1000000</f>
        <v>12.068659196360642</v>
      </c>
      <c r="E296" s="40">
        <f>VLOOKUP($A296,input!$A:$P,COLUMN(input!F$1),0)/1000000</f>
        <v>11.611748835138286</v>
      </c>
      <c r="F296" s="62">
        <f>VLOOKUP($A296,input!$A:$P,COLUMN(input!N$1),0)</f>
        <v>53282</v>
      </c>
      <c r="G296" s="54">
        <f t="shared" si="13"/>
        <v>230.93221565551269</v>
      </c>
      <c r="H296" s="54">
        <f t="shared" si="14"/>
        <v>226.50537135168804</v>
      </c>
      <c r="I296" s="54">
        <f t="shared" si="15"/>
        <v>217.93004833036085</v>
      </c>
    </row>
    <row r="297" spans="1:9" x14ac:dyDescent="0.3">
      <c r="A297" s="41" t="s">
        <v>588</v>
      </c>
      <c r="B297" s="41" t="s">
        <v>587</v>
      </c>
      <c r="C297" s="40">
        <f>VLOOKUP($A297,input!$A:$P,COLUMN(input!D$1),0)/1000000</f>
        <v>15.100185103132731</v>
      </c>
      <c r="D297" s="40">
        <f>VLOOKUP($A297,input!$A:$P,COLUMN(input!E$1),0)/1000000</f>
        <v>14.643073378084503</v>
      </c>
      <c r="E297" s="40">
        <f>VLOOKUP($A297,input!$A:$P,COLUMN(input!F$1),0)/1000000</f>
        <v>14.461944362718734</v>
      </c>
      <c r="F297" s="62">
        <f>VLOOKUP($A297,input!$A:$P,COLUMN(input!N$1),0)</f>
        <v>60122</v>
      </c>
      <c r="G297" s="54">
        <f t="shared" si="13"/>
        <v>251.15906162690413</v>
      </c>
      <c r="H297" s="54">
        <f t="shared" si="14"/>
        <v>243.55599245009319</v>
      </c>
      <c r="I297" s="54">
        <f t="shared" si="15"/>
        <v>240.5433013326026</v>
      </c>
    </row>
    <row r="298" spans="1:9" x14ac:dyDescent="0.3">
      <c r="A298" s="41" t="s">
        <v>590</v>
      </c>
      <c r="B298" s="41" t="s">
        <v>589</v>
      </c>
      <c r="C298" s="40">
        <f>VLOOKUP($A298,input!$A:$P,COLUMN(input!D$1),0)/1000000</f>
        <v>11.047176102014777</v>
      </c>
      <c r="D298" s="40">
        <f>VLOOKUP($A298,input!$A:$P,COLUMN(input!E$1),0)/1000000</f>
        <v>10.966821672176197</v>
      </c>
      <c r="E298" s="40">
        <f>VLOOKUP($A298,input!$A:$P,COLUMN(input!F$1),0)/1000000</f>
        <v>11.0106952651114</v>
      </c>
      <c r="F298" s="62">
        <f>VLOOKUP($A298,input!$A:$P,COLUMN(input!N$1),0)</f>
        <v>38674</v>
      </c>
      <c r="G298" s="54">
        <f t="shared" si="13"/>
        <v>285.64865547951541</v>
      </c>
      <c r="H298" s="54">
        <f t="shared" si="14"/>
        <v>283.57091772705684</v>
      </c>
      <c r="I298" s="54">
        <f t="shared" si="15"/>
        <v>284.70536445962148</v>
      </c>
    </row>
    <row r="299" spans="1:9" x14ac:dyDescent="0.3">
      <c r="A299" s="41" t="s">
        <v>592</v>
      </c>
      <c r="B299" s="41" t="s">
        <v>591</v>
      </c>
      <c r="C299" s="40">
        <f>VLOOKUP($A299,input!$A:$P,COLUMN(input!D$1),0)/1000000</f>
        <v>12.826562460129868</v>
      </c>
      <c r="D299" s="40">
        <f>VLOOKUP($A299,input!$A:$P,COLUMN(input!E$1),0)/1000000</f>
        <v>11.812613227677355</v>
      </c>
      <c r="E299" s="40">
        <f>VLOOKUP($A299,input!$A:$P,COLUMN(input!F$1),0)/1000000</f>
        <v>11.317445466872726</v>
      </c>
      <c r="F299" s="62">
        <f>VLOOKUP($A299,input!$A:$P,COLUMN(input!N$1),0)</f>
        <v>59906</v>
      </c>
      <c r="G299" s="54">
        <f t="shared" si="13"/>
        <v>214.1114823244728</v>
      </c>
      <c r="H299" s="54">
        <f t="shared" si="14"/>
        <v>197.1858115660761</v>
      </c>
      <c r="I299" s="54">
        <f t="shared" si="15"/>
        <v>188.92006588443104</v>
      </c>
    </row>
    <row r="300" spans="1:9" x14ac:dyDescent="0.3">
      <c r="A300" s="41" t="s">
        <v>594</v>
      </c>
      <c r="B300" s="41" t="s">
        <v>593</v>
      </c>
      <c r="C300" s="40">
        <f>VLOOKUP($A300,input!$A:$P,COLUMN(input!D$1),0)/1000000</f>
        <v>11.678950949503847</v>
      </c>
      <c r="D300" s="40">
        <f>VLOOKUP($A300,input!$A:$P,COLUMN(input!E$1),0)/1000000</f>
        <v>11.375443949699342</v>
      </c>
      <c r="E300" s="40">
        <f>VLOOKUP($A300,input!$A:$P,COLUMN(input!F$1),0)/1000000</f>
        <v>11.096207827374155</v>
      </c>
      <c r="F300" s="62">
        <f>VLOOKUP($A300,input!$A:$P,COLUMN(input!N$1),0)</f>
        <v>49131</v>
      </c>
      <c r="G300" s="54">
        <f t="shared" si="13"/>
        <v>237.71042619738753</v>
      </c>
      <c r="H300" s="54">
        <f t="shared" si="14"/>
        <v>231.53292116381394</v>
      </c>
      <c r="I300" s="54">
        <f t="shared" si="15"/>
        <v>225.84941945765718</v>
      </c>
    </row>
    <row r="301" spans="1:9" x14ac:dyDescent="0.3">
      <c r="A301" s="41" t="s">
        <v>596</v>
      </c>
      <c r="B301" s="41" t="s">
        <v>595</v>
      </c>
      <c r="C301" s="40">
        <f>VLOOKUP($A301,input!$A:$P,COLUMN(input!D$1),0)/1000000</f>
        <v>17.698585871790883</v>
      </c>
      <c r="D301" s="40">
        <f>VLOOKUP($A301,input!$A:$P,COLUMN(input!E$1),0)/1000000</f>
        <v>15.837206819210287</v>
      </c>
      <c r="E301" s="40">
        <f>VLOOKUP($A301,input!$A:$P,COLUMN(input!F$1),0)/1000000</f>
        <v>15.878138396372087</v>
      </c>
      <c r="F301" s="62">
        <f>VLOOKUP($A301,input!$A:$P,COLUMN(input!N$1),0)</f>
        <v>76687</v>
      </c>
      <c r="G301" s="54">
        <f t="shared" si="13"/>
        <v>230.78991056881716</v>
      </c>
      <c r="H301" s="54">
        <f t="shared" si="14"/>
        <v>206.51749082908822</v>
      </c>
      <c r="I301" s="54">
        <f t="shared" si="15"/>
        <v>207.05123940657592</v>
      </c>
    </row>
    <row r="302" spans="1:9" x14ac:dyDescent="0.3">
      <c r="A302" s="41" t="s">
        <v>598</v>
      </c>
      <c r="B302" s="41" t="s">
        <v>597</v>
      </c>
      <c r="C302" s="40">
        <f>VLOOKUP($A302,input!$A:$P,COLUMN(input!D$1),0)/1000000</f>
        <v>8.1533956151315543</v>
      </c>
      <c r="D302" s="40">
        <f>VLOOKUP($A302,input!$A:$P,COLUMN(input!E$1),0)/1000000</f>
        <v>7.648795173766719</v>
      </c>
      <c r="E302" s="40">
        <f>VLOOKUP($A302,input!$A:$P,COLUMN(input!F$1),0)/1000000</f>
        <v>7.5097732004282776</v>
      </c>
      <c r="F302" s="62">
        <f>VLOOKUP($A302,input!$A:$P,COLUMN(input!N$1),0)</f>
        <v>46831</v>
      </c>
      <c r="G302" s="54">
        <f t="shared" si="13"/>
        <v>174.10253069828863</v>
      </c>
      <c r="H302" s="54">
        <f t="shared" si="14"/>
        <v>163.32760722100144</v>
      </c>
      <c r="I302" s="54">
        <f t="shared" si="15"/>
        <v>160.35901860793658</v>
      </c>
    </row>
    <row r="303" spans="1:9" x14ac:dyDescent="0.3">
      <c r="A303" s="41" t="s">
        <v>600</v>
      </c>
      <c r="B303" s="41" t="s">
        <v>599</v>
      </c>
      <c r="C303" s="40">
        <f>VLOOKUP($A303,input!$A:$P,COLUMN(input!D$1),0)/1000000</f>
        <v>134.3004917941679</v>
      </c>
      <c r="D303" s="40">
        <f>VLOOKUP($A303,input!$A:$P,COLUMN(input!E$1),0)/1000000</f>
        <v>135.93434863086512</v>
      </c>
      <c r="E303" s="40">
        <f>VLOOKUP($A303,input!$A:$P,COLUMN(input!F$1),0)/1000000</f>
        <v>136.99199766978879</v>
      </c>
      <c r="F303" s="62">
        <f>VLOOKUP($A303,input!$A:$P,COLUMN(input!N$1),0)</f>
        <v>71603</v>
      </c>
      <c r="G303" s="54">
        <f t="shared" si="13"/>
        <v>1875.626604949065</v>
      </c>
      <c r="H303" s="54">
        <f t="shared" si="14"/>
        <v>1898.4448784389638</v>
      </c>
      <c r="I303" s="54">
        <f t="shared" si="15"/>
        <v>1913.2158941634959</v>
      </c>
    </row>
    <row r="304" spans="1:9" x14ac:dyDescent="0.3">
      <c r="A304" s="41" t="s">
        <v>602</v>
      </c>
      <c r="B304" s="41" t="s">
        <v>601</v>
      </c>
      <c r="C304" s="40">
        <f>VLOOKUP($A304,input!$A:$P,COLUMN(input!D$1),0)/1000000</f>
        <v>48.930144886796249</v>
      </c>
      <c r="D304" s="40">
        <f>VLOOKUP($A304,input!$A:$P,COLUMN(input!E$1),0)/1000000</f>
        <v>49.317662445773337</v>
      </c>
      <c r="E304" s="40">
        <f>VLOOKUP($A304,input!$A:$P,COLUMN(input!F$1),0)/1000000</f>
        <v>50.155149031534265</v>
      </c>
      <c r="F304" s="62">
        <f>VLOOKUP($A304,input!$A:$P,COLUMN(input!N$1),0)</f>
        <v>608719</v>
      </c>
      <c r="G304" s="54">
        <f t="shared" si="13"/>
        <v>80.382154798513355</v>
      </c>
      <c r="H304" s="54">
        <f t="shared" si="14"/>
        <v>81.01876636966044</v>
      </c>
      <c r="I304" s="54">
        <f t="shared" si="15"/>
        <v>82.394584416675457</v>
      </c>
    </row>
    <row r="305" spans="1:9" x14ac:dyDescent="0.3">
      <c r="A305" s="41" t="s">
        <v>604</v>
      </c>
      <c r="B305" s="41" t="s">
        <v>603</v>
      </c>
      <c r="C305" s="40">
        <f>VLOOKUP($A305,input!$A:$P,COLUMN(input!D$1),0)/1000000</f>
        <v>176.68581894392102</v>
      </c>
      <c r="D305" s="40">
        <f>VLOOKUP($A305,input!$A:$P,COLUMN(input!E$1),0)/1000000</f>
        <v>181.0121395371076</v>
      </c>
      <c r="E305" s="40">
        <f>VLOOKUP($A305,input!$A:$P,COLUMN(input!F$1),0)/1000000</f>
        <v>184.32598132710862</v>
      </c>
      <c r="F305" s="62">
        <f>VLOOKUP($A305,input!$A:$P,COLUMN(input!N$1),0)</f>
        <v>106841</v>
      </c>
      <c r="G305" s="54">
        <f t="shared" si="13"/>
        <v>1653.7267429537446</v>
      </c>
      <c r="H305" s="54">
        <f t="shared" si="14"/>
        <v>1694.2198176459187</v>
      </c>
      <c r="I305" s="54">
        <f t="shared" si="15"/>
        <v>1725.2363917139357</v>
      </c>
    </row>
    <row r="306" spans="1:9" x14ac:dyDescent="0.3">
      <c r="A306" s="41" t="s">
        <v>606</v>
      </c>
      <c r="B306" s="41" t="s">
        <v>605</v>
      </c>
      <c r="C306" s="40">
        <f>VLOOKUP($A306,input!$A:$P,COLUMN(input!D$1),0)/1000000</f>
        <v>127.04727871499432</v>
      </c>
      <c r="D306" s="40">
        <f>VLOOKUP($A306,input!$A:$P,COLUMN(input!E$1),0)/1000000</f>
        <v>129.47043674690724</v>
      </c>
      <c r="E306" s="40">
        <f>VLOOKUP($A306,input!$A:$P,COLUMN(input!F$1),0)/1000000</f>
        <v>131.5042479625038</v>
      </c>
      <c r="F306" s="62">
        <f>VLOOKUP($A306,input!$A:$P,COLUMN(input!N$1),0)</f>
        <v>80793</v>
      </c>
      <c r="G306" s="54">
        <f t="shared" si="13"/>
        <v>1572.5035425716871</v>
      </c>
      <c r="H306" s="54">
        <f t="shared" si="14"/>
        <v>1602.4957205068167</v>
      </c>
      <c r="I306" s="54">
        <f t="shared" si="15"/>
        <v>1627.6688322317998</v>
      </c>
    </row>
    <row r="307" spans="1:9" x14ac:dyDescent="0.3">
      <c r="A307" s="41" t="s">
        <v>608</v>
      </c>
      <c r="B307" s="41" t="s">
        <v>607</v>
      </c>
      <c r="C307" s="40">
        <f>VLOOKUP($A307,input!$A:$P,COLUMN(input!D$1),0)/1000000</f>
        <v>284.86017785755354</v>
      </c>
      <c r="D307" s="40">
        <f>VLOOKUP($A307,input!$A:$P,COLUMN(input!E$1),0)/1000000</f>
        <v>288.2433399531169</v>
      </c>
      <c r="E307" s="40">
        <f>VLOOKUP($A307,input!$A:$P,COLUMN(input!F$1),0)/1000000</f>
        <v>291.91856633941865</v>
      </c>
      <c r="F307" s="62">
        <f>VLOOKUP($A307,input!$A:$P,COLUMN(input!N$1),0)</f>
        <v>137751</v>
      </c>
      <c r="G307" s="54">
        <f t="shared" si="13"/>
        <v>2067.9354622293381</v>
      </c>
      <c r="H307" s="54">
        <f t="shared" si="14"/>
        <v>2092.4954443388206</v>
      </c>
      <c r="I307" s="54">
        <f t="shared" si="15"/>
        <v>2119.1756599909886</v>
      </c>
    </row>
    <row r="308" spans="1:9" x14ac:dyDescent="0.3">
      <c r="A308" s="41" t="s">
        <v>610</v>
      </c>
      <c r="B308" s="41" t="s">
        <v>609</v>
      </c>
      <c r="C308" s="40">
        <f>VLOOKUP($A308,input!$A:$P,COLUMN(input!D$1),0)/1000000</f>
        <v>10.944933491707744</v>
      </c>
      <c r="D308" s="40">
        <f>VLOOKUP($A308,input!$A:$P,COLUMN(input!E$1),0)/1000000</f>
        <v>10.68664683951128</v>
      </c>
      <c r="E308" s="40">
        <f>VLOOKUP($A308,input!$A:$P,COLUMN(input!F$1),0)/1000000</f>
        <v>10.192542022860156</v>
      </c>
      <c r="F308" s="62">
        <f>VLOOKUP($A308,input!$A:$P,COLUMN(input!N$1),0)</f>
        <v>42242</v>
      </c>
      <c r="G308" s="54">
        <f t="shared" si="13"/>
        <v>259.10074077240051</v>
      </c>
      <c r="H308" s="54">
        <f t="shared" si="14"/>
        <v>252.98628946336063</v>
      </c>
      <c r="I308" s="54">
        <f t="shared" si="15"/>
        <v>241.28928608636323</v>
      </c>
    </row>
    <row r="309" spans="1:9" x14ac:dyDescent="0.3">
      <c r="A309" s="41" t="s">
        <v>612</v>
      </c>
      <c r="B309" s="41" t="s">
        <v>611</v>
      </c>
      <c r="C309" s="40">
        <f>VLOOKUP($A309,input!$A:$P,COLUMN(input!D$1),0)/1000000</f>
        <v>15.83968734509094</v>
      </c>
      <c r="D309" s="40">
        <f>VLOOKUP($A309,input!$A:$P,COLUMN(input!E$1),0)/1000000</f>
        <v>14.638805526379089</v>
      </c>
      <c r="E309" s="40">
        <f>VLOOKUP($A309,input!$A:$P,COLUMN(input!F$1),0)/1000000</f>
        <v>13.82900788672762</v>
      </c>
      <c r="F309" s="62">
        <f>VLOOKUP($A309,input!$A:$P,COLUMN(input!N$1),0)</f>
        <v>60198</v>
      </c>
      <c r="G309" s="54">
        <f t="shared" si="13"/>
        <v>263.1264717281461</v>
      </c>
      <c r="H309" s="54">
        <f t="shared" si="14"/>
        <v>243.17760600649672</v>
      </c>
      <c r="I309" s="54">
        <f t="shared" si="15"/>
        <v>229.72537105431442</v>
      </c>
    </row>
    <row r="310" spans="1:9" x14ac:dyDescent="0.3">
      <c r="A310" s="41" t="s">
        <v>614</v>
      </c>
      <c r="B310" s="41" t="s">
        <v>613</v>
      </c>
      <c r="C310" s="40">
        <f>VLOOKUP($A310,input!$A:$P,COLUMN(input!D$1),0)/1000000</f>
        <v>11.239275916809072</v>
      </c>
      <c r="D310" s="40">
        <f>VLOOKUP($A310,input!$A:$P,COLUMN(input!E$1),0)/1000000</f>
        <v>10.890380612142325</v>
      </c>
      <c r="E310" s="40">
        <f>VLOOKUP($A310,input!$A:$P,COLUMN(input!F$1),0)/1000000</f>
        <v>10.758142427122058</v>
      </c>
      <c r="F310" s="62">
        <f>VLOOKUP($A310,input!$A:$P,COLUMN(input!N$1),0)</f>
        <v>48525</v>
      </c>
      <c r="G310" s="54">
        <f t="shared" si="13"/>
        <v>231.61825691517924</v>
      </c>
      <c r="H310" s="54">
        <f t="shared" si="14"/>
        <v>224.42824548464347</v>
      </c>
      <c r="I310" s="54">
        <f t="shared" si="15"/>
        <v>221.70308968824438</v>
      </c>
    </row>
    <row r="311" spans="1:9" x14ac:dyDescent="0.3">
      <c r="A311" s="41" t="s">
        <v>616</v>
      </c>
      <c r="B311" s="41" t="s">
        <v>615</v>
      </c>
      <c r="C311" s="40">
        <f>VLOOKUP($A311,input!$A:$P,COLUMN(input!D$1),0)/1000000</f>
        <v>140.02042594069209</v>
      </c>
      <c r="D311" s="40">
        <f>VLOOKUP($A311,input!$A:$P,COLUMN(input!E$1),0)/1000000</f>
        <v>142.17041753368875</v>
      </c>
      <c r="E311" s="40">
        <f>VLOOKUP($A311,input!$A:$P,COLUMN(input!F$1),0)/1000000</f>
        <v>143.62593049938337</v>
      </c>
      <c r="F311" s="62">
        <f>VLOOKUP($A311,input!$A:$P,COLUMN(input!N$1),0)</f>
        <v>82490</v>
      </c>
      <c r="G311" s="54">
        <f t="shared" si="13"/>
        <v>1697.4230323759498</v>
      </c>
      <c r="H311" s="54">
        <f t="shared" si="14"/>
        <v>1723.486695765411</v>
      </c>
      <c r="I311" s="54">
        <f t="shared" si="15"/>
        <v>1741.1314159217284</v>
      </c>
    </row>
    <row r="312" spans="1:9" x14ac:dyDescent="0.3">
      <c r="A312" s="41" t="s">
        <v>618</v>
      </c>
      <c r="B312" s="41" t="s">
        <v>617</v>
      </c>
      <c r="C312" s="40">
        <f>VLOOKUP($A312,input!$A:$P,COLUMN(input!D$1),0)/1000000</f>
        <v>12.965743947098238</v>
      </c>
      <c r="D312" s="40">
        <f>VLOOKUP($A312,input!$A:$P,COLUMN(input!E$1),0)/1000000</f>
        <v>12.818103049531729</v>
      </c>
      <c r="E312" s="40">
        <f>VLOOKUP($A312,input!$A:$P,COLUMN(input!F$1),0)/1000000</f>
        <v>13.118614372440614</v>
      </c>
      <c r="F312" s="62">
        <f>VLOOKUP($A312,input!$A:$P,COLUMN(input!N$1),0)</f>
        <v>59431</v>
      </c>
      <c r="G312" s="54">
        <f t="shared" si="13"/>
        <v>218.16466065013608</v>
      </c>
      <c r="H312" s="54">
        <f t="shared" si="14"/>
        <v>215.68042014322035</v>
      </c>
      <c r="I312" s="54">
        <f t="shared" si="15"/>
        <v>220.73689442278632</v>
      </c>
    </row>
    <row r="313" spans="1:9" x14ac:dyDescent="0.3">
      <c r="A313" s="41" t="s">
        <v>620</v>
      </c>
      <c r="B313" s="41" t="s">
        <v>619</v>
      </c>
      <c r="C313" s="40">
        <f>VLOOKUP($A313,input!$A:$P,COLUMN(input!D$1),0)/1000000</f>
        <v>475.49677791037647</v>
      </c>
      <c r="D313" s="40">
        <f>VLOOKUP($A313,input!$A:$P,COLUMN(input!E$1),0)/1000000</f>
        <v>486.07549266464122</v>
      </c>
      <c r="E313" s="40">
        <f>VLOOKUP($A313,input!$A:$P,COLUMN(input!F$1),0)/1000000</f>
        <v>494.5711293763157</v>
      </c>
      <c r="F313" s="62">
        <f>VLOOKUP($A313,input!$A:$P,COLUMN(input!N$1),0)</f>
        <v>376999</v>
      </c>
      <c r="G313" s="54">
        <f t="shared" si="13"/>
        <v>1261.2680084307292</v>
      </c>
      <c r="H313" s="54">
        <f t="shared" si="14"/>
        <v>1289.3283341988738</v>
      </c>
      <c r="I313" s="54">
        <f t="shared" si="15"/>
        <v>1311.8632393622152</v>
      </c>
    </row>
    <row r="314" spans="1:9" x14ac:dyDescent="0.3">
      <c r="A314" s="41" t="s">
        <v>622</v>
      </c>
      <c r="B314" s="41" t="s">
        <v>621</v>
      </c>
      <c r="C314" s="40">
        <f>VLOOKUP($A314,input!$A:$P,COLUMN(input!D$1),0)/1000000</f>
        <v>39.394572401408801</v>
      </c>
      <c r="D314" s="40">
        <f>VLOOKUP($A314,input!$A:$P,COLUMN(input!E$1),0)/1000000</f>
        <v>39.834373453668739</v>
      </c>
      <c r="E314" s="40">
        <f>VLOOKUP($A314,input!$A:$P,COLUMN(input!F$1),0)/1000000</f>
        <v>40.711166157113723</v>
      </c>
      <c r="F314" s="62">
        <f>VLOOKUP($A314,input!$A:$P,COLUMN(input!N$1),0)</f>
        <v>492630</v>
      </c>
      <c r="G314" s="54">
        <f t="shared" si="13"/>
        <v>79.967871224669238</v>
      </c>
      <c r="H314" s="54">
        <f t="shared" si="14"/>
        <v>80.860632632338138</v>
      </c>
      <c r="I314" s="54">
        <f t="shared" si="15"/>
        <v>82.640452585335296</v>
      </c>
    </row>
    <row r="315" spans="1:9" x14ac:dyDescent="0.3">
      <c r="A315" s="41" t="s">
        <v>624</v>
      </c>
      <c r="B315" s="41" t="s">
        <v>623</v>
      </c>
      <c r="C315" s="40">
        <f>VLOOKUP($A315,input!$A:$P,COLUMN(input!D$1),0)/1000000</f>
        <v>9.2046779965386687</v>
      </c>
      <c r="D315" s="40">
        <f>VLOOKUP($A315,input!$A:$P,COLUMN(input!E$1),0)/1000000</f>
        <v>8.8977746091532861</v>
      </c>
      <c r="E315" s="40">
        <f>VLOOKUP($A315,input!$A:$P,COLUMN(input!F$1),0)/1000000</f>
        <v>8.6954097518609732</v>
      </c>
      <c r="F315" s="62">
        <f>VLOOKUP($A315,input!$A:$P,COLUMN(input!N$1),0)</f>
        <v>43932</v>
      </c>
      <c r="G315" s="54">
        <f t="shared" si="13"/>
        <v>209.52103242599171</v>
      </c>
      <c r="H315" s="54">
        <f t="shared" si="14"/>
        <v>202.53515909025964</v>
      </c>
      <c r="I315" s="54">
        <f t="shared" si="15"/>
        <v>197.92883892973168</v>
      </c>
    </row>
    <row r="316" spans="1:9" x14ac:dyDescent="0.3">
      <c r="A316" s="41" t="s">
        <v>626</v>
      </c>
      <c r="B316" s="41" t="s">
        <v>625</v>
      </c>
      <c r="C316" s="40">
        <f>VLOOKUP($A316,input!$A:$P,COLUMN(input!D$1),0)/1000000</f>
        <v>9.6830329601137279</v>
      </c>
      <c r="D316" s="40">
        <f>VLOOKUP($A316,input!$A:$P,COLUMN(input!E$1),0)/1000000</f>
        <v>9.5464183461598449</v>
      </c>
      <c r="E316" s="40">
        <f>VLOOKUP($A316,input!$A:$P,COLUMN(input!F$1),0)/1000000</f>
        <v>9.5475103032380151</v>
      </c>
      <c r="F316" s="62">
        <f>VLOOKUP($A316,input!$A:$P,COLUMN(input!N$1),0)</f>
        <v>37204</v>
      </c>
      <c r="G316" s="54">
        <f t="shared" si="13"/>
        <v>260.26859907842515</v>
      </c>
      <c r="H316" s="54">
        <f t="shared" si="14"/>
        <v>256.59655806256973</v>
      </c>
      <c r="I316" s="54">
        <f t="shared" si="15"/>
        <v>256.62590859149594</v>
      </c>
    </row>
    <row r="317" spans="1:9" x14ac:dyDescent="0.3">
      <c r="A317" s="41" t="s">
        <v>628</v>
      </c>
      <c r="B317" s="41" t="s">
        <v>627</v>
      </c>
      <c r="C317" s="40">
        <f>VLOOKUP($A317,input!$A:$P,COLUMN(input!D$1),0)/1000000</f>
        <v>213.65498244302884</v>
      </c>
      <c r="D317" s="40">
        <f>VLOOKUP($A317,input!$A:$P,COLUMN(input!E$1),0)/1000000</f>
        <v>217.00671213689759</v>
      </c>
      <c r="E317" s="40">
        <f>VLOOKUP($A317,input!$A:$P,COLUMN(input!F$1),0)/1000000</f>
        <v>219.39479841469887</v>
      </c>
      <c r="F317" s="62">
        <f>VLOOKUP($A317,input!$A:$P,COLUMN(input!N$1),0)</f>
        <v>128212</v>
      </c>
      <c r="G317" s="54">
        <f t="shared" si="13"/>
        <v>1666.4195429681217</v>
      </c>
      <c r="H317" s="54">
        <f t="shared" si="14"/>
        <v>1692.5616333642529</v>
      </c>
      <c r="I317" s="54">
        <f t="shared" si="15"/>
        <v>1711.1877079735038</v>
      </c>
    </row>
    <row r="318" spans="1:9" x14ac:dyDescent="0.3">
      <c r="A318" s="41" t="s">
        <v>630</v>
      </c>
      <c r="B318" s="41" t="s">
        <v>629</v>
      </c>
      <c r="C318" s="40">
        <f>VLOOKUP($A318,input!$A:$P,COLUMN(input!D$1),0)/1000000</f>
        <v>139.77400772835497</v>
      </c>
      <c r="D318" s="40">
        <f>VLOOKUP($A318,input!$A:$P,COLUMN(input!E$1),0)/1000000</f>
        <v>142.36601982262624</v>
      </c>
      <c r="E318" s="40">
        <f>VLOOKUP($A318,input!$A:$P,COLUMN(input!F$1),0)/1000000</f>
        <v>144.1650232757045</v>
      </c>
      <c r="F318" s="62">
        <f>VLOOKUP($A318,input!$A:$P,COLUMN(input!N$1),0)</f>
        <v>85990</v>
      </c>
      <c r="G318" s="54">
        <f t="shared" si="13"/>
        <v>1625.4681675584948</v>
      </c>
      <c r="H318" s="54">
        <f t="shared" si="14"/>
        <v>1655.6113480942695</v>
      </c>
      <c r="I318" s="54">
        <f t="shared" si="15"/>
        <v>1676.5324255809339</v>
      </c>
    </row>
    <row r="319" spans="1:9" x14ac:dyDescent="0.3">
      <c r="A319" s="41" t="s">
        <v>632</v>
      </c>
      <c r="B319" s="41" t="s">
        <v>631</v>
      </c>
      <c r="C319" s="40">
        <f>VLOOKUP($A319,input!$A:$P,COLUMN(input!D$1),0)/1000000</f>
        <v>193.83841115637995</v>
      </c>
      <c r="D319" s="40">
        <f>VLOOKUP($A319,input!$A:$P,COLUMN(input!E$1),0)/1000000</f>
        <v>196.53146748436941</v>
      </c>
      <c r="E319" s="40">
        <f>VLOOKUP($A319,input!$A:$P,COLUMN(input!F$1),0)/1000000</f>
        <v>199.05058351735062</v>
      </c>
      <c r="F319" s="62">
        <f>VLOOKUP($A319,input!$A:$P,COLUMN(input!N$1),0)</f>
        <v>115631</v>
      </c>
      <c r="G319" s="54">
        <f t="shared" si="13"/>
        <v>1676.3533235583877</v>
      </c>
      <c r="H319" s="54">
        <f t="shared" si="14"/>
        <v>1699.6434129633869</v>
      </c>
      <c r="I319" s="54">
        <f t="shared" si="15"/>
        <v>1721.4292319304564</v>
      </c>
    </row>
    <row r="320" spans="1:9" x14ac:dyDescent="0.3">
      <c r="A320" s="41" t="s">
        <v>634</v>
      </c>
      <c r="B320" s="41" t="s">
        <v>633</v>
      </c>
      <c r="C320" s="40">
        <f>VLOOKUP($A320,input!$A:$P,COLUMN(input!D$1),0)/1000000</f>
        <v>13.578122512779094</v>
      </c>
      <c r="D320" s="40">
        <f>VLOOKUP($A320,input!$A:$P,COLUMN(input!E$1),0)/1000000</f>
        <v>14.130749189933947</v>
      </c>
      <c r="E320" s="40">
        <f>VLOOKUP($A320,input!$A:$P,COLUMN(input!F$1),0)/1000000</f>
        <v>14.519751205764264</v>
      </c>
      <c r="F320" s="62">
        <f>VLOOKUP($A320,input!$A:$P,COLUMN(input!N$1),0)</f>
        <v>57869</v>
      </c>
      <c r="G320" s="54">
        <f t="shared" si="13"/>
        <v>234.63551318977508</v>
      </c>
      <c r="H320" s="54">
        <f t="shared" si="14"/>
        <v>244.18512830589688</v>
      </c>
      <c r="I320" s="54">
        <f t="shared" si="15"/>
        <v>250.9072423191046</v>
      </c>
    </row>
    <row r="321" spans="1:9" x14ac:dyDescent="0.3">
      <c r="A321" s="41" t="s">
        <v>636</v>
      </c>
      <c r="B321" s="41" t="s">
        <v>635</v>
      </c>
      <c r="C321" s="40">
        <f>VLOOKUP($A321,input!$A:$P,COLUMN(input!D$1),0)/1000000</f>
        <v>13.863725582128344</v>
      </c>
      <c r="D321" s="40">
        <f>VLOOKUP($A321,input!$A:$P,COLUMN(input!E$1),0)/1000000</f>
        <v>13.335793854582686</v>
      </c>
      <c r="E321" s="40">
        <f>VLOOKUP($A321,input!$A:$P,COLUMN(input!F$1),0)/1000000</f>
        <v>13.0397000321438</v>
      </c>
      <c r="F321" s="62">
        <f>VLOOKUP($A321,input!$A:$P,COLUMN(input!N$1),0)</f>
        <v>52742</v>
      </c>
      <c r="G321" s="54">
        <f t="shared" si="13"/>
        <v>262.8593072338619</v>
      </c>
      <c r="H321" s="54">
        <f t="shared" si="14"/>
        <v>252.84960476627137</v>
      </c>
      <c r="I321" s="54">
        <f t="shared" si="15"/>
        <v>247.2356003212582</v>
      </c>
    </row>
    <row r="322" spans="1:9" x14ac:dyDescent="0.3">
      <c r="A322" s="41" t="s">
        <v>638</v>
      </c>
      <c r="B322" s="41" t="s">
        <v>637</v>
      </c>
      <c r="C322" s="40">
        <f>VLOOKUP($A322,input!$A:$P,COLUMN(input!D$1),0)/1000000</f>
        <v>456.50721163158238</v>
      </c>
      <c r="D322" s="40">
        <f>VLOOKUP($A322,input!$A:$P,COLUMN(input!E$1),0)/1000000</f>
        <v>466.76312597987572</v>
      </c>
      <c r="E322" s="40">
        <f>VLOOKUP($A322,input!$A:$P,COLUMN(input!F$1),0)/1000000</f>
        <v>474.81795315350638</v>
      </c>
      <c r="F322" s="62">
        <f>VLOOKUP($A322,input!$A:$P,COLUMN(input!N$1),0)</f>
        <v>339637</v>
      </c>
      <c r="G322" s="54">
        <f t="shared" si="13"/>
        <v>1344.1032974369177</v>
      </c>
      <c r="H322" s="54">
        <f t="shared" si="14"/>
        <v>1374.2999908133559</v>
      </c>
      <c r="I322" s="54">
        <f t="shared" si="15"/>
        <v>1398.0159792764225</v>
      </c>
    </row>
    <row r="323" spans="1:9" x14ac:dyDescent="0.3">
      <c r="A323" s="41" t="s">
        <v>640</v>
      </c>
      <c r="B323" s="41" t="s">
        <v>639</v>
      </c>
      <c r="C323" s="40">
        <f>VLOOKUP($A323,input!$A:$P,COLUMN(input!D$1),0)/1000000</f>
        <v>13.321773397853521</v>
      </c>
      <c r="D323" s="40">
        <f>VLOOKUP($A323,input!$A:$P,COLUMN(input!E$1),0)/1000000</f>
        <v>13.064745843493768</v>
      </c>
      <c r="E323" s="40">
        <f>VLOOKUP($A323,input!$A:$P,COLUMN(input!F$1),0)/1000000</f>
        <v>13.236572241203012</v>
      </c>
      <c r="F323" s="62">
        <f>VLOOKUP($A323,input!$A:$P,COLUMN(input!N$1),0)</f>
        <v>60422</v>
      </c>
      <c r="G323" s="54">
        <f t="shared" si="13"/>
        <v>220.47885534827583</v>
      </c>
      <c r="H323" s="54">
        <f t="shared" si="14"/>
        <v>216.22498168703069</v>
      </c>
      <c r="I323" s="54">
        <f t="shared" si="15"/>
        <v>219.06875378509503</v>
      </c>
    </row>
    <row r="324" spans="1:9" x14ac:dyDescent="0.3">
      <c r="A324" s="41" t="s">
        <v>642</v>
      </c>
      <c r="B324" s="41" t="s">
        <v>641</v>
      </c>
      <c r="C324" s="40">
        <f>VLOOKUP($A324,input!$A:$P,COLUMN(input!D$1),0)/1000000</f>
        <v>230.43729411111215</v>
      </c>
      <c r="D324" s="40">
        <f>VLOOKUP($A324,input!$A:$P,COLUMN(input!E$1),0)/1000000</f>
        <v>233.87911177026109</v>
      </c>
      <c r="E324" s="40">
        <f>VLOOKUP($A324,input!$A:$P,COLUMN(input!F$1),0)/1000000</f>
        <v>236.0952220625752</v>
      </c>
      <c r="F324" s="62">
        <f>VLOOKUP($A324,input!$A:$P,COLUMN(input!N$1),0)</f>
        <v>128486</v>
      </c>
      <c r="G324" s="54">
        <f t="shared" si="13"/>
        <v>1793.4817342832071</v>
      </c>
      <c r="H324" s="54">
        <f t="shared" si="14"/>
        <v>1820.2692259877426</v>
      </c>
      <c r="I324" s="54">
        <f t="shared" si="15"/>
        <v>1837.5170996262254</v>
      </c>
    </row>
    <row r="325" spans="1:9" x14ac:dyDescent="0.3">
      <c r="A325" s="41" t="s">
        <v>644</v>
      </c>
      <c r="B325" s="41" t="s">
        <v>643</v>
      </c>
      <c r="C325" s="40">
        <f>VLOOKUP($A325,input!$A:$P,COLUMN(input!D$1),0)/1000000</f>
        <v>822.45161868127389</v>
      </c>
      <c r="D325" s="40">
        <f>VLOOKUP($A325,input!$A:$P,COLUMN(input!E$1),0)/1000000</f>
        <v>833.4168437712334</v>
      </c>
      <c r="E325" s="40">
        <f>VLOOKUP($A325,input!$A:$P,COLUMN(input!F$1),0)/1000000</f>
        <v>844.38031422845427</v>
      </c>
      <c r="F325" s="62">
        <f>VLOOKUP($A325,input!$A:$P,COLUMN(input!N$1),0)</f>
        <v>491600</v>
      </c>
      <c r="G325" s="54">
        <f t="shared" si="13"/>
        <v>1673.0098020367654</v>
      </c>
      <c r="H325" s="54">
        <f t="shared" si="14"/>
        <v>1695.3149791929077</v>
      </c>
      <c r="I325" s="54">
        <f t="shared" si="15"/>
        <v>1717.6165871205335</v>
      </c>
    </row>
    <row r="326" spans="1:9" x14ac:dyDescent="0.3">
      <c r="A326" s="41" t="s">
        <v>646</v>
      </c>
      <c r="B326" s="41" t="s">
        <v>645</v>
      </c>
      <c r="C326" s="40">
        <f>VLOOKUP($A326,input!$A:$P,COLUMN(input!D$1),0)/1000000</f>
        <v>10.669056112330832</v>
      </c>
      <c r="D326" s="40">
        <f>VLOOKUP($A326,input!$A:$P,COLUMN(input!E$1),0)/1000000</f>
        <v>10.597420982319164</v>
      </c>
      <c r="E326" s="40">
        <f>VLOOKUP($A326,input!$A:$P,COLUMN(input!F$1),0)/1000000</f>
        <v>9.8424869717752692</v>
      </c>
      <c r="F326" s="62">
        <f>VLOOKUP($A326,input!$A:$P,COLUMN(input!N$1),0)</f>
        <v>36220</v>
      </c>
      <c r="G326" s="54">
        <f t="shared" si="13"/>
        <v>294.56256522172373</v>
      </c>
      <c r="H326" s="54">
        <f t="shared" si="14"/>
        <v>292.58478692211941</v>
      </c>
      <c r="I326" s="54">
        <f t="shared" si="15"/>
        <v>271.74177172212228</v>
      </c>
    </row>
    <row r="327" spans="1:9" x14ac:dyDescent="0.3">
      <c r="A327" s="41" t="s">
        <v>648</v>
      </c>
      <c r="B327" s="41" t="s">
        <v>647</v>
      </c>
      <c r="C327" s="40">
        <f>VLOOKUP($A327,input!$A:$P,COLUMN(input!D$1),0)/1000000</f>
        <v>148.4473554700339</v>
      </c>
      <c r="D327" s="40">
        <f>VLOOKUP($A327,input!$A:$P,COLUMN(input!E$1),0)/1000000</f>
        <v>150.5320702025457</v>
      </c>
      <c r="E327" s="40">
        <f>VLOOKUP($A327,input!$A:$P,COLUMN(input!F$1),0)/1000000</f>
        <v>152.76125261507633</v>
      </c>
      <c r="F327" s="62">
        <f>VLOOKUP($A327,input!$A:$P,COLUMN(input!N$1),0)</f>
        <v>82862</v>
      </c>
      <c r="G327" s="54">
        <f t="shared" si="13"/>
        <v>1791.5009952696519</v>
      </c>
      <c r="H327" s="54">
        <f t="shared" si="14"/>
        <v>1816.6598706589957</v>
      </c>
      <c r="I327" s="54">
        <f t="shared" si="15"/>
        <v>1843.5622192932385</v>
      </c>
    </row>
    <row r="328" spans="1:9" x14ac:dyDescent="0.3">
      <c r="A328" s="41" t="s">
        <v>650</v>
      </c>
      <c r="B328" s="41" t="s">
        <v>649</v>
      </c>
      <c r="C328" s="40">
        <f>VLOOKUP($A328,input!$A:$P,COLUMN(input!D$1),0)/1000000</f>
        <v>15.507667920576015</v>
      </c>
      <c r="D328" s="40">
        <f>VLOOKUP($A328,input!$A:$P,COLUMN(input!E$1),0)/1000000</f>
        <v>14.844275617878143</v>
      </c>
      <c r="E328" s="40">
        <f>VLOOKUP($A328,input!$A:$P,COLUMN(input!F$1),0)/1000000</f>
        <v>14.715029643942707</v>
      </c>
      <c r="F328" s="62">
        <f>VLOOKUP($A328,input!$A:$P,COLUMN(input!N$1),0)</f>
        <v>62532</v>
      </c>
      <c r="G328" s="54">
        <f t="shared" si="13"/>
        <v>247.99571292419904</v>
      </c>
      <c r="H328" s="54">
        <f t="shared" si="14"/>
        <v>237.38686780973171</v>
      </c>
      <c r="I328" s="54">
        <f t="shared" si="15"/>
        <v>235.31999046796369</v>
      </c>
    </row>
    <row r="329" spans="1:9" x14ac:dyDescent="0.3">
      <c r="A329" s="41" t="s">
        <v>652</v>
      </c>
      <c r="B329" s="41" t="s">
        <v>651</v>
      </c>
      <c r="C329" s="40">
        <f>VLOOKUP($A329,input!$A:$P,COLUMN(input!D$1),0)/1000000</f>
        <v>143.53419424470684</v>
      </c>
      <c r="D329" s="40">
        <f>VLOOKUP($A329,input!$A:$P,COLUMN(input!E$1),0)/1000000</f>
        <v>145.34103278378791</v>
      </c>
      <c r="E329" s="40">
        <f>VLOOKUP($A329,input!$A:$P,COLUMN(input!F$1),0)/1000000</f>
        <v>147.33973195319598</v>
      </c>
      <c r="F329" s="62">
        <f>VLOOKUP($A329,input!$A:$P,COLUMN(input!N$1),0)</f>
        <v>95400</v>
      </c>
      <c r="G329" s="54">
        <f t="shared" ref="G329:G391" si="16">C329/$F329*1000000</f>
        <v>1504.5513023554176</v>
      </c>
      <c r="H329" s="54">
        <f t="shared" ref="H329:H391" si="17">D329/$F329*1000000</f>
        <v>1523.4909096833114</v>
      </c>
      <c r="I329" s="54">
        <f t="shared" ref="I329:I391" si="18">E329/$F329*1000000</f>
        <v>1544.4416347295175</v>
      </c>
    </row>
    <row r="330" spans="1:9" x14ac:dyDescent="0.3">
      <c r="A330" s="41" t="s">
        <v>654</v>
      </c>
      <c r="B330" s="41" t="s">
        <v>653</v>
      </c>
      <c r="C330" s="40">
        <f>VLOOKUP($A330,input!$A:$P,COLUMN(input!D$1),0)/1000000</f>
        <v>169.97054946589344</v>
      </c>
      <c r="D330" s="40">
        <f>VLOOKUP($A330,input!$A:$P,COLUMN(input!E$1),0)/1000000</f>
        <v>171.99818447031046</v>
      </c>
      <c r="E330" s="40">
        <f>VLOOKUP($A330,input!$A:$P,COLUMN(input!F$1),0)/1000000</f>
        <v>174.0178664368251</v>
      </c>
      <c r="F330" s="62">
        <f>VLOOKUP($A330,input!$A:$P,COLUMN(input!N$1),0)</f>
        <v>101932</v>
      </c>
      <c r="G330" s="54">
        <f t="shared" si="16"/>
        <v>1667.4895956705789</v>
      </c>
      <c r="H330" s="54">
        <f t="shared" si="17"/>
        <v>1687.3816315809604</v>
      </c>
      <c r="I330" s="54">
        <f t="shared" si="18"/>
        <v>1707.1956445161982</v>
      </c>
    </row>
    <row r="331" spans="1:9" x14ac:dyDescent="0.3">
      <c r="A331" s="41" t="s">
        <v>656</v>
      </c>
      <c r="B331" s="41" t="s">
        <v>655</v>
      </c>
      <c r="C331" s="40">
        <f>VLOOKUP($A331,input!$A:$P,COLUMN(input!D$1),0)/1000000</f>
        <v>6.8825142451055594</v>
      </c>
      <c r="D331" s="40">
        <f>VLOOKUP($A331,input!$A:$P,COLUMN(input!E$1),0)/1000000</f>
        <v>6.6009465818749309</v>
      </c>
      <c r="E331" s="40">
        <f>VLOOKUP($A331,input!$A:$P,COLUMN(input!F$1),0)/1000000</f>
        <v>6.5273585982111157</v>
      </c>
      <c r="F331" s="62">
        <f>VLOOKUP($A331,input!$A:$P,COLUMN(input!N$1),0)</f>
        <v>32304</v>
      </c>
      <c r="G331" s="54">
        <f t="shared" si="16"/>
        <v>213.05455191634348</v>
      </c>
      <c r="H331" s="54">
        <f t="shared" si="17"/>
        <v>204.33836620464746</v>
      </c>
      <c r="I331" s="54">
        <f t="shared" si="18"/>
        <v>202.06038255977944</v>
      </c>
    </row>
    <row r="332" spans="1:9" x14ac:dyDescent="0.3">
      <c r="A332" s="41" t="s">
        <v>658</v>
      </c>
      <c r="B332" s="41" t="s">
        <v>657</v>
      </c>
      <c r="C332" s="40">
        <f>VLOOKUP($A332,input!$A:$P,COLUMN(input!D$1),0)/1000000</f>
        <v>10.872709747009095</v>
      </c>
      <c r="D332" s="40">
        <f>VLOOKUP($A332,input!$A:$P,COLUMN(input!E$1),0)/1000000</f>
        <v>10.427066145112564</v>
      </c>
      <c r="E332" s="40">
        <f>VLOOKUP($A332,input!$A:$P,COLUMN(input!F$1),0)/1000000</f>
        <v>9.9583390159626575</v>
      </c>
      <c r="F332" s="62">
        <f>VLOOKUP($A332,input!$A:$P,COLUMN(input!N$1),0)</f>
        <v>36485</v>
      </c>
      <c r="G332" s="54">
        <f t="shared" si="16"/>
        <v>298.00492660022189</v>
      </c>
      <c r="H332" s="54">
        <f t="shared" si="17"/>
        <v>285.79049321947554</v>
      </c>
      <c r="I332" s="54">
        <f t="shared" si="18"/>
        <v>272.9433744268236</v>
      </c>
    </row>
    <row r="333" spans="1:9" x14ac:dyDescent="0.3">
      <c r="A333" s="41" t="s">
        <v>660</v>
      </c>
      <c r="B333" s="41" t="s">
        <v>659</v>
      </c>
      <c r="C333" s="40">
        <f>VLOOKUP($A333,input!$A:$P,COLUMN(input!D$1),0)/1000000</f>
        <v>13.436041414383521</v>
      </c>
      <c r="D333" s="40">
        <f>VLOOKUP($A333,input!$A:$P,COLUMN(input!E$1),0)/1000000</f>
        <v>13.032789877966177</v>
      </c>
      <c r="E333" s="40">
        <f>VLOOKUP($A333,input!$A:$P,COLUMN(input!F$1),0)/1000000</f>
        <v>12.988505650622695</v>
      </c>
      <c r="F333" s="62">
        <f>VLOOKUP($A333,input!$A:$P,COLUMN(input!N$1),0)</f>
        <v>53570</v>
      </c>
      <c r="G333" s="54">
        <f t="shared" si="16"/>
        <v>250.81279474301886</v>
      </c>
      <c r="H333" s="54">
        <f t="shared" si="17"/>
        <v>243.28523199488851</v>
      </c>
      <c r="I333" s="54">
        <f t="shared" si="18"/>
        <v>242.45857104018469</v>
      </c>
    </row>
    <row r="334" spans="1:9" x14ac:dyDescent="0.3">
      <c r="A334" s="41" t="s">
        <v>662</v>
      </c>
      <c r="B334" s="41" t="s">
        <v>661</v>
      </c>
      <c r="C334" s="40">
        <f>VLOOKUP($A334,input!$A:$P,COLUMN(input!D$1),0)/1000000</f>
        <v>15.193437710758696</v>
      </c>
      <c r="D334" s="40">
        <f>VLOOKUP($A334,input!$A:$P,COLUMN(input!E$1),0)/1000000</f>
        <v>14.698604872606429</v>
      </c>
      <c r="E334" s="40">
        <f>VLOOKUP($A334,input!$A:$P,COLUMN(input!F$1),0)/1000000</f>
        <v>14.223944702721237</v>
      </c>
      <c r="F334" s="62">
        <f>VLOOKUP($A334,input!$A:$P,COLUMN(input!N$1),0)</f>
        <v>61655</v>
      </c>
      <c r="G334" s="54">
        <f t="shared" si="16"/>
        <v>246.42669225137774</v>
      </c>
      <c r="H334" s="54">
        <f t="shared" si="17"/>
        <v>238.40085755585807</v>
      </c>
      <c r="I334" s="54">
        <f t="shared" si="18"/>
        <v>230.70220911071667</v>
      </c>
    </row>
    <row r="335" spans="1:9" x14ac:dyDescent="0.3">
      <c r="A335" s="41" t="s">
        <v>664</v>
      </c>
      <c r="B335" s="41" t="s">
        <v>663</v>
      </c>
      <c r="C335" s="40">
        <f>VLOOKUP($A335,input!$A:$P,COLUMN(input!D$1),0)/1000000</f>
        <v>125.85173256854175</v>
      </c>
      <c r="D335" s="40">
        <f>VLOOKUP($A335,input!$A:$P,COLUMN(input!E$1),0)/1000000</f>
        <v>128.77272262558895</v>
      </c>
      <c r="E335" s="40">
        <f>VLOOKUP($A335,input!$A:$P,COLUMN(input!F$1),0)/1000000</f>
        <v>131.85490220541371</v>
      </c>
      <c r="F335" s="62">
        <f>VLOOKUP($A335,input!$A:$P,COLUMN(input!N$1),0)</f>
        <v>75238</v>
      </c>
      <c r="G335" s="54">
        <f t="shared" si="16"/>
        <v>1672.7150185882365</v>
      </c>
      <c r="H335" s="54">
        <f t="shared" si="17"/>
        <v>1711.5383533000472</v>
      </c>
      <c r="I335" s="54">
        <f t="shared" si="18"/>
        <v>1752.5040831150975</v>
      </c>
    </row>
    <row r="336" spans="1:9" x14ac:dyDescent="0.3">
      <c r="A336" s="41" t="s">
        <v>666</v>
      </c>
      <c r="B336" s="41" t="s">
        <v>665</v>
      </c>
      <c r="C336" s="40">
        <f>VLOOKUP($A336,input!$A:$P,COLUMN(input!D$1),0)/1000000</f>
        <v>15.416992927882827</v>
      </c>
      <c r="D336" s="40">
        <f>VLOOKUP($A336,input!$A:$P,COLUMN(input!E$1),0)/1000000</f>
        <v>14.973041267156066</v>
      </c>
      <c r="E336" s="40">
        <f>VLOOKUP($A336,input!$A:$P,COLUMN(input!F$1),0)/1000000</f>
        <v>14.763032124278435</v>
      </c>
      <c r="F336" s="62">
        <f>VLOOKUP($A336,input!$A:$P,COLUMN(input!N$1),0)</f>
        <v>69743</v>
      </c>
      <c r="G336" s="54">
        <f t="shared" si="16"/>
        <v>221.05434133723568</v>
      </c>
      <c r="H336" s="54">
        <f t="shared" si="17"/>
        <v>214.68880414028743</v>
      </c>
      <c r="I336" s="54">
        <f t="shared" si="18"/>
        <v>211.6776181735577</v>
      </c>
    </row>
    <row r="337" spans="1:9" x14ac:dyDescent="0.3">
      <c r="A337" s="41" t="s">
        <v>668</v>
      </c>
      <c r="B337" s="41" t="s">
        <v>667</v>
      </c>
      <c r="C337" s="40">
        <f>VLOOKUP($A337,input!$A:$P,COLUMN(input!D$1),0)/1000000</f>
        <v>14.392010807247502</v>
      </c>
      <c r="D337" s="40">
        <f>VLOOKUP($A337,input!$A:$P,COLUMN(input!E$1),0)/1000000</f>
        <v>13.369420843210094</v>
      </c>
      <c r="E337" s="40">
        <f>VLOOKUP($A337,input!$A:$P,COLUMN(input!F$1),0)/1000000</f>
        <v>13.474792830498643</v>
      </c>
      <c r="F337" s="62">
        <f>VLOOKUP($A337,input!$A:$P,COLUMN(input!N$1),0)</f>
        <v>53676</v>
      </c>
      <c r="G337" s="54">
        <f t="shared" si="16"/>
        <v>268.12748355405586</v>
      </c>
      <c r="H337" s="54">
        <f t="shared" si="17"/>
        <v>249.07632541936982</v>
      </c>
      <c r="I337" s="54">
        <f t="shared" si="18"/>
        <v>251.0394371879172</v>
      </c>
    </row>
    <row r="338" spans="1:9" x14ac:dyDescent="0.3">
      <c r="A338" s="41" t="s">
        <v>670</v>
      </c>
      <c r="B338" s="41" t="s">
        <v>669</v>
      </c>
      <c r="C338" s="40">
        <f>VLOOKUP($A338,input!$A:$P,COLUMN(input!D$1),0)/1000000</f>
        <v>9.0461430651078096</v>
      </c>
      <c r="D338" s="40">
        <f>VLOOKUP($A338,input!$A:$P,COLUMN(input!E$1),0)/1000000</f>
        <v>9.0891029378269579</v>
      </c>
      <c r="E338" s="40">
        <f>VLOOKUP($A338,input!$A:$P,COLUMN(input!F$1),0)/1000000</f>
        <v>8.9508198448638119</v>
      </c>
      <c r="F338" s="62">
        <f>VLOOKUP($A338,input!$A:$P,COLUMN(input!N$1),0)</f>
        <v>40347</v>
      </c>
      <c r="G338" s="54">
        <f t="shared" si="16"/>
        <v>224.20856730631297</v>
      </c>
      <c r="H338" s="54">
        <f t="shared" si="17"/>
        <v>225.27332733107687</v>
      </c>
      <c r="I338" s="54">
        <f t="shared" si="18"/>
        <v>221.8459822257866</v>
      </c>
    </row>
    <row r="339" spans="1:9" x14ac:dyDescent="0.3">
      <c r="A339" s="41" t="s">
        <v>672</v>
      </c>
      <c r="B339" s="41" t="s">
        <v>671</v>
      </c>
      <c r="C339" s="40">
        <f>VLOOKUP($A339,input!$A:$P,COLUMN(input!D$1),0)/1000000</f>
        <v>17.366221998416393</v>
      </c>
      <c r="D339" s="40">
        <f>VLOOKUP($A339,input!$A:$P,COLUMN(input!E$1),0)/1000000</f>
        <v>16.555839787254346</v>
      </c>
      <c r="E339" s="40">
        <f>VLOOKUP($A339,input!$A:$P,COLUMN(input!F$1),0)/1000000</f>
        <v>16.304010739199796</v>
      </c>
      <c r="F339" s="62">
        <f>VLOOKUP($A339,input!$A:$P,COLUMN(input!N$1),0)</f>
        <v>66989</v>
      </c>
      <c r="G339" s="54">
        <f t="shared" si="16"/>
        <v>259.23990503539972</v>
      </c>
      <c r="H339" s="54">
        <f t="shared" si="17"/>
        <v>247.14266203786215</v>
      </c>
      <c r="I339" s="54">
        <f t="shared" si="18"/>
        <v>243.38340233769421</v>
      </c>
    </row>
    <row r="340" spans="1:9" x14ac:dyDescent="0.3">
      <c r="A340" s="41" t="s">
        <v>674</v>
      </c>
      <c r="B340" s="41" t="s">
        <v>673</v>
      </c>
      <c r="C340" s="40">
        <f>VLOOKUP($A340,input!$A:$P,COLUMN(input!D$1),0)/1000000</f>
        <v>10.148548424684213</v>
      </c>
      <c r="D340" s="40">
        <f>VLOOKUP($A340,input!$A:$P,COLUMN(input!E$1),0)/1000000</f>
        <v>9.5436596759339523</v>
      </c>
      <c r="E340" s="40">
        <f>VLOOKUP($A340,input!$A:$P,COLUMN(input!F$1),0)/1000000</f>
        <v>9.1038233475843473</v>
      </c>
      <c r="F340" s="62">
        <f>VLOOKUP($A340,input!$A:$P,COLUMN(input!N$1),0)</f>
        <v>37457</v>
      </c>
      <c r="G340" s="54">
        <f t="shared" si="16"/>
        <v>270.9386342922341</v>
      </c>
      <c r="H340" s="54">
        <f t="shared" si="17"/>
        <v>254.7897502718838</v>
      </c>
      <c r="I340" s="54">
        <f t="shared" si="18"/>
        <v>243.04731685891414</v>
      </c>
    </row>
    <row r="341" spans="1:9" x14ac:dyDescent="0.3">
      <c r="A341" s="41" t="s">
        <v>676</v>
      </c>
      <c r="B341" s="41" t="s">
        <v>675</v>
      </c>
      <c r="C341" s="40">
        <f>VLOOKUP($A341,input!$A:$P,COLUMN(input!D$1),0)/1000000</f>
        <v>114.96649140438589</v>
      </c>
      <c r="D341" s="40">
        <f>VLOOKUP($A341,input!$A:$P,COLUMN(input!E$1),0)/1000000</f>
        <v>117.41083791351035</v>
      </c>
      <c r="E341" s="40">
        <f>VLOOKUP($A341,input!$A:$P,COLUMN(input!F$1),0)/1000000</f>
        <v>119.00399609204973</v>
      </c>
      <c r="F341" s="62">
        <f>VLOOKUP($A341,input!$A:$P,COLUMN(input!N$1),0)</f>
        <v>67202</v>
      </c>
      <c r="G341" s="54">
        <f t="shared" si="16"/>
        <v>1710.7599685185842</v>
      </c>
      <c r="H341" s="54">
        <f t="shared" si="17"/>
        <v>1747.1330899900354</v>
      </c>
      <c r="I341" s="54">
        <f t="shared" si="18"/>
        <v>1770.840095414567</v>
      </c>
    </row>
    <row r="342" spans="1:9" x14ac:dyDescent="0.3">
      <c r="A342" s="41" t="s">
        <v>678</v>
      </c>
      <c r="B342" s="41" t="s">
        <v>677</v>
      </c>
      <c r="C342" s="40">
        <f>VLOOKUP($A342,input!$A:$P,COLUMN(input!D$1),0)/1000000</f>
        <v>15.438620825621408</v>
      </c>
      <c r="D342" s="40">
        <f>VLOOKUP($A342,input!$A:$P,COLUMN(input!E$1),0)/1000000</f>
        <v>15.750025749140981</v>
      </c>
      <c r="E342" s="40">
        <f>VLOOKUP($A342,input!$A:$P,COLUMN(input!F$1),0)/1000000</f>
        <v>15.41905854728919</v>
      </c>
      <c r="F342" s="62">
        <f>VLOOKUP($A342,input!$A:$P,COLUMN(input!N$1),0)</f>
        <v>53512</v>
      </c>
      <c r="G342" s="54">
        <f t="shared" si="16"/>
        <v>288.50763988678068</v>
      </c>
      <c r="H342" s="54">
        <f t="shared" si="17"/>
        <v>294.3269873886415</v>
      </c>
      <c r="I342" s="54">
        <f t="shared" si="18"/>
        <v>288.14207182107174</v>
      </c>
    </row>
    <row r="343" spans="1:9" x14ac:dyDescent="0.3">
      <c r="A343" s="41" t="s">
        <v>680</v>
      </c>
      <c r="B343" s="41" t="s">
        <v>679</v>
      </c>
      <c r="C343" s="40">
        <f>VLOOKUP($A343,input!$A:$P,COLUMN(input!D$1),0)/1000000</f>
        <v>113.2740174680299</v>
      </c>
      <c r="D343" s="40">
        <f>VLOOKUP($A343,input!$A:$P,COLUMN(input!E$1),0)/1000000</f>
        <v>115.0617717470127</v>
      </c>
      <c r="E343" s="40">
        <f>VLOOKUP($A343,input!$A:$P,COLUMN(input!F$1),0)/1000000</f>
        <v>116.55173897536358</v>
      </c>
      <c r="F343" s="62">
        <f>VLOOKUP($A343,input!$A:$P,COLUMN(input!N$1),0)</f>
        <v>66948</v>
      </c>
      <c r="G343" s="54">
        <f t="shared" si="16"/>
        <v>1691.9701479959058</v>
      </c>
      <c r="H343" s="54">
        <f t="shared" si="17"/>
        <v>1718.6737728836217</v>
      </c>
      <c r="I343" s="54">
        <f t="shared" si="18"/>
        <v>1740.929362719776</v>
      </c>
    </row>
    <row r="344" spans="1:9" x14ac:dyDescent="0.3">
      <c r="A344" s="41" t="s">
        <v>682</v>
      </c>
      <c r="B344" s="41" t="s">
        <v>681</v>
      </c>
      <c r="C344" s="40">
        <f>VLOOKUP($A344,input!$A:$P,COLUMN(input!D$1),0)/1000000</f>
        <v>8.7016975946833206</v>
      </c>
      <c r="D344" s="40">
        <f>VLOOKUP($A344,input!$A:$P,COLUMN(input!E$1),0)/1000000</f>
        <v>8.3187435276275803</v>
      </c>
      <c r="E344" s="40">
        <f>VLOOKUP($A344,input!$A:$P,COLUMN(input!F$1),0)/1000000</f>
        <v>8.262119229563968</v>
      </c>
      <c r="F344" s="62">
        <f>VLOOKUP($A344,input!$A:$P,COLUMN(input!N$1),0)</f>
        <v>32326</v>
      </c>
      <c r="G344" s="54">
        <f t="shared" si="16"/>
        <v>269.18572030821389</v>
      </c>
      <c r="H344" s="54">
        <f t="shared" si="17"/>
        <v>257.33909322612078</v>
      </c>
      <c r="I344" s="54">
        <f t="shared" si="18"/>
        <v>255.58742899102791</v>
      </c>
    </row>
    <row r="345" spans="1:9" x14ac:dyDescent="0.3">
      <c r="A345" s="41" t="s">
        <v>684</v>
      </c>
      <c r="B345" s="41" t="s">
        <v>683</v>
      </c>
      <c r="C345" s="40">
        <f>VLOOKUP($A345,input!$A:$P,COLUMN(input!D$1),0)/1000000</f>
        <v>279.59591693096024</v>
      </c>
      <c r="D345" s="40">
        <f>VLOOKUP($A345,input!$A:$P,COLUMN(input!E$1),0)/1000000</f>
        <v>281.99908056798745</v>
      </c>
      <c r="E345" s="40">
        <f>VLOOKUP($A345,input!$A:$P,COLUMN(input!F$1),0)/1000000</f>
        <v>285.46493953021098</v>
      </c>
      <c r="F345" s="62">
        <f>VLOOKUP($A345,input!$A:$P,COLUMN(input!N$1),0)</f>
        <v>127529</v>
      </c>
      <c r="G345" s="54">
        <f t="shared" si="16"/>
        <v>2192.4104864851147</v>
      </c>
      <c r="H345" s="54">
        <f t="shared" si="17"/>
        <v>2211.2545426372626</v>
      </c>
      <c r="I345" s="54">
        <f t="shared" si="18"/>
        <v>2238.4315687428816</v>
      </c>
    </row>
    <row r="346" spans="1:9" x14ac:dyDescent="0.3">
      <c r="A346" s="41" t="s">
        <v>686</v>
      </c>
      <c r="B346" s="41" t="s">
        <v>685</v>
      </c>
      <c r="C346" s="40">
        <f>VLOOKUP($A346,input!$A:$P,COLUMN(input!D$1),0)/1000000</f>
        <v>146.3539304287049</v>
      </c>
      <c r="D346" s="40">
        <f>VLOOKUP($A346,input!$A:$P,COLUMN(input!E$1),0)/1000000</f>
        <v>148.63566408022714</v>
      </c>
      <c r="E346" s="40">
        <f>VLOOKUP($A346,input!$A:$P,COLUMN(input!F$1),0)/1000000</f>
        <v>149.99265314520676</v>
      </c>
      <c r="F346" s="62">
        <f>VLOOKUP($A346,input!$A:$P,COLUMN(input!N$1),0)</f>
        <v>98803</v>
      </c>
      <c r="G346" s="54">
        <f t="shared" si="16"/>
        <v>1481.2701074735069</v>
      </c>
      <c r="H346" s="54">
        <f t="shared" si="17"/>
        <v>1504.363876402813</v>
      </c>
      <c r="I346" s="54">
        <f t="shared" si="18"/>
        <v>1518.098166505134</v>
      </c>
    </row>
    <row r="347" spans="1:9" x14ac:dyDescent="0.3">
      <c r="A347" s="41" t="s">
        <v>688</v>
      </c>
      <c r="B347" s="41" t="s">
        <v>687</v>
      </c>
      <c r="C347" s="40">
        <f>VLOOKUP($A347,input!$A:$P,COLUMN(input!D$1),0)/1000000</f>
        <v>11.379132397088059</v>
      </c>
      <c r="D347" s="40">
        <f>VLOOKUP($A347,input!$A:$P,COLUMN(input!E$1),0)/1000000</f>
        <v>11.226697043751194</v>
      </c>
      <c r="E347" s="40">
        <f>VLOOKUP($A347,input!$A:$P,COLUMN(input!F$1),0)/1000000</f>
        <v>11.191086859248458</v>
      </c>
      <c r="F347" s="62">
        <f>VLOOKUP($A347,input!$A:$P,COLUMN(input!N$1),0)</f>
        <v>48898</v>
      </c>
      <c r="G347" s="54">
        <f t="shared" si="16"/>
        <v>232.71161186731683</v>
      </c>
      <c r="H347" s="54">
        <f t="shared" si="17"/>
        <v>229.59419697638339</v>
      </c>
      <c r="I347" s="54">
        <f t="shared" si="18"/>
        <v>228.86594255896884</v>
      </c>
    </row>
    <row r="348" spans="1:9" x14ac:dyDescent="0.3">
      <c r="A348" s="41" t="s">
        <v>690</v>
      </c>
      <c r="B348" s="41" t="s">
        <v>689</v>
      </c>
      <c r="C348" s="40">
        <f>VLOOKUP($A348,input!$A:$P,COLUMN(input!D$1),0)/1000000</f>
        <v>47.36645361516721</v>
      </c>
      <c r="D348" s="40">
        <f>VLOOKUP($A348,input!$A:$P,COLUMN(input!E$1),0)/1000000</f>
        <v>47.734570382501431</v>
      </c>
      <c r="E348" s="40">
        <f>VLOOKUP($A348,input!$A:$P,COLUMN(input!F$1),0)/1000000</f>
        <v>48.538229054038233</v>
      </c>
      <c r="F348" s="62">
        <f>VLOOKUP($A348,input!$A:$P,COLUMN(input!N$1),0)</f>
        <v>522374</v>
      </c>
      <c r="G348" s="54">
        <f t="shared" si="16"/>
        <v>90.675365954598064</v>
      </c>
      <c r="H348" s="54">
        <f t="shared" si="17"/>
        <v>91.380065589982337</v>
      </c>
      <c r="I348" s="54">
        <f t="shared" si="18"/>
        <v>92.918539310988365</v>
      </c>
    </row>
    <row r="349" spans="1:9" x14ac:dyDescent="0.3">
      <c r="A349" s="41" t="s">
        <v>692</v>
      </c>
      <c r="B349" s="41" t="s">
        <v>691</v>
      </c>
      <c r="C349" s="40">
        <f>VLOOKUP($A349,input!$A:$P,COLUMN(input!D$1),0)/1000000</f>
        <v>10.811313007682692</v>
      </c>
      <c r="D349" s="40">
        <f>VLOOKUP($A349,input!$A:$P,COLUMN(input!E$1),0)/1000000</f>
        <v>9.9567487020427468</v>
      </c>
      <c r="E349" s="40">
        <f>VLOOKUP($A349,input!$A:$P,COLUMN(input!F$1),0)/1000000</f>
        <v>9.9376228571756293</v>
      </c>
      <c r="F349" s="62">
        <f>VLOOKUP($A349,input!$A:$P,COLUMN(input!N$1),0)</f>
        <v>36045</v>
      </c>
      <c r="G349" s="54">
        <f t="shared" si="16"/>
        <v>299.93932605583831</v>
      </c>
      <c r="H349" s="54">
        <f t="shared" si="17"/>
        <v>276.23106400451513</v>
      </c>
      <c r="I349" s="54">
        <f t="shared" si="18"/>
        <v>275.70045379874131</v>
      </c>
    </row>
    <row r="350" spans="1:9" x14ac:dyDescent="0.3">
      <c r="A350" s="41" t="s">
        <v>694</v>
      </c>
      <c r="B350" s="41" t="s">
        <v>693</v>
      </c>
      <c r="C350" s="40">
        <f>VLOOKUP($A350,input!$A:$P,COLUMN(input!D$1),0)/1000000</f>
        <v>12.970836192150735</v>
      </c>
      <c r="D350" s="40">
        <f>VLOOKUP($A350,input!$A:$P,COLUMN(input!E$1),0)/1000000</f>
        <v>12.975106198538199</v>
      </c>
      <c r="E350" s="40">
        <f>VLOOKUP($A350,input!$A:$P,COLUMN(input!F$1),0)/1000000</f>
        <v>13.286331969642722</v>
      </c>
      <c r="F350" s="62">
        <f>VLOOKUP($A350,input!$A:$P,COLUMN(input!N$1),0)</f>
        <v>55398</v>
      </c>
      <c r="G350" s="54">
        <f t="shared" si="16"/>
        <v>234.13906986083856</v>
      </c>
      <c r="H350" s="54">
        <f t="shared" si="17"/>
        <v>234.21614857103503</v>
      </c>
      <c r="I350" s="54">
        <f t="shared" si="18"/>
        <v>239.83414508904153</v>
      </c>
    </row>
    <row r="351" spans="1:9" x14ac:dyDescent="0.3">
      <c r="A351" s="41" t="s">
        <v>696</v>
      </c>
      <c r="B351" s="41" t="s">
        <v>695</v>
      </c>
      <c r="C351" s="40">
        <f>VLOOKUP($A351,input!$A:$P,COLUMN(input!D$1),0)/1000000</f>
        <v>238.1288098154439</v>
      </c>
      <c r="D351" s="40">
        <f>VLOOKUP($A351,input!$A:$P,COLUMN(input!E$1),0)/1000000</f>
        <v>243.84165377162873</v>
      </c>
      <c r="E351" s="40">
        <f>VLOOKUP($A351,input!$A:$P,COLUMN(input!F$1),0)/1000000</f>
        <v>247.13862736319129</v>
      </c>
      <c r="F351" s="62">
        <f>VLOOKUP($A351,input!$A:$P,COLUMN(input!N$1),0)</f>
        <v>154524</v>
      </c>
      <c r="G351" s="54">
        <f t="shared" si="16"/>
        <v>1541.0474089166983</v>
      </c>
      <c r="H351" s="54">
        <f t="shared" si="17"/>
        <v>1578.0180021979027</v>
      </c>
      <c r="I351" s="54">
        <f t="shared" si="18"/>
        <v>1599.3543227148616</v>
      </c>
    </row>
    <row r="352" spans="1:9" x14ac:dyDescent="0.3">
      <c r="A352" s="41" t="s">
        <v>698</v>
      </c>
      <c r="B352" s="41" t="s">
        <v>697</v>
      </c>
      <c r="C352" s="40">
        <f>VLOOKUP($A352,input!$A:$P,COLUMN(input!D$1),0)/1000000</f>
        <v>226.75105732446534</v>
      </c>
      <c r="D352" s="40">
        <f>VLOOKUP($A352,input!$A:$P,COLUMN(input!E$1),0)/1000000</f>
        <v>231.5477414581575</v>
      </c>
      <c r="E352" s="40">
        <f>VLOOKUP($A352,input!$A:$P,COLUMN(input!F$1),0)/1000000</f>
        <v>235.20393031257905</v>
      </c>
      <c r="F352" s="62">
        <f>VLOOKUP($A352,input!$A:$P,COLUMN(input!N$1),0)</f>
        <v>115162</v>
      </c>
      <c r="G352" s="54">
        <f t="shared" si="16"/>
        <v>1968.9746385480048</v>
      </c>
      <c r="H352" s="54">
        <f t="shared" si="17"/>
        <v>2010.6262609034015</v>
      </c>
      <c r="I352" s="54">
        <f t="shared" si="18"/>
        <v>2042.3744838799175</v>
      </c>
    </row>
    <row r="353" spans="1:9" x14ac:dyDescent="0.3">
      <c r="A353" s="41" t="s">
        <v>700</v>
      </c>
      <c r="B353" s="41" t="s">
        <v>699</v>
      </c>
      <c r="C353" s="40">
        <f>VLOOKUP($A353,input!$A:$P,COLUMN(input!D$1),0)/1000000</f>
        <v>204.73622922605045</v>
      </c>
      <c r="D353" s="40">
        <f>VLOOKUP($A353,input!$A:$P,COLUMN(input!E$1),0)/1000000</f>
        <v>208.44013089382378</v>
      </c>
      <c r="E353" s="40">
        <f>VLOOKUP($A353,input!$A:$P,COLUMN(input!F$1),0)/1000000</f>
        <v>212.00006633794885</v>
      </c>
      <c r="F353" s="62">
        <f>VLOOKUP($A353,input!$A:$P,COLUMN(input!N$1),0)</f>
        <v>103495</v>
      </c>
      <c r="G353" s="54">
        <f t="shared" si="16"/>
        <v>1978.2233849562824</v>
      </c>
      <c r="H353" s="54">
        <f t="shared" si="17"/>
        <v>2014.0116033994277</v>
      </c>
      <c r="I353" s="54">
        <f t="shared" si="18"/>
        <v>2048.4087766360581</v>
      </c>
    </row>
    <row r="354" spans="1:9" x14ac:dyDescent="0.3">
      <c r="A354" s="41" t="s">
        <v>702</v>
      </c>
      <c r="B354" s="41" t="s">
        <v>701</v>
      </c>
      <c r="C354" s="40">
        <f>VLOOKUP($A354,input!$A:$P,COLUMN(input!D$1),0)/1000000</f>
        <v>184.01493940173143</v>
      </c>
      <c r="D354" s="40">
        <f>VLOOKUP($A354,input!$A:$P,COLUMN(input!E$1),0)/1000000</f>
        <v>186.30256746928384</v>
      </c>
      <c r="E354" s="40">
        <f>VLOOKUP($A354,input!$A:$P,COLUMN(input!F$1),0)/1000000</f>
        <v>189.40686207996382</v>
      </c>
      <c r="F354" s="62">
        <f>VLOOKUP($A354,input!$A:$P,COLUMN(input!N$1),0)</f>
        <v>143641</v>
      </c>
      <c r="G354" s="54">
        <f t="shared" si="16"/>
        <v>1281.0753155556661</v>
      </c>
      <c r="H354" s="54">
        <f t="shared" si="17"/>
        <v>1297.0013260091746</v>
      </c>
      <c r="I354" s="54">
        <f t="shared" si="18"/>
        <v>1318.612806092716</v>
      </c>
    </row>
    <row r="355" spans="1:9" x14ac:dyDescent="0.3">
      <c r="A355" s="41" t="s">
        <v>704</v>
      </c>
      <c r="B355" s="41" t="s">
        <v>703</v>
      </c>
      <c r="C355" s="40">
        <f>VLOOKUP($A355,input!$A:$P,COLUMN(input!D$1),0)/1000000</f>
        <v>136.83961573698193</v>
      </c>
      <c r="D355" s="40">
        <f>VLOOKUP($A355,input!$A:$P,COLUMN(input!E$1),0)/1000000</f>
        <v>138.24322918574629</v>
      </c>
      <c r="E355" s="40">
        <f>VLOOKUP($A355,input!$A:$P,COLUMN(input!F$1),0)/1000000</f>
        <v>140.3398634314689</v>
      </c>
      <c r="F355" s="62">
        <f>VLOOKUP($A355,input!$A:$P,COLUMN(input!N$1),0)</f>
        <v>92539</v>
      </c>
      <c r="G355" s="54">
        <f t="shared" si="16"/>
        <v>1478.7237352573718</v>
      </c>
      <c r="H355" s="54">
        <f t="shared" si="17"/>
        <v>1493.8915396291973</v>
      </c>
      <c r="I355" s="54">
        <f t="shared" si="18"/>
        <v>1516.5483032177665</v>
      </c>
    </row>
    <row r="356" spans="1:9" x14ac:dyDescent="0.3">
      <c r="A356" s="41" t="s">
        <v>706</v>
      </c>
      <c r="B356" s="41" t="s">
        <v>705</v>
      </c>
      <c r="C356" s="40">
        <f>VLOOKUP($A356,input!$A:$P,COLUMN(input!D$1),0)/1000000</f>
        <v>14.307600662468536</v>
      </c>
      <c r="D356" s="40">
        <f>VLOOKUP($A356,input!$A:$P,COLUMN(input!E$1),0)/1000000</f>
        <v>14.883173600472576</v>
      </c>
      <c r="E356" s="40">
        <f>VLOOKUP($A356,input!$A:$P,COLUMN(input!F$1),0)/1000000</f>
        <v>15.114406358034861</v>
      </c>
      <c r="F356" s="62">
        <f>VLOOKUP($A356,input!$A:$P,COLUMN(input!N$1),0)</f>
        <v>62921</v>
      </c>
      <c r="G356" s="54">
        <f t="shared" si="16"/>
        <v>227.38991215124577</v>
      </c>
      <c r="H356" s="54">
        <f t="shared" si="17"/>
        <v>236.53746126845687</v>
      </c>
      <c r="I356" s="54">
        <f t="shared" si="18"/>
        <v>240.2124307947245</v>
      </c>
    </row>
    <row r="357" spans="1:9" x14ac:dyDescent="0.3">
      <c r="A357" s="41" t="s">
        <v>708</v>
      </c>
      <c r="B357" s="41" t="s">
        <v>707</v>
      </c>
      <c r="C357" s="40">
        <f>VLOOKUP($A357,input!$A:$P,COLUMN(input!D$1),0)/1000000</f>
        <v>353.55818463595926</v>
      </c>
      <c r="D357" s="40">
        <f>VLOOKUP($A357,input!$A:$P,COLUMN(input!E$1),0)/1000000</f>
        <v>363.12446037461393</v>
      </c>
      <c r="E357" s="40">
        <f>VLOOKUP($A357,input!$A:$P,COLUMN(input!F$1),0)/1000000</f>
        <v>373.95093846538344</v>
      </c>
      <c r="F357" s="62">
        <f>VLOOKUP($A357,input!$A:$P,COLUMN(input!N$1),0)</f>
        <v>250986</v>
      </c>
      <c r="G357" s="54">
        <f t="shared" si="16"/>
        <v>1408.6769167840407</v>
      </c>
      <c r="H357" s="54">
        <f t="shared" si="17"/>
        <v>1446.791695053166</v>
      </c>
      <c r="I357" s="54">
        <f t="shared" si="18"/>
        <v>1489.9274798808835</v>
      </c>
    </row>
    <row r="358" spans="1:9" x14ac:dyDescent="0.3">
      <c r="A358" s="41" t="s">
        <v>710</v>
      </c>
      <c r="B358" s="41" t="s">
        <v>709</v>
      </c>
      <c r="C358" s="40">
        <f>VLOOKUP($A358,input!$A:$P,COLUMN(input!D$1),0)/1000000</f>
        <v>13.618326263860135</v>
      </c>
      <c r="D358" s="40">
        <f>VLOOKUP($A358,input!$A:$P,COLUMN(input!E$1),0)/1000000</f>
        <v>12.515955297441868</v>
      </c>
      <c r="E358" s="40">
        <f>VLOOKUP($A358,input!$A:$P,COLUMN(input!F$1),0)/1000000</f>
        <v>12.140578465289108</v>
      </c>
      <c r="F358" s="62">
        <f>VLOOKUP($A358,input!$A:$P,COLUMN(input!N$1),0)</f>
        <v>39276</v>
      </c>
      <c r="G358" s="54">
        <f t="shared" si="16"/>
        <v>346.73404277065214</v>
      </c>
      <c r="H358" s="54">
        <f t="shared" si="17"/>
        <v>318.66675062231053</v>
      </c>
      <c r="I358" s="54">
        <f t="shared" si="18"/>
        <v>309.10934069887736</v>
      </c>
    </row>
    <row r="359" spans="1:9" x14ac:dyDescent="0.3">
      <c r="A359" s="41" t="s">
        <v>712</v>
      </c>
      <c r="B359" s="41" t="s">
        <v>711</v>
      </c>
      <c r="C359" s="40">
        <f>VLOOKUP($A359,input!$A:$P,COLUMN(input!D$1),0)/1000000</f>
        <v>11.962937374770998</v>
      </c>
      <c r="D359" s="40">
        <f>VLOOKUP($A359,input!$A:$P,COLUMN(input!E$1),0)/1000000</f>
        <v>11.290653342135604</v>
      </c>
      <c r="E359" s="40">
        <f>VLOOKUP($A359,input!$A:$P,COLUMN(input!F$1),0)/1000000</f>
        <v>10.912594881903942</v>
      </c>
      <c r="F359" s="62">
        <f>VLOOKUP($A359,input!$A:$P,COLUMN(input!N$1),0)</f>
        <v>56066</v>
      </c>
      <c r="G359" s="54">
        <f t="shared" si="16"/>
        <v>213.37240706972136</v>
      </c>
      <c r="H359" s="54">
        <f t="shared" si="17"/>
        <v>201.38146723746306</v>
      </c>
      <c r="I359" s="54">
        <f t="shared" si="18"/>
        <v>194.63837052587917</v>
      </c>
    </row>
    <row r="360" spans="1:9" x14ac:dyDescent="0.3">
      <c r="A360" s="41" t="s">
        <v>714</v>
      </c>
      <c r="B360" s="41" t="s">
        <v>713</v>
      </c>
      <c r="C360" s="40">
        <f>VLOOKUP($A360,input!$A:$P,COLUMN(input!D$1),0)/1000000</f>
        <v>13.232998188732804</v>
      </c>
      <c r="D360" s="40">
        <f>VLOOKUP($A360,input!$A:$P,COLUMN(input!E$1),0)/1000000</f>
        <v>12.856839913042251</v>
      </c>
      <c r="E360" s="40">
        <f>VLOOKUP($A360,input!$A:$P,COLUMN(input!F$1),0)/1000000</f>
        <v>12.509489413219004</v>
      </c>
      <c r="F360" s="62">
        <f>VLOOKUP($A360,input!$A:$P,COLUMN(input!N$1),0)</f>
        <v>52885</v>
      </c>
      <c r="G360" s="54">
        <f t="shared" si="16"/>
        <v>250.22214595315882</v>
      </c>
      <c r="H360" s="54">
        <f t="shared" si="17"/>
        <v>243.10938665107784</v>
      </c>
      <c r="I360" s="54">
        <f t="shared" si="18"/>
        <v>236.54135224012487</v>
      </c>
    </row>
    <row r="361" spans="1:9" x14ac:dyDescent="0.3">
      <c r="A361" s="41" t="s">
        <v>716</v>
      </c>
      <c r="B361" s="41" t="s">
        <v>715</v>
      </c>
      <c r="C361" s="40">
        <f>VLOOKUP($A361,input!$A:$P,COLUMN(input!D$1),0)/1000000</f>
        <v>19.044601368676339</v>
      </c>
      <c r="D361" s="40">
        <f>VLOOKUP($A361,input!$A:$P,COLUMN(input!E$1),0)/1000000</f>
        <v>17.710005726273277</v>
      </c>
      <c r="E361" s="40">
        <f>VLOOKUP($A361,input!$A:$P,COLUMN(input!F$1),0)/1000000</f>
        <v>16.904858455983742</v>
      </c>
      <c r="F361" s="62">
        <f>VLOOKUP($A361,input!$A:$P,COLUMN(input!N$1),0)</f>
        <v>68676</v>
      </c>
      <c r="G361" s="54">
        <f t="shared" si="16"/>
        <v>277.31087088176855</v>
      </c>
      <c r="H361" s="54">
        <f t="shared" si="17"/>
        <v>257.87765342001973</v>
      </c>
      <c r="I361" s="54">
        <f t="shared" si="18"/>
        <v>246.15380126949361</v>
      </c>
    </row>
    <row r="362" spans="1:9" x14ac:dyDescent="0.3">
      <c r="A362" s="41" t="s">
        <v>718</v>
      </c>
      <c r="B362" s="41" t="s">
        <v>717</v>
      </c>
      <c r="C362" s="40">
        <f>VLOOKUP($A362,input!$A:$P,COLUMN(input!D$1),0)/1000000</f>
        <v>7.7639165271912551</v>
      </c>
      <c r="D362" s="40">
        <f>VLOOKUP($A362,input!$A:$P,COLUMN(input!E$1),0)/1000000</f>
        <v>7.5734672929356197</v>
      </c>
      <c r="E362" s="40">
        <f>VLOOKUP($A362,input!$A:$P,COLUMN(input!F$1),0)/1000000</f>
        <v>7.6793540147713806</v>
      </c>
      <c r="F362" s="62">
        <f>VLOOKUP($A362,input!$A:$P,COLUMN(input!N$1),0)</f>
        <v>34772</v>
      </c>
      <c r="G362" s="54">
        <f t="shared" si="16"/>
        <v>223.28070077048358</v>
      </c>
      <c r="H362" s="54">
        <f t="shared" si="17"/>
        <v>217.80361477440528</v>
      </c>
      <c r="I362" s="54">
        <f t="shared" si="18"/>
        <v>220.84878680465263</v>
      </c>
    </row>
    <row r="363" spans="1:9" x14ac:dyDescent="0.3">
      <c r="A363" s="41" t="s">
        <v>720</v>
      </c>
      <c r="B363" s="41" t="s">
        <v>719</v>
      </c>
      <c r="C363" s="40">
        <f>VLOOKUP($A363,input!$A:$P,COLUMN(input!D$1),0)/1000000</f>
        <v>13.567985838661688</v>
      </c>
      <c r="D363" s="40">
        <f>VLOOKUP($A363,input!$A:$P,COLUMN(input!E$1),0)/1000000</f>
        <v>13.011655365903357</v>
      </c>
      <c r="E363" s="40">
        <f>VLOOKUP($A363,input!$A:$P,COLUMN(input!F$1),0)/1000000</f>
        <v>12.981498602887378</v>
      </c>
      <c r="F363" s="62">
        <f>VLOOKUP($A363,input!$A:$P,COLUMN(input!N$1),0)</f>
        <v>47991</v>
      </c>
      <c r="G363" s="54">
        <f t="shared" si="16"/>
        <v>282.7193815228207</v>
      </c>
      <c r="H363" s="54">
        <f t="shared" si="17"/>
        <v>271.1269897669012</v>
      </c>
      <c r="I363" s="54">
        <f t="shared" si="18"/>
        <v>270.49860604878785</v>
      </c>
    </row>
    <row r="364" spans="1:9" x14ac:dyDescent="0.3">
      <c r="A364" s="41" t="s">
        <v>722</v>
      </c>
      <c r="B364" s="41" t="s">
        <v>721</v>
      </c>
      <c r="C364" s="40">
        <f>VLOOKUP($A364,input!$A:$P,COLUMN(input!D$1),0)/1000000</f>
        <v>115.43049379394498</v>
      </c>
      <c r="D364" s="40">
        <f>VLOOKUP($A364,input!$A:$P,COLUMN(input!E$1),0)/1000000</f>
        <v>116.43774919944632</v>
      </c>
      <c r="E364" s="40">
        <f>VLOOKUP($A364,input!$A:$P,COLUMN(input!F$1),0)/1000000</f>
        <v>117.3682377989532</v>
      </c>
      <c r="F364" s="62">
        <f>VLOOKUP($A364,input!$A:$P,COLUMN(input!N$1),0)</f>
        <v>67709</v>
      </c>
      <c r="G364" s="54">
        <f t="shared" si="16"/>
        <v>1704.8028148982407</v>
      </c>
      <c r="H364" s="54">
        <f t="shared" si="17"/>
        <v>1719.679055951887</v>
      </c>
      <c r="I364" s="54">
        <f t="shared" si="18"/>
        <v>1733.4215214957126</v>
      </c>
    </row>
    <row r="365" spans="1:9" x14ac:dyDescent="0.3">
      <c r="A365" s="41" t="s">
        <v>724</v>
      </c>
      <c r="B365" s="41" t="s">
        <v>723</v>
      </c>
      <c r="C365" s="40">
        <f>VLOOKUP($A365,input!$A:$P,COLUMN(input!D$1),0)/1000000</f>
        <v>7.5069758026664202</v>
      </c>
      <c r="D365" s="40">
        <f>VLOOKUP($A365,input!$A:$P,COLUMN(input!E$1),0)/1000000</f>
        <v>7.1808816474938775</v>
      </c>
      <c r="E365" s="40">
        <f>VLOOKUP($A365,input!$A:$P,COLUMN(input!F$1),0)/1000000</f>
        <v>7.0048369359939757</v>
      </c>
      <c r="F365" s="62">
        <f>VLOOKUP($A365,input!$A:$P,COLUMN(input!N$1),0)</f>
        <v>25542</v>
      </c>
      <c r="G365" s="54">
        <f t="shared" si="16"/>
        <v>293.90712562314695</v>
      </c>
      <c r="H365" s="54">
        <f t="shared" si="17"/>
        <v>281.14014750191359</v>
      </c>
      <c r="I365" s="54">
        <f t="shared" si="18"/>
        <v>274.24778545117749</v>
      </c>
    </row>
    <row r="366" spans="1:9" x14ac:dyDescent="0.3">
      <c r="A366" s="41" t="s">
        <v>726</v>
      </c>
      <c r="B366" s="41" t="s">
        <v>725</v>
      </c>
      <c r="C366" s="40">
        <f>VLOOKUP($A366,input!$A:$P,COLUMN(input!D$1),0)/1000000</f>
        <v>11.555548181111305</v>
      </c>
      <c r="D366" s="40">
        <f>VLOOKUP($A366,input!$A:$P,COLUMN(input!E$1),0)/1000000</f>
        <v>10.985954666917705</v>
      </c>
      <c r="E366" s="40">
        <f>VLOOKUP($A366,input!$A:$P,COLUMN(input!F$1),0)/1000000</f>
        <v>10.741193329936202</v>
      </c>
      <c r="F366" s="62">
        <f>VLOOKUP($A366,input!$A:$P,COLUMN(input!N$1),0)</f>
        <v>50821</v>
      </c>
      <c r="G366" s="54">
        <f t="shared" si="16"/>
        <v>227.37742628266474</v>
      </c>
      <c r="H366" s="54">
        <f t="shared" si="17"/>
        <v>216.16958869203094</v>
      </c>
      <c r="I366" s="54">
        <f t="shared" si="18"/>
        <v>211.35344306361941</v>
      </c>
    </row>
    <row r="367" spans="1:9" x14ac:dyDescent="0.3">
      <c r="A367" s="41" t="s">
        <v>728</v>
      </c>
      <c r="B367" s="41" t="s">
        <v>727</v>
      </c>
      <c r="C367" s="40">
        <f>VLOOKUP($A367,input!$A:$P,COLUMN(input!D$1),0)/1000000</f>
        <v>12.338519969168896</v>
      </c>
      <c r="D367" s="40">
        <f>VLOOKUP($A367,input!$A:$P,COLUMN(input!E$1),0)/1000000</f>
        <v>11.727394826084439</v>
      </c>
      <c r="E367" s="40">
        <f>VLOOKUP($A367,input!$A:$P,COLUMN(input!F$1),0)/1000000</f>
        <v>11.558042587228343</v>
      </c>
      <c r="F367" s="62">
        <f>VLOOKUP($A367,input!$A:$P,COLUMN(input!N$1),0)</f>
        <v>49291</v>
      </c>
      <c r="G367" s="54">
        <f t="shared" si="16"/>
        <v>250.31993607694906</v>
      </c>
      <c r="H367" s="54">
        <f t="shared" si="17"/>
        <v>237.92162516655046</v>
      </c>
      <c r="I367" s="54">
        <f t="shared" si="18"/>
        <v>234.48586125719385</v>
      </c>
    </row>
    <row r="368" spans="1:9" x14ac:dyDescent="0.3">
      <c r="A368" s="41" t="s">
        <v>730</v>
      </c>
      <c r="B368" s="41" t="s">
        <v>729</v>
      </c>
      <c r="C368" s="40">
        <f>VLOOKUP($A368,input!$A:$P,COLUMN(input!D$1),0)/1000000</f>
        <v>11.723869603794485</v>
      </c>
      <c r="D368" s="40">
        <f>VLOOKUP($A368,input!$A:$P,COLUMN(input!E$1),0)/1000000</f>
        <v>11.070048939195747</v>
      </c>
      <c r="E368" s="40">
        <f>VLOOKUP($A368,input!$A:$P,COLUMN(input!F$1),0)/1000000</f>
        <v>10.793324358515818</v>
      </c>
      <c r="F368" s="62">
        <f>VLOOKUP($A368,input!$A:$P,COLUMN(input!N$1),0)</f>
        <v>42765</v>
      </c>
      <c r="G368" s="54">
        <f t="shared" si="16"/>
        <v>274.1463721219335</v>
      </c>
      <c r="H368" s="54">
        <f t="shared" si="17"/>
        <v>258.85768593933699</v>
      </c>
      <c r="I368" s="54">
        <f t="shared" si="18"/>
        <v>252.3868667956464</v>
      </c>
    </row>
    <row r="369" spans="1:9" x14ac:dyDescent="0.3">
      <c r="A369" s="41" t="s">
        <v>732</v>
      </c>
      <c r="B369" s="41" t="s">
        <v>731</v>
      </c>
      <c r="C369" s="40">
        <f>VLOOKUP($A369,input!$A:$P,COLUMN(input!D$1),0)/1000000</f>
        <v>94.486811850558482</v>
      </c>
      <c r="D369" s="40">
        <f>VLOOKUP($A369,input!$A:$P,COLUMN(input!E$1),0)/1000000</f>
        <v>95.112295964061801</v>
      </c>
      <c r="E369" s="40">
        <f>VLOOKUP($A369,input!$A:$P,COLUMN(input!F$1),0)/1000000</f>
        <v>96.57995183234695</v>
      </c>
      <c r="F369" s="62">
        <f>VLOOKUP($A369,input!$A:$P,COLUMN(input!N$1),0)</f>
        <v>1165850</v>
      </c>
      <c r="G369" s="54">
        <f t="shared" si="16"/>
        <v>81.045427671277167</v>
      </c>
      <c r="H369" s="54">
        <f t="shared" si="17"/>
        <v>81.581932464778319</v>
      </c>
      <c r="I369" s="54">
        <f t="shared" si="18"/>
        <v>82.840804419390963</v>
      </c>
    </row>
    <row r="370" spans="1:9" x14ac:dyDescent="0.3">
      <c r="A370" s="41" t="s">
        <v>734</v>
      </c>
      <c r="B370" s="41" t="s">
        <v>733</v>
      </c>
      <c r="C370" s="40">
        <f>VLOOKUP($A370,input!$A:$P,COLUMN(input!D$1),0)/1000000</f>
        <v>8.5427061585033535</v>
      </c>
      <c r="D370" s="40">
        <f>VLOOKUP($A370,input!$A:$P,COLUMN(input!E$1),0)/1000000</f>
        <v>8.3592547437358657</v>
      </c>
      <c r="E370" s="40">
        <f>VLOOKUP($A370,input!$A:$P,COLUMN(input!F$1),0)/1000000</f>
        <v>8.469913835211921</v>
      </c>
      <c r="F370" s="62">
        <f>VLOOKUP($A370,input!$A:$P,COLUMN(input!N$1),0)</f>
        <v>47817</v>
      </c>
      <c r="G370" s="54">
        <f t="shared" si="16"/>
        <v>178.65416396895151</v>
      </c>
      <c r="H370" s="54">
        <f t="shared" si="17"/>
        <v>174.8176327192393</v>
      </c>
      <c r="I370" s="54">
        <f t="shared" si="18"/>
        <v>177.13185342476362</v>
      </c>
    </row>
    <row r="371" spans="1:9" x14ac:dyDescent="0.3">
      <c r="A371" s="41" t="s">
        <v>736</v>
      </c>
      <c r="B371" s="41" t="s">
        <v>735</v>
      </c>
      <c r="C371" s="40">
        <f>VLOOKUP($A371,input!$A:$P,COLUMN(input!D$1),0)/1000000</f>
        <v>4.2826200243063637</v>
      </c>
      <c r="D371" s="40">
        <f>VLOOKUP($A371,input!$A:$P,COLUMN(input!E$1),0)/1000000</f>
        <v>4.1408144444409585</v>
      </c>
      <c r="E371" s="40">
        <f>VLOOKUP($A371,input!$A:$P,COLUMN(input!F$1),0)/1000000</f>
        <v>4.080292734342355</v>
      </c>
      <c r="F371" s="62">
        <f>VLOOKUP($A371,input!$A:$P,COLUMN(input!N$1),0)</f>
        <v>18137</v>
      </c>
      <c r="G371" s="54">
        <f t="shared" si="16"/>
        <v>236.12615230227513</v>
      </c>
      <c r="H371" s="54">
        <f t="shared" si="17"/>
        <v>228.30757261073819</v>
      </c>
      <c r="I371" s="54">
        <f t="shared" si="18"/>
        <v>224.9706530485943</v>
      </c>
    </row>
    <row r="372" spans="1:9" x14ac:dyDescent="0.3">
      <c r="A372" s="41" t="s">
        <v>738</v>
      </c>
      <c r="B372" s="41" t="s">
        <v>737</v>
      </c>
      <c r="C372" s="40">
        <f>VLOOKUP($A372,input!$A:$P,COLUMN(input!D$1),0)/1000000</f>
        <v>533.46848350381265</v>
      </c>
      <c r="D372" s="40">
        <f>VLOOKUP($A372,input!$A:$P,COLUMN(input!E$1),0)/1000000</f>
        <v>545.2278154512934</v>
      </c>
      <c r="E372" s="40">
        <f>VLOOKUP($A372,input!$A:$P,COLUMN(input!F$1),0)/1000000</f>
        <v>560.89793143963345</v>
      </c>
      <c r="F372" s="62">
        <f>VLOOKUP($A372,input!$A:$P,COLUMN(input!N$1),0)</f>
        <v>378070</v>
      </c>
      <c r="G372" s="54">
        <f t="shared" si="16"/>
        <v>1411.030982367849</v>
      </c>
      <c r="H372" s="54">
        <f t="shared" si="17"/>
        <v>1442.1345662213173</v>
      </c>
      <c r="I372" s="54">
        <f t="shared" si="18"/>
        <v>1483.582224031617</v>
      </c>
    </row>
    <row r="373" spans="1:9" x14ac:dyDescent="0.3">
      <c r="A373" s="41" t="s">
        <v>740</v>
      </c>
      <c r="B373" s="41" t="s">
        <v>739</v>
      </c>
      <c r="C373" s="40">
        <f>VLOOKUP($A373,input!$A:$P,COLUMN(input!D$1),0)/1000000</f>
        <v>78.454166943977327</v>
      </c>
      <c r="D373" s="40">
        <f>VLOOKUP($A373,input!$A:$P,COLUMN(input!E$1),0)/1000000</f>
        <v>79.098153590416587</v>
      </c>
      <c r="E373" s="40">
        <f>VLOOKUP($A373,input!$A:$P,COLUMN(input!F$1),0)/1000000</f>
        <v>80.465358600857542</v>
      </c>
      <c r="F373" s="62">
        <f>VLOOKUP($A373,input!$A:$P,COLUMN(input!N$1),0)</f>
        <v>1001515</v>
      </c>
      <c r="G373" s="54">
        <f t="shared" si="16"/>
        <v>78.335488678629204</v>
      </c>
      <c r="H373" s="54">
        <f t="shared" si="17"/>
        <v>78.978501161157425</v>
      </c>
      <c r="I373" s="54">
        <f t="shared" si="18"/>
        <v>80.343637989303744</v>
      </c>
    </row>
    <row r="374" spans="1:9" x14ac:dyDescent="0.3">
      <c r="A374" s="41" t="s">
        <v>742</v>
      </c>
      <c r="B374" s="41" t="s">
        <v>741</v>
      </c>
      <c r="C374" s="40">
        <f>VLOOKUP($A374,input!$A:$P,COLUMN(input!D$1),0)/1000000</f>
        <v>203.26352079367331</v>
      </c>
      <c r="D374" s="40">
        <f>VLOOKUP($A374,input!$A:$P,COLUMN(input!E$1),0)/1000000</f>
        <v>203.8073028428436</v>
      </c>
      <c r="E374" s="40">
        <f>VLOOKUP($A374,input!$A:$P,COLUMN(input!F$1),0)/1000000</f>
        <v>204.66070260960234</v>
      </c>
      <c r="F374" s="62">
        <f>VLOOKUP($A374,input!$A:$P,COLUMN(input!N$1),0)</f>
        <v>125958</v>
      </c>
      <c r="G374" s="54">
        <f t="shared" si="16"/>
        <v>1613.7404594680236</v>
      </c>
      <c r="H374" s="54">
        <f t="shared" si="17"/>
        <v>1618.0576290735291</v>
      </c>
      <c r="I374" s="54">
        <f t="shared" si="18"/>
        <v>1624.8329015195727</v>
      </c>
    </row>
    <row r="375" spans="1:9" x14ac:dyDescent="0.3">
      <c r="A375" s="41" t="s">
        <v>744</v>
      </c>
      <c r="B375" s="41" t="s">
        <v>743</v>
      </c>
      <c r="C375" s="40">
        <f>VLOOKUP($A375,input!$A:$P,COLUMN(input!D$1),0)/1000000</f>
        <v>9.2835392973664952</v>
      </c>
      <c r="D375" s="40">
        <f>VLOOKUP($A375,input!$A:$P,COLUMN(input!E$1),0)/1000000</f>
        <v>8.9213574075403308</v>
      </c>
      <c r="E375" s="40">
        <f>VLOOKUP($A375,input!$A:$P,COLUMN(input!F$1),0)/1000000</f>
        <v>8.6257043643952329</v>
      </c>
      <c r="F375" s="62">
        <f>VLOOKUP($A375,input!$A:$P,COLUMN(input!N$1),0)</f>
        <v>31805</v>
      </c>
      <c r="G375" s="54">
        <f t="shared" si="16"/>
        <v>291.88930348581971</v>
      </c>
      <c r="H375" s="54">
        <f t="shared" si="17"/>
        <v>280.50172638076816</v>
      </c>
      <c r="I375" s="54">
        <f t="shared" si="18"/>
        <v>271.20592247744798</v>
      </c>
    </row>
    <row r="376" spans="1:9" x14ac:dyDescent="0.3">
      <c r="A376" s="41" t="s">
        <v>746</v>
      </c>
      <c r="B376" s="41" t="s">
        <v>745</v>
      </c>
      <c r="C376" s="40">
        <f>VLOOKUP($A376,input!$A:$P,COLUMN(input!D$1),0)/1000000</f>
        <v>222.90160377475055</v>
      </c>
      <c r="D376" s="40">
        <f>VLOOKUP($A376,input!$A:$P,COLUMN(input!E$1),0)/1000000</f>
        <v>226.47176436863555</v>
      </c>
      <c r="E376" s="40">
        <f>VLOOKUP($A376,input!$A:$P,COLUMN(input!F$1),0)/1000000</f>
        <v>228.73410129630571</v>
      </c>
      <c r="F376" s="62">
        <f>VLOOKUP($A376,input!$A:$P,COLUMN(input!N$1),0)</f>
        <v>143524</v>
      </c>
      <c r="G376" s="54">
        <f t="shared" si="16"/>
        <v>1553.0615351770473</v>
      </c>
      <c r="H376" s="54">
        <f t="shared" si="17"/>
        <v>1577.9365427986645</v>
      </c>
      <c r="I376" s="54">
        <f t="shared" si="18"/>
        <v>1593.6993206453674</v>
      </c>
    </row>
    <row r="377" spans="1:9" x14ac:dyDescent="0.3">
      <c r="A377" s="41" t="s">
        <v>748</v>
      </c>
      <c r="B377" s="41" t="s">
        <v>747</v>
      </c>
      <c r="C377" s="40">
        <f>VLOOKUP($A377,input!$A:$P,COLUMN(input!D$1),0)/1000000</f>
        <v>339.62588065353077</v>
      </c>
      <c r="D377" s="40">
        <f>VLOOKUP($A377,input!$A:$P,COLUMN(input!E$1),0)/1000000</f>
        <v>343.6610615826205</v>
      </c>
      <c r="E377" s="40">
        <f>VLOOKUP($A377,input!$A:$P,COLUMN(input!F$1),0)/1000000</f>
        <v>348.23750017789115</v>
      </c>
      <c r="F377" s="62">
        <f>VLOOKUP($A377,input!$A:$P,COLUMN(input!N$1),0)</f>
        <v>216208</v>
      </c>
      <c r="G377" s="54">
        <f t="shared" si="16"/>
        <v>1570.8293895393822</v>
      </c>
      <c r="H377" s="54">
        <f t="shared" si="17"/>
        <v>1589.4928105464207</v>
      </c>
      <c r="I377" s="54">
        <f t="shared" si="18"/>
        <v>1610.6596433891955</v>
      </c>
    </row>
    <row r="378" spans="1:9" x14ac:dyDescent="0.3">
      <c r="A378" s="41" t="s">
        <v>750</v>
      </c>
      <c r="B378" s="41" t="s">
        <v>749</v>
      </c>
      <c r="C378" s="40">
        <f>VLOOKUP($A378,input!$A:$P,COLUMN(input!D$1),0)/1000000</f>
        <v>12.62548685460485</v>
      </c>
      <c r="D378" s="40">
        <f>VLOOKUP($A378,input!$A:$P,COLUMN(input!E$1),0)/1000000</f>
        <v>12.027182610641068</v>
      </c>
      <c r="E378" s="40">
        <f>VLOOKUP($A378,input!$A:$P,COLUMN(input!F$1),0)/1000000</f>
        <v>11.699138078089366</v>
      </c>
      <c r="F378" s="62">
        <f>VLOOKUP($A378,input!$A:$P,COLUMN(input!N$1),0)</f>
        <v>51900</v>
      </c>
      <c r="G378" s="54">
        <f t="shared" si="16"/>
        <v>243.26564267061366</v>
      </c>
      <c r="H378" s="54">
        <f t="shared" si="17"/>
        <v>231.73762255570458</v>
      </c>
      <c r="I378" s="54">
        <f t="shared" si="18"/>
        <v>225.41691865297429</v>
      </c>
    </row>
    <row r="379" spans="1:9" x14ac:dyDescent="0.3">
      <c r="A379" s="41" t="s">
        <v>752</v>
      </c>
      <c r="B379" s="41" t="s">
        <v>751</v>
      </c>
      <c r="C379" s="40">
        <f>VLOOKUP($A379,input!$A:$P,COLUMN(input!D$1),0)/1000000</f>
        <v>86.215696797424329</v>
      </c>
      <c r="D379" s="40">
        <f>VLOOKUP($A379,input!$A:$P,COLUMN(input!E$1),0)/1000000</f>
        <v>86.683276978080343</v>
      </c>
      <c r="E379" s="40">
        <f>VLOOKUP($A379,input!$A:$P,COLUMN(input!F$1),0)/1000000</f>
        <v>87.652233896268299</v>
      </c>
      <c r="F379" s="62">
        <f>VLOOKUP($A379,input!$A:$P,COLUMN(input!N$1),0)</f>
        <v>63960</v>
      </c>
      <c r="G379" s="54">
        <f t="shared" si="16"/>
        <v>1347.9627391717377</v>
      </c>
      <c r="H379" s="54">
        <f t="shared" si="17"/>
        <v>1355.2732485628571</v>
      </c>
      <c r="I379" s="54">
        <f t="shared" si="18"/>
        <v>1370.4226687971905</v>
      </c>
    </row>
    <row r="380" spans="1:9" x14ac:dyDescent="0.3">
      <c r="A380" s="41" t="s">
        <v>754</v>
      </c>
      <c r="B380" s="41" t="s">
        <v>753</v>
      </c>
      <c r="C380" s="40">
        <f>VLOOKUP($A380,input!$A:$P,COLUMN(input!D$1),0)/1000000</f>
        <v>255.41616142738724</v>
      </c>
      <c r="D380" s="40">
        <f>VLOOKUP($A380,input!$A:$P,COLUMN(input!E$1),0)/1000000</f>
        <v>259.39174054557805</v>
      </c>
      <c r="E380" s="40">
        <f>VLOOKUP($A380,input!$A:$P,COLUMN(input!F$1),0)/1000000</f>
        <v>261.31631254531402</v>
      </c>
      <c r="F380" s="62">
        <f>VLOOKUP($A380,input!$A:$P,COLUMN(input!N$1),0)</f>
        <v>147976</v>
      </c>
      <c r="G380" s="54">
        <f t="shared" si="16"/>
        <v>1726.0647769056282</v>
      </c>
      <c r="H380" s="54">
        <f t="shared" si="17"/>
        <v>1752.9311546843951</v>
      </c>
      <c r="I380" s="54">
        <f t="shared" si="18"/>
        <v>1765.9371286243313</v>
      </c>
    </row>
    <row r="381" spans="1:9" x14ac:dyDescent="0.3">
      <c r="A381" s="41" t="s">
        <v>756</v>
      </c>
      <c r="B381" s="41" t="s">
        <v>755</v>
      </c>
      <c r="C381" s="40">
        <f>VLOOKUP($A381,input!$A:$P,COLUMN(input!D$1),0)/1000000</f>
        <v>13.142842792706817</v>
      </c>
      <c r="D381" s="40">
        <f>VLOOKUP($A381,input!$A:$P,COLUMN(input!E$1),0)/1000000</f>
        <v>13.051692567483686</v>
      </c>
      <c r="E381" s="40">
        <f>VLOOKUP($A381,input!$A:$P,COLUMN(input!F$1),0)/1000000</f>
        <v>12.650358863737411</v>
      </c>
      <c r="F381" s="62">
        <f>VLOOKUP($A381,input!$A:$P,COLUMN(input!N$1),0)</f>
        <v>42557</v>
      </c>
      <c r="G381" s="54">
        <f t="shared" si="16"/>
        <v>308.82916541830531</v>
      </c>
      <c r="H381" s="54">
        <f t="shared" si="17"/>
        <v>306.6873268201162</v>
      </c>
      <c r="I381" s="54">
        <f t="shared" si="18"/>
        <v>297.25682881165051</v>
      </c>
    </row>
    <row r="382" spans="1:9" x14ac:dyDescent="0.3">
      <c r="A382" s="41" t="s">
        <v>758</v>
      </c>
      <c r="B382" s="41" t="s">
        <v>757</v>
      </c>
      <c r="C382" s="40">
        <f>VLOOKUP($A382,input!$A:$P,COLUMN(input!D$1),0)/1000000</f>
        <v>112.60852681641829</v>
      </c>
      <c r="D382" s="40">
        <f>VLOOKUP($A382,input!$A:$P,COLUMN(input!E$1),0)/1000000</f>
        <v>116.83538092023781</v>
      </c>
      <c r="E382" s="40">
        <f>VLOOKUP($A382,input!$A:$P,COLUMN(input!F$1),0)/1000000</f>
        <v>114.94198771501569</v>
      </c>
      <c r="F382" s="62">
        <f>VLOOKUP($A382,input!$A:$P,COLUMN(input!N$1),0)</f>
        <v>66161</v>
      </c>
      <c r="G382" s="54">
        <f t="shared" si="16"/>
        <v>1702.0378594098986</v>
      </c>
      <c r="H382" s="54">
        <f t="shared" si="17"/>
        <v>1765.9252568769791</v>
      </c>
      <c r="I382" s="54">
        <f t="shared" si="18"/>
        <v>1737.3072915315017</v>
      </c>
    </row>
    <row r="383" spans="1:9" x14ac:dyDescent="0.3">
      <c r="A383" s="41" t="s">
        <v>760</v>
      </c>
      <c r="B383" s="41" t="s">
        <v>759</v>
      </c>
      <c r="C383" s="40">
        <f>VLOOKUP($A383,input!$A:$P,COLUMN(input!D$1),0)/1000000</f>
        <v>217.33141939134384</v>
      </c>
      <c r="D383" s="40">
        <f>VLOOKUP($A383,input!$A:$P,COLUMN(input!E$1),0)/1000000</f>
        <v>220.39776822029938</v>
      </c>
      <c r="E383" s="40">
        <f>VLOOKUP($A383,input!$A:$P,COLUMN(input!F$1),0)/1000000</f>
        <v>223.44476792476303</v>
      </c>
      <c r="F383" s="62">
        <f>VLOOKUP($A383,input!$A:$P,COLUMN(input!N$1),0)</f>
        <v>109116</v>
      </c>
      <c r="G383" s="54">
        <f t="shared" si="16"/>
        <v>1991.7465760414957</v>
      </c>
      <c r="H383" s="54">
        <f t="shared" si="17"/>
        <v>2019.8483102413888</v>
      </c>
      <c r="I383" s="54">
        <f t="shared" si="18"/>
        <v>2047.7727182517963</v>
      </c>
    </row>
    <row r="384" spans="1:9" x14ac:dyDescent="0.3">
      <c r="A384" s="41" t="s">
        <v>762</v>
      </c>
      <c r="B384" s="41" t="s">
        <v>761</v>
      </c>
      <c r="C384" s="40">
        <f>VLOOKUP($A384,input!$A:$P,COLUMN(input!D$1),0)/1000000</f>
        <v>10.784768798387034</v>
      </c>
      <c r="D384" s="40">
        <f>VLOOKUP($A384,input!$A:$P,COLUMN(input!E$1),0)/1000000</f>
        <v>10.205809416664238</v>
      </c>
      <c r="E384" s="40">
        <f>VLOOKUP($A384,input!$A:$P,COLUMN(input!F$1),0)/1000000</f>
        <v>10.282858534920345</v>
      </c>
      <c r="F384" s="62">
        <f>VLOOKUP($A384,input!$A:$P,COLUMN(input!N$1),0)</f>
        <v>45755</v>
      </c>
      <c r="G384" s="54">
        <f t="shared" si="16"/>
        <v>235.70689101490623</v>
      </c>
      <c r="H384" s="54">
        <f t="shared" si="17"/>
        <v>223.05342403375013</v>
      </c>
      <c r="I384" s="54">
        <f t="shared" si="18"/>
        <v>224.73737372790615</v>
      </c>
    </row>
    <row r="385" spans="1:9" x14ac:dyDescent="0.3">
      <c r="A385" s="41" t="s">
        <v>764</v>
      </c>
      <c r="B385" s="41" t="s">
        <v>763</v>
      </c>
      <c r="C385" s="40">
        <f>VLOOKUP($A385,input!$A:$P,COLUMN(input!D$1),0)/1000000</f>
        <v>334.54642282925511</v>
      </c>
      <c r="D385" s="40">
        <f>VLOOKUP($A385,input!$A:$P,COLUMN(input!E$1),0)/1000000</f>
        <v>343.46509411504417</v>
      </c>
      <c r="E385" s="40">
        <f>VLOOKUP($A385,input!$A:$P,COLUMN(input!F$1),0)/1000000</f>
        <v>353.77497689525597</v>
      </c>
      <c r="F385" s="62">
        <f>VLOOKUP($A385,input!$A:$P,COLUMN(input!N$1),0)</f>
        <v>260975</v>
      </c>
      <c r="G385" s="54">
        <f t="shared" si="16"/>
        <v>1281.9098489481946</v>
      </c>
      <c r="H385" s="54">
        <f t="shared" si="17"/>
        <v>1316.0842767124982</v>
      </c>
      <c r="I385" s="54">
        <f t="shared" si="18"/>
        <v>1355.5895273311849</v>
      </c>
    </row>
    <row r="386" spans="1:9" x14ac:dyDescent="0.3">
      <c r="A386" s="41" t="s">
        <v>766</v>
      </c>
      <c r="B386" s="41" t="s">
        <v>765</v>
      </c>
      <c r="C386" s="40">
        <f>VLOOKUP($A386,input!$A:$P,COLUMN(input!D$1),0)/1000000</f>
        <v>12.991537325932486</v>
      </c>
      <c r="D386" s="40">
        <f>VLOOKUP($A386,input!$A:$P,COLUMN(input!E$1),0)/1000000</f>
        <v>12.779242931592986</v>
      </c>
      <c r="E386" s="40">
        <f>VLOOKUP($A386,input!$A:$P,COLUMN(input!F$1),0)/1000000</f>
        <v>12.835601360257968</v>
      </c>
      <c r="F386" s="62">
        <f>VLOOKUP($A386,input!$A:$P,COLUMN(input!N$1),0)</f>
        <v>49862</v>
      </c>
      <c r="G386" s="54">
        <f t="shared" si="16"/>
        <v>260.54986414368631</v>
      </c>
      <c r="H386" s="54">
        <f t="shared" si="17"/>
        <v>256.29222517333812</v>
      </c>
      <c r="I386" s="54">
        <f t="shared" si="18"/>
        <v>257.42251334198323</v>
      </c>
    </row>
    <row r="387" spans="1:9" x14ac:dyDescent="0.3">
      <c r="A387" s="41" t="s">
        <v>768</v>
      </c>
      <c r="B387" s="41" t="s">
        <v>767</v>
      </c>
      <c r="C387" s="40">
        <f>VLOOKUP($A387,input!$A:$P,COLUMN(input!D$1),0)/1000000</f>
        <v>13.353659492338137</v>
      </c>
      <c r="D387" s="40">
        <f>VLOOKUP($A387,input!$A:$P,COLUMN(input!E$1),0)/1000000</f>
        <v>13.25639584089063</v>
      </c>
      <c r="E387" s="40">
        <f>VLOOKUP($A387,input!$A:$P,COLUMN(input!F$1),0)/1000000</f>
        <v>13.321319130438987</v>
      </c>
      <c r="F387" s="62">
        <f>VLOOKUP($A387,input!$A:$P,COLUMN(input!N$1),0)</f>
        <v>55984</v>
      </c>
      <c r="G387" s="54">
        <f t="shared" si="16"/>
        <v>238.52635560764034</v>
      </c>
      <c r="H387" s="54">
        <f t="shared" si="17"/>
        <v>236.78900830399095</v>
      </c>
      <c r="I387" s="54">
        <f t="shared" si="18"/>
        <v>237.94868409615225</v>
      </c>
    </row>
    <row r="388" spans="1:9" x14ac:dyDescent="0.3">
      <c r="A388" s="41" t="s">
        <v>770</v>
      </c>
      <c r="B388" s="41" t="s">
        <v>769</v>
      </c>
      <c r="C388" s="40">
        <f>VLOOKUP($A388,input!$A:$P,COLUMN(input!D$1),0)/1000000</f>
        <v>15.446465831598166</v>
      </c>
      <c r="D388" s="40">
        <f>VLOOKUP($A388,input!$A:$P,COLUMN(input!E$1),0)/1000000</f>
        <v>14.663695000246374</v>
      </c>
      <c r="E388" s="40">
        <f>VLOOKUP($A388,input!$A:$P,COLUMN(input!F$1),0)/1000000</f>
        <v>14.531660368783502</v>
      </c>
      <c r="F388" s="62">
        <f>VLOOKUP($A388,input!$A:$P,COLUMN(input!N$1),0)</f>
        <v>72206</v>
      </c>
      <c r="G388" s="54">
        <f t="shared" si="16"/>
        <v>213.92219249921291</v>
      </c>
      <c r="H388" s="54">
        <f t="shared" si="17"/>
        <v>203.08139213149011</v>
      </c>
      <c r="I388" s="54">
        <f t="shared" si="18"/>
        <v>201.25280958346264</v>
      </c>
    </row>
    <row r="389" spans="1:9" x14ac:dyDescent="0.3">
      <c r="A389" s="41" t="s">
        <v>772</v>
      </c>
      <c r="B389" s="41" t="s">
        <v>771</v>
      </c>
      <c r="C389" s="40">
        <f>VLOOKUP($A389,input!$A:$P,COLUMN(input!D$1),0)/1000000</f>
        <v>13.006594270615006</v>
      </c>
      <c r="D389" s="40">
        <f>VLOOKUP($A389,input!$A:$P,COLUMN(input!E$1),0)/1000000</f>
        <v>12.537081339351062</v>
      </c>
      <c r="E389" s="40">
        <f>VLOOKUP($A389,input!$A:$P,COLUMN(input!F$1),0)/1000000</f>
        <v>12.154880714005099</v>
      </c>
      <c r="F389" s="62">
        <f>VLOOKUP($A389,input!$A:$P,COLUMN(input!N$1),0)</f>
        <v>52021</v>
      </c>
      <c r="G389" s="54">
        <f t="shared" si="16"/>
        <v>250.02584092222381</v>
      </c>
      <c r="H389" s="54">
        <f t="shared" si="17"/>
        <v>241.0003909834694</v>
      </c>
      <c r="I389" s="54">
        <f t="shared" si="18"/>
        <v>233.65334603343069</v>
      </c>
    </row>
    <row r="390" spans="1:9" x14ac:dyDescent="0.3">
      <c r="A390" s="41" t="s">
        <v>774</v>
      </c>
      <c r="B390" s="41" t="s">
        <v>773</v>
      </c>
      <c r="C390" s="40">
        <f>VLOOKUP($A390,input!$A:$P,COLUMN(input!D$1),0)/1000000</f>
        <v>11.921740294726462</v>
      </c>
      <c r="D390" s="40">
        <f>VLOOKUP($A390,input!$A:$P,COLUMN(input!E$1),0)/1000000</f>
        <v>11.308413304360309</v>
      </c>
      <c r="E390" s="40">
        <f>VLOOKUP($A390,input!$A:$P,COLUMN(input!F$1),0)/1000000</f>
        <v>11.14229535034233</v>
      </c>
      <c r="F390" s="62">
        <f>VLOOKUP($A390,input!$A:$P,COLUMN(input!N$1),0)</f>
        <v>46674</v>
      </c>
      <c r="G390" s="54">
        <f t="shared" si="16"/>
        <v>255.42572513018945</v>
      </c>
      <c r="H390" s="54">
        <f t="shared" si="17"/>
        <v>242.28506886832733</v>
      </c>
      <c r="I390" s="54">
        <f t="shared" si="18"/>
        <v>238.72595771398059</v>
      </c>
    </row>
    <row r="391" spans="1:9" x14ac:dyDescent="0.3">
      <c r="A391" s="41" t="s">
        <v>776</v>
      </c>
      <c r="B391" s="41" t="s">
        <v>775</v>
      </c>
      <c r="C391" s="40">
        <f>VLOOKUP($A391,input!$A:$P,COLUMN(input!D$1),0)/1000000</f>
        <v>122.94388067347488</v>
      </c>
      <c r="D391" s="40">
        <f>VLOOKUP($A391,input!$A:$P,COLUMN(input!E$1),0)/1000000</f>
        <v>126.15834149544744</v>
      </c>
      <c r="E391" s="40">
        <f>VLOOKUP($A391,input!$A:$P,COLUMN(input!F$1),0)/1000000</f>
        <v>128.26806403347911</v>
      </c>
      <c r="F391" s="62">
        <f>VLOOKUP($A391,input!$A:$P,COLUMN(input!N$1),0)</f>
        <v>89562</v>
      </c>
      <c r="G391" s="54">
        <f t="shared" si="16"/>
        <v>1372.7237073030401</v>
      </c>
      <c r="H391" s="54">
        <f t="shared" si="17"/>
        <v>1408.6146077069232</v>
      </c>
      <c r="I391" s="54">
        <f t="shared" si="18"/>
        <v>1432.1706084441962</v>
      </c>
    </row>
    <row r="392" spans="1:9" x14ac:dyDescent="0.3">
      <c r="A392" s="59"/>
      <c r="B392" s="59"/>
    </row>
    <row r="393" spans="1:9" x14ac:dyDescent="0.3">
      <c r="A393" s="36"/>
      <c r="B393" s="75" t="s">
        <v>783</v>
      </c>
      <c r="C393" s="76"/>
      <c r="D393" s="76"/>
      <c r="E393" s="76"/>
      <c r="F393" s="76"/>
    </row>
  </sheetData>
  <mergeCells count="4">
    <mergeCell ref="G3:I3"/>
    <mergeCell ref="B393:F393"/>
    <mergeCell ref="C3:E3"/>
    <mergeCell ref="F3:F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5"/>
  <sheetViews>
    <sheetView topLeftCell="A227" workbookViewId="0">
      <selection activeCell="G276" sqref="G276:K276"/>
    </sheetView>
  </sheetViews>
  <sheetFormatPr defaultColWidth="9.109375" defaultRowHeight="14.4" x14ac:dyDescent="0.3"/>
  <cols>
    <col min="1" max="1" width="9.109375" style="60"/>
    <col min="2" max="6" width="12.6640625" style="60" bestFit="1" customWidth="1"/>
    <col min="7" max="16" width="9.33203125" style="60" bestFit="1" customWidth="1"/>
    <col min="17" max="16384" width="9.109375" style="60"/>
  </cols>
  <sheetData>
    <row r="1" spans="1:16" x14ac:dyDescent="0.3">
      <c r="A1" s="60" t="s">
        <v>784</v>
      </c>
      <c r="B1" s="60" t="s">
        <v>785</v>
      </c>
      <c r="C1" s="60" t="s">
        <v>786</v>
      </c>
      <c r="D1" s="60" t="s">
        <v>787</v>
      </c>
      <c r="E1" s="60" t="s">
        <v>788</v>
      </c>
      <c r="F1" s="60" t="s">
        <v>789</v>
      </c>
      <c r="G1" s="60" t="s">
        <v>790</v>
      </c>
      <c r="H1" s="60" t="s">
        <v>791</v>
      </c>
      <c r="I1" s="60" t="s">
        <v>792</v>
      </c>
      <c r="J1" s="60" t="s">
        <v>793</v>
      </c>
      <c r="K1" s="60" t="s">
        <v>794</v>
      </c>
      <c r="L1" s="60" t="s">
        <v>795</v>
      </c>
      <c r="M1" s="60" t="s">
        <v>796</v>
      </c>
      <c r="N1" s="60" t="s">
        <v>797</v>
      </c>
      <c r="O1" s="60" t="s">
        <v>798</v>
      </c>
      <c r="P1" s="60" t="s">
        <v>799</v>
      </c>
    </row>
    <row r="2" spans="1:16" x14ac:dyDescent="0.3">
      <c r="A2" s="60" t="s">
        <v>44</v>
      </c>
      <c r="B2">
        <v>122419388.86222926</v>
      </c>
      <c r="C2">
        <v>120448668.43512379</v>
      </c>
      <c r="D2">
        <v>122597384.3209313</v>
      </c>
      <c r="E2">
        <v>124670164.65406941</v>
      </c>
      <c r="F2">
        <v>127449889.58855668</v>
      </c>
      <c r="G2">
        <v>1547.8100043269769</v>
      </c>
      <c r="H2">
        <v>1503.2782741141705</v>
      </c>
      <c r="I2">
        <v>1512.0172704290878</v>
      </c>
      <c r="J2">
        <v>1537.5812714791125</v>
      </c>
      <c r="K2">
        <v>1571.8641571317514</v>
      </c>
      <c r="L2">
        <v>79092</v>
      </c>
      <c r="M2">
        <v>80124</v>
      </c>
      <c r="N2">
        <v>81082</v>
      </c>
      <c r="O2">
        <v>81082</v>
      </c>
      <c r="P2">
        <v>81082</v>
      </c>
    </row>
    <row r="3" spans="1:16" x14ac:dyDescent="0.3">
      <c r="A3" s="60" t="s">
        <v>84</v>
      </c>
      <c r="B3">
        <v>358497286.18255949</v>
      </c>
      <c r="C3">
        <v>347215982.96997839</v>
      </c>
      <c r="D3">
        <v>351868000.74644762</v>
      </c>
      <c r="E3">
        <v>357835399.7323063</v>
      </c>
      <c r="F3">
        <v>362083071.44513607</v>
      </c>
      <c r="G3">
        <v>1837.9480765871813</v>
      </c>
      <c r="H3">
        <v>1762.974084509078</v>
      </c>
      <c r="I3">
        <v>1766.4322291322039</v>
      </c>
      <c r="J3">
        <v>1796.3895025141258</v>
      </c>
      <c r="K3">
        <v>1817.7134768351737</v>
      </c>
      <c r="L3">
        <v>195053</v>
      </c>
      <c r="M3">
        <v>196949</v>
      </c>
      <c r="N3">
        <v>199197</v>
      </c>
      <c r="O3">
        <v>199197</v>
      </c>
      <c r="P3">
        <v>199197</v>
      </c>
    </row>
    <row r="4" spans="1:16" x14ac:dyDescent="0.3">
      <c r="A4" s="60" t="s">
        <v>578</v>
      </c>
      <c r="B4">
        <v>187722610.23148522</v>
      </c>
      <c r="C4">
        <v>187161833.78127337</v>
      </c>
      <c r="D4">
        <v>187698337.25054944</v>
      </c>
      <c r="E4">
        <v>190297329.93829596</v>
      </c>
      <c r="F4">
        <v>192771134.48672491</v>
      </c>
      <c r="G4">
        <v>1649.8735298952822</v>
      </c>
      <c r="H4">
        <v>1630.1875601539357</v>
      </c>
      <c r="I4">
        <v>1612.9720992931857</v>
      </c>
      <c r="J4">
        <v>1635.306355168912</v>
      </c>
      <c r="K4">
        <v>1656.5648158146992</v>
      </c>
      <c r="L4">
        <v>113780</v>
      </c>
      <c r="M4">
        <v>114810</v>
      </c>
      <c r="N4">
        <v>116368</v>
      </c>
      <c r="O4">
        <v>116368</v>
      </c>
      <c r="P4">
        <v>116368</v>
      </c>
    </row>
    <row r="5" spans="1:16" x14ac:dyDescent="0.3">
      <c r="A5" s="60" t="s">
        <v>456</v>
      </c>
      <c r="B5">
        <v>149826450.92069989</v>
      </c>
      <c r="C5">
        <v>147674176.47025511</v>
      </c>
      <c r="D5">
        <v>150198869.12017652</v>
      </c>
      <c r="E5">
        <v>152529772.75726414</v>
      </c>
      <c r="F5">
        <v>154520930.73162046</v>
      </c>
      <c r="G5">
        <v>1588.962488023373</v>
      </c>
      <c r="H5">
        <v>1554.219612379678</v>
      </c>
      <c r="I5">
        <v>1568.26350700792</v>
      </c>
      <c r="J5">
        <v>1592.6010478549933</v>
      </c>
      <c r="K5">
        <v>1613.3912202854685</v>
      </c>
      <c r="L5">
        <v>94292</v>
      </c>
      <c r="M5">
        <v>95015</v>
      </c>
      <c r="N5">
        <v>95774</v>
      </c>
      <c r="O5">
        <v>95774</v>
      </c>
      <c r="P5">
        <v>95774</v>
      </c>
    </row>
    <row r="6" spans="1:16" x14ac:dyDescent="0.3">
      <c r="A6" s="60" t="s">
        <v>394</v>
      </c>
      <c r="B6">
        <v>144324904.01558858</v>
      </c>
      <c r="C6">
        <v>141564544.07609093</v>
      </c>
      <c r="D6">
        <v>142377512.27629295</v>
      </c>
      <c r="E6">
        <v>144766510.2182343</v>
      </c>
      <c r="F6">
        <v>146366259.97410819</v>
      </c>
      <c r="G6">
        <v>1823.412262834185</v>
      </c>
      <c r="H6">
        <v>1777.1318253567197</v>
      </c>
      <c r="I6">
        <v>1770.5562747319241</v>
      </c>
      <c r="J6">
        <v>1800.2650063202216</v>
      </c>
      <c r="K6">
        <v>1820.1589272279477</v>
      </c>
      <c r="L6">
        <v>79151</v>
      </c>
      <c r="M6">
        <v>79659</v>
      </c>
      <c r="N6">
        <v>80414</v>
      </c>
      <c r="O6">
        <v>80414</v>
      </c>
      <c r="P6">
        <v>80414</v>
      </c>
    </row>
    <row r="7" spans="1:16" x14ac:dyDescent="0.3">
      <c r="A7" s="60" t="s">
        <v>46</v>
      </c>
      <c r="B7">
        <v>136173445.43224847</v>
      </c>
      <c r="C7">
        <v>134700774.5892171</v>
      </c>
      <c r="D7">
        <v>135948108.58877933</v>
      </c>
      <c r="E7">
        <v>138072190.3473849</v>
      </c>
      <c r="F7">
        <v>139970187.6220656</v>
      </c>
      <c r="G7">
        <v>1921.0745081012426</v>
      </c>
      <c r="H7">
        <v>1872.7168083252293</v>
      </c>
      <c r="I7">
        <v>1853.3913455682857</v>
      </c>
      <c r="J7">
        <v>1882.3491206307331</v>
      </c>
      <c r="K7">
        <v>1908.224667994514</v>
      </c>
      <c r="L7">
        <v>70884</v>
      </c>
      <c r="M7">
        <v>71928</v>
      </c>
      <c r="N7">
        <v>73351</v>
      </c>
      <c r="O7">
        <v>73351</v>
      </c>
      <c r="P7">
        <v>73351</v>
      </c>
    </row>
    <row r="8" spans="1:16" x14ac:dyDescent="0.3">
      <c r="A8" s="60" t="s">
        <v>122</v>
      </c>
      <c r="B8">
        <v>193514445.51261264</v>
      </c>
      <c r="C8">
        <v>194467011.5953792</v>
      </c>
      <c r="D8">
        <v>196355613.11335152</v>
      </c>
      <c r="E8">
        <v>196015686.18223649</v>
      </c>
      <c r="F8">
        <v>197926332.44615173</v>
      </c>
      <c r="G8">
        <v>1696.1114661952324</v>
      </c>
      <c r="H8">
        <v>1678.2337291188787</v>
      </c>
      <c r="I8">
        <v>1675.6036447783549</v>
      </c>
      <c r="J8">
        <v>1672.7028730830439</v>
      </c>
      <c r="K8">
        <v>1689.0074023650786</v>
      </c>
      <c r="L8">
        <v>114093</v>
      </c>
      <c r="M8">
        <v>115876</v>
      </c>
      <c r="N8">
        <v>117185</v>
      </c>
      <c r="O8">
        <v>117185</v>
      </c>
      <c r="P8">
        <v>117185</v>
      </c>
    </row>
    <row r="9" spans="1:16" x14ac:dyDescent="0.3">
      <c r="A9" s="60" t="s">
        <v>70</v>
      </c>
      <c r="B9">
        <v>82166635.856367648</v>
      </c>
      <c r="C9">
        <v>81573254.821224779</v>
      </c>
      <c r="D9">
        <v>81251180.485177979</v>
      </c>
      <c r="E9">
        <v>81412590.882253394</v>
      </c>
      <c r="F9">
        <v>81917776.297236815</v>
      </c>
      <c r="G9">
        <v>1701.6305808264678</v>
      </c>
      <c r="H9">
        <v>1676.4268649422465</v>
      </c>
      <c r="I9">
        <v>1657.3755810455691</v>
      </c>
      <c r="J9">
        <v>1660.6680581399598</v>
      </c>
      <c r="K9">
        <v>1670.9729172902419</v>
      </c>
      <c r="L9">
        <v>48287</v>
      </c>
      <c r="M9">
        <v>48659</v>
      </c>
      <c r="N9">
        <v>49024</v>
      </c>
      <c r="O9">
        <v>49024</v>
      </c>
      <c r="P9">
        <v>49024</v>
      </c>
    </row>
    <row r="10" spans="1:16" x14ac:dyDescent="0.3">
      <c r="A10" s="60" t="s">
        <v>722</v>
      </c>
      <c r="B10">
        <v>115327668.26019196</v>
      </c>
      <c r="C10">
        <v>113997045.08042859</v>
      </c>
      <c r="D10">
        <v>115430493.79394497</v>
      </c>
      <c r="E10">
        <v>116437749.19944632</v>
      </c>
      <c r="F10">
        <v>117368237.79895321</v>
      </c>
      <c r="G10">
        <v>1725.2998468126557</v>
      </c>
      <c r="H10">
        <v>1692.4808118243425</v>
      </c>
      <c r="I10">
        <v>1704.8028148982405</v>
      </c>
      <c r="J10">
        <v>1719.679055951887</v>
      </c>
      <c r="K10">
        <v>1733.4215214957126</v>
      </c>
      <c r="L10">
        <v>66845</v>
      </c>
      <c r="M10">
        <v>67355</v>
      </c>
      <c r="N10">
        <v>67709</v>
      </c>
      <c r="O10">
        <v>67709</v>
      </c>
      <c r="P10">
        <v>67709</v>
      </c>
    </row>
    <row r="11" spans="1:16" x14ac:dyDescent="0.3">
      <c r="A11" s="60" t="s">
        <v>506</v>
      </c>
      <c r="B11">
        <v>125485339.8206794</v>
      </c>
      <c r="C11">
        <v>122876220.67956497</v>
      </c>
      <c r="D11">
        <v>126454971.32264261</v>
      </c>
      <c r="E11">
        <v>129128643.3956311</v>
      </c>
      <c r="F11">
        <v>131468965.26759528</v>
      </c>
      <c r="G11">
        <v>1821.9022565288258</v>
      </c>
      <c r="H11">
        <v>1753.1705952454768</v>
      </c>
      <c r="I11">
        <v>1782.4869447675262</v>
      </c>
      <c r="J11">
        <v>1820.1745541580015</v>
      </c>
      <c r="K11">
        <v>1853.1633179819753</v>
      </c>
      <c r="L11">
        <v>68876</v>
      </c>
      <c r="M11">
        <v>70088</v>
      </c>
      <c r="N11">
        <v>70943</v>
      </c>
      <c r="O11">
        <v>70943</v>
      </c>
      <c r="P11">
        <v>70943</v>
      </c>
    </row>
    <row r="12" spans="1:16" x14ac:dyDescent="0.3">
      <c r="A12" s="60" t="s">
        <v>566</v>
      </c>
      <c r="B12">
        <v>100827009.31178005</v>
      </c>
      <c r="C12">
        <v>98984828.753194094</v>
      </c>
      <c r="D12">
        <v>100196919.12244493</v>
      </c>
      <c r="E12">
        <v>102517005.25956111</v>
      </c>
      <c r="F12">
        <v>104213119.83320755</v>
      </c>
      <c r="G12">
        <v>1936.5230536584345</v>
      </c>
      <c r="H12">
        <v>1870.3202470182543</v>
      </c>
      <c r="I12">
        <v>1878.070122817659</v>
      </c>
      <c r="J12">
        <v>1921.5573327502973</v>
      </c>
      <c r="K12">
        <v>1953.3489500329431</v>
      </c>
      <c r="L12">
        <v>52066</v>
      </c>
      <c r="M12">
        <v>52924</v>
      </c>
      <c r="N12">
        <v>53351</v>
      </c>
      <c r="O12">
        <v>53351</v>
      </c>
      <c r="P12">
        <v>53351</v>
      </c>
    </row>
    <row r="13" spans="1:16" x14ac:dyDescent="0.3">
      <c r="A13" s="60" t="s">
        <v>752</v>
      </c>
      <c r="B13">
        <v>86212800.792675272</v>
      </c>
      <c r="C13">
        <v>85544166.20628342</v>
      </c>
      <c r="D13">
        <v>86215696.797424331</v>
      </c>
      <c r="E13">
        <v>86683276.978080347</v>
      </c>
      <c r="F13">
        <v>87652233.896268293</v>
      </c>
      <c r="G13">
        <v>1371.7668150565694</v>
      </c>
      <c r="H13">
        <v>1345.9228768413641</v>
      </c>
      <c r="I13">
        <v>1347.9627391717374</v>
      </c>
      <c r="J13">
        <v>1355.2732485628571</v>
      </c>
      <c r="K13">
        <v>1370.4226687971902</v>
      </c>
      <c r="L13">
        <v>62848</v>
      </c>
      <c r="M13">
        <v>63558</v>
      </c>
      <c r="N13">
        <v>63960</v>
      </c>
      <c r="O13">
        <v>63960</v>
      </c>
      <c r="P13">
        <v>63960</v>
      </c>
    </row>
    <row r="14" spans="1:16" x14ac:dyDescent="0.3">
      <c r="A14" s="60" t="s">
        <v>758</v>
      </c>
      <c r="B14">
        <v>111576007.90340418</v>
      </c>
      <c r="C14">
        <v>111651254.91820295</v>
      </c>
      <c r="D14">
        <v>112608526.81641829</v>
      </c>
      <c r="E14">
        <v>116835380.92023781</v>
      </c>
      <c r="F14">
        <v>114941987.71501568</v>
      </c>
      <c r="G14">
        <v>1731.7399953966192</v>
      </c>
      <c r="H14">
        <v>1711.5500340037856</v>
      </c>
      <c r="I14">
        <v>1702.0378594098984</v>
      </c>
      <c r="J14">
        <v>1765.9252568769791</v>
      </c>
      <c r="K14">
        <v>1737.3072915315017</v>
      </c>
      <c r="L14">
        <v>64430</v>
      </c>
      <c r="M14">
        <v>65234</v>
      </c>
      <c r="N14">
        <v>66161</v>
      </c>
      <c r="O14">
        <v>66161</v>
      </c>
      <c r="P14">
        <v>66161</v>
      </c>
    </row>
    <row r="15" spans="1:16" x14ac:dyDescent="0.3">
      <c r="A15" s="60" t="s">
        <v>424</v>
      </c>
      <c r="B15">
        <v>182665428.0007754</v>
      </c>
      <c r="C15">
        <v>179014436.40661657</v>
      </c>
      <c r="D15">
        <v>178828941.39249301</v>
      </c>
      <c r="E15">
        <v>179777300.55682245</v>
      </c>
      <c r="F15">
        <v>181172846.01708898</v>
      </c>
      <c r="G15">
        <v>1696.4831294825574</v>
      </c>
      <c r="H15">
        <v>1642.6206073225294</v>
      </c>
      <c r="I15">
        <v>1624.4476263329852</v>
      </c>
      <c r="J15">
        <v>1633.0623381431103</v>
      </c>
      <c r="K15">
        <v>1645.7392040503696</v>
      </c>
      <c r="L15">
        <v>107673</v>
      </c>
      <c r="M15">
        <v>108981</v>
      </c>
      <c r="N15">
        <v>110086</v>
      </c>
      <c r="O15">
        <v>110086</v>
      </c>
      <c r="P15">
        <v>110086</v>
      </c>
    </row>
    <row r="16" spans="1:16" x14ac:dyDescent="0.3">
      <c r="A16" s="60" t="s">
        <v>96</v>
      </c>
      <c r="B16">
        <v>320913457.44376135</v>
      </c>
      <c r="C16">
        <v>318563056.12344515</v>
      </c>
      <c r="D16">
        <v>324584863.52135807</v>
      </c>
      <c r="E16">
        <v>332028818.83865613</v>
      </c>
      <c r="F16">
        <v>335993650.0217182</v>
      </c>
      <c r="G16">
        <v>1489.0884759118433</v>
      </c>
      <c r="H16">
        <v>1463.2852686374397</v>
      </c>
      <c r="I16">
        <v>1476.0969536292853</v>
      </c>
      <c r="J16">
        <v>1509.9494248986155</v>
      </c>
      <c r="K16">
        <v>1527.9800723153801</v>
      </c>
      <c r="L16">
        <v>215510</v>
      </c>
      <c r="M16">
        <v>217704</v>
      </c>
      <c r="N16">
        <v>219894</v>
      </c>
      <c r="O16">
        <v>219894</v>
      </c>
      <c r="P16">
        <v>219894</v>
      </c>
    </row>
    <row r="17" spans="1:16" x14ac:dyDescent="0.3">
      <c r="A17" s="60" t="s">
        <v>26</v>
      </c>
      <c r="B17">
        <v>22789859.004402027</v>
      </c>
      <c r="C17">
        <v>24096838.87934332</v>
      </c>
      <c r="D17">
        <v>23447851.767841168</v>
      </c>
      <c r="E17">
        <v>22020683.707887948</v>
      </c>
      <c r="F17">
        <v>21980520.476378173</v>
      </c>
      <c r="G17">
        <v>296.11448364021709</v>
      </c>
      <c r="H17">
        <v>308.15160079980717</v>
      </c>
      <c r="I17">
        <v>295.61829304623376</v>
      </c>
      <c r="J17">
        <v>277.62530204856336</v>
      </c>
      <c r="K17">
        <v>277.11894496051553</v>
      </c>
      <c r="L17">
        <v>76963</v>
      </c>
      <c r="M17">
        <v>78198</v>
      </c>
      <c r="N17">
        <v>79318</v>
      </c>
      <c r="O17">
        <v>79318</v>
      </c>
      <c r="P17">
        <v>79318</v>
      </c>
    </row>
    <row r="18" spans="1:16" x14ac:dyDescent="0.3">
      <c r="A18" s="60" t="s">
        <v>142</v>
      </c>
      <c r="B18">
        <v>10385468.396359066</v>
      </c>
      <c r="C18">
        <v>10409486.917798877</v>
      </c>
      <c r="D18">
        <v>10354972.442753008</v>
      </c>
      <c r="E18">
        <v>10134305.21021642</v>
      </c>
      <c r="F18">
        <v>9851860.6720223892</v>
      </c>
      <c r="G18">
        <v>266.13028895959064</v>
      </c>
      <c r="H18">
        <v>264.62330421229063</v>
      </c>
      <c r="I18">
        <v>261.72713686060581</v>
      </c>
      <c r="J18">
        <v>256.14966156648518</v>
      </c>
      <c r="K18">
        <v>249.01073379896849</v>
      </c>
      <c r="L18">
        <v>39024</v>
      </c>
      <c r="M18">
        <v>39337</v>
      </c>
      <c r="N18">
        <v>39564</v>
      </c>
      <c r="O18">
        <v>39564</v>
      </c>
      <c r="P18">
        <v>39564</v>
      </c>
    </row>
    <row r="19" spans="1:16" x14ac:dyDescent="0.3">
      <c r="A19" s="60" t="s">
        <v>572</v>
      </c>
      <c r="B19">
        <v>7812085.4247382656</v>
      </c>
      <c r="C19">
        <v>7758492.4095142167</v>
      </c>
      <c r="D19">
        <v>7255302.2417052574</v>
      </c>
      <c r="E19">
        <v>6824233.0812390847</v>
      </c>
      <c r="F19">
        <v>6506202.9975895882</v>
      </c>
      <c r="G19">
        <v>274.91854676021484</v>
      </c>
      <c r="H19">
        <v>271.39932170266962</v>
      </c>
      <c r="I19">
        <v>251.86774427915216</v>
      </c>
      <c r="J19">
        <v>236.90318271329184</v>
      </c>
      <c r="K19">
        <v>225.86277156111879</v>
      </c>
      <c r="L19">
        <v>28416</v>
      </c>
      <c r="M19">
        <v>28587</v>
      </c>
      <c r="N19">
        <v>28806</v>
      </c>
      <c r="O19">
        <v>28806</v>
      </c>
      <c r="P19">
        <v>28806</v>
      </c>
    </row>
    <row r="20" spans="1:16" x14ac:dyDescent="0.3">
      <c r="A20" s="60" t="s">
        <v>770</v>
      </c>
      <c r="B20">
        <v>17642646.01739227</v>
      </c>
      <c r="C20">
        <v>17489862.862902734</v>
      </c>
      <c r="D20">
        <v>15446465.831598166</v>
      </c>
      <c r="E20">
        <v>14663695.000246374</v>
      </c>
      <c r="F20">
        <v>14531660.368783502</v>
      </c>
      <c r="G20">
        <v>248.11405371330909</v>
      </c>
      <c r="H20">
        <v>244.33325225479498</v>
      </c>
      <c r="I20">
        <v>213.92219249921288</v>
      </c>
      <c r="J20">
        <v>203.08139213149011</v>
      </c>
      <c r="K20">
        <v>201.25280958346261</v>
      </c>
      <c r="L20">
        <v>71107</v>
      </c>
      <c r="M20">
        <v>71582</v>
      </c>
      <c r="N20">
        <v>72206</v>
      </c>
      <c r="O20">
        <v>72206</v>
      </c>
      <c r="P20">
        <v>72206</v>
      </c>
    </row>
    <row r="21" spans="1:16" x14ac:dyDescent="0.3">
      <c r="A21" s="60" t="s">
        <v>494</v>
      </c>
      <c r="B21">
        <v>140131924.02676401</v>
      </c>
      <c r="C21">
        <v>137438268.02470461</v>
      </c>
      <c r="D21">
        <v>138460995.52040803</v>
      </c>
      <c r="E21">
        <v>139980098.91857171</v>
      </c>
      <c r="F21">
        <v>141079374.30352122</v>
      </c>
      <c r="G21">
        <v>1714.4455812220319</v>
      </c>
      <c r="H21">
        <v>1661.7087381627707</v>
      </c>
      <c r="I21">
        <v>1653.3840695501533</v>
      </c>
      <c r="J21">
        <v>1671.5239171591004</v>
      </c>
      <c r="K21">
        <v>1684.6505338116308</v>
      </c>
      <c r="L21">
        <v>81736</v>
      </c>
      <c r="M21">
        <v>82709</v>
      </c>
      <c r="N21">
        <v>83744</v>
      </c>
      <c r="O21">
        <v>83744</v>
      </c>
      <c r="P21">
        <v>83744</v>
      </c>
    </row>
    <row r="22" spans="1:16" x14ac:dyDescent="0.3">
      <c r="A22" s="60" t="s">
        <v>108</v>
      </c>
      <c r="B22">
        <v>365836065.64244938</v>
      </c>
      <c r="C22">
        <v>356010200.25987083</v>
      </c>
      <c r="D22">
        <v>357519504.39692169</v>
      </c>
      <c r="E22">
        <v>364895603.31717807</v>
      </c>
      <c r="F22">
        <v>373580347.55196851</v>
      </c>
      <c r="G22">
        <v>1336.6755415503228</v>
      </c>
      <c r="H22">
        <v>1288.1185333955816</v>
      </c>
      <c r="I22">
        <v>1276.8280122458864</v>
      </c>
      <c r="J22">
        <v>1303.1706581901033</v>
      </c>
      <c r="K22">
        <v>1334.1869372512322</v>
      </c>
      <c r="L22">
        <v>273691</v>
      </c>
      <c r="M22">
        <v>276380</v>
      </c>
      <c r="N22">
        <v>280006</v>
      </c>
      <c r="O22">
        <v>280006</v>
      </c>
      <c r="P22">
        <v>280006</v>
      </c>
    </row>
    <row r="23" spans="1:16" x14ac:dyDescent="0.3">
      <c r="A23" s="60" t="s">
        <v>106</v>
      </c>
      <c r="B23">
        <v>18982971.897363689</v>
      </c>
      <c r="C23">
        <v>19693273.154103838</v>
      </c>
      <c r="D23">
        <v>18957158.008157946</v>
      </c>
      <c r="E23">
        <v>18659504.217448913</v>
      </c>
      <c r="F23">
        <v>18275330.176351935</v>
      </c>
      <c r="G23">
        <v>355.11396096534884</v>
      </c>
      <c r="H23">
        <v>361.39751071907506</v>
      </c>
      <c r="I23">
        <v>337.26196886900578</v>
      </c>
      <c r="J23">
        <v>331.96648610451905</v>
      </c>
      <c r="K23">
        <v>325.13174360604057</v>
      </c>
      <c r="L23">
        <v>53456</v>
      </c>
      <c r="M23">
        <v>54492</v>
      </c>
      <c r="N23">
        <v>56209</v>
      </c>
      <c r="O23">
        <v>56209</v>
      </c>
      <c r="P23">
        <v>56209</v>
      </c>
    </row>
    <row r="24" spans="1:16" x14ac:dyDescent="0.3">
      <c r="A24" s="60" t="s">
        <v>208</v>
      </c>
      <c r="B24">
        <v>9834001.4426873382</v>
      </c>
      <c r="C24">
        <v>9701850.2406292334</v>
      </c>
      <c r="D24">
        <v>8572932.0286199506</v>
      </c>
      <c r="E24">
        <v>7923209.2415097319</v>
      </c>
      <c r="F24">
        <v>7649042.6734294742</v>
      </c>
      <c r="G24">
        <v>267.35180498293607</v>
      </c>
      <c r="H24">
        <v>262.41784751911587</v>
      </c>
      <c r="I24">
        <v>230.85232735404864</v>
      </c>
      <c r="J24">
        <v>213.356560790331</v>
      </c>
      <c r="K24">
        <v>205.97379021514095</v>
      </c>
      <c r="L24">
        <v>36783</v>
      </c>
      <c r="M24">
        <v>36971</v>
      </c>
      <c r="N24">
        <v>37136</v>
      </c>
      <c r="O24">
        <v>37136</v>
      </c>
      <c r="P24">
        <v>37136</v>
      </c>
    </row>
    <row r="25" spans="1:16" x14ac:dyDescent="0.3">
      <c r="A25" s="60" t="s">
        <v>254</v>
      </c>
      <c r="B25">
        <v>14369116.357203126</v>
      </c>
      <c r="C25">
        <v>14184119.144081738</v>
      </c>
      <c r="D25">
        <v>13338596.799565749</v>
      </c>
      <c r="E25">
        <v>13055274.647987537</v>
      </c>
      <c r="F25">
        <v>12950023.307962717</v>
      </c>
      <c r="G25">
        <v>327.32217948479752</v>
      </c>
      <c r="H25">
        <v>320.71901469908511</v>
      </c>
      <c r="I25">
        <v>298.6230729524201</v>
      </c>
      <c r="J25">
        <v>292.28008704384752</v>
      </c>
      <c r="K25">
        <v>289.92373134445381</v>
      </c>
      <c r="L25">
        <v>43899</v>
      </c>
      <c r="M25">
        <v>44226</v>
      </c>
      <c r="N25">
        <v>44667</v>
      </c>
      <c r="O25">
        <v>44667</v>
      </c>
      <c r="P25">
        <v>44667</v>
      </c>
    </row>
    <row r="26" spans="1:16" x14ac:dyDescent="0.3">
      <c r="A26" s="60" t="s">
        <v>574</v>
      </c>
      <c r="B26">
        <v>15962712.565936726</v>
      </c>
      <c r="C26">
        <v>16706244.081143677</v>
      </c>
      <c r="D26">
        <v>15080487.315395014</v>
      </c>
      <c r="E26">
        <v>14372064.441564992</v>
      </c>
      <c r="F26">
        <v>13799857.329426117</v>
      </c>
      <c r="G26">
        <v>246.67695702333029</v>
      </c>
      <c r="H26">
        <v>256.18358708740226</v>
      </c>
      <c r="I26">
        <v>229.11709686106067</v>
      </c>
      <c r="J26">
        <v>218.35406322645082</v>
      </c>
      <c r="K26">
        <v>209.66054891258153</v>
      </c>
      <c r="L26">
        <v>64711</v>
      </c>
      <c r="M26">
        <v>65212</v>
      </c>
      <c r="N26">
        <v>65820</v>
      </c>
      <c r="O26">
        <v>65820</v>
      </c>
      <c r="P26">
        <v>65820</v>
      </c>
    </row>
    <row r="27" spans="1:16" x14ac:dyDescent="0.3">
      <c r="A27" s="60" t="s">
        <v>336</v>
      </c>
      <c r="B27">
        <v>19672413.81438088</v>
      </c>
      <c r="C27">
        <v>19285167.093402181</v>
      </c>
      <c r="D27">
        <v>17372790.89090636</v>
      </c>
      <c r="E27">
        <v>16460254.080355687</v>
      </c>
      <c r="F27">
        <v>15837730.869625134</v>
      </c>
      <c r="G27">
        <v>262.85259365571312</v>
      </c>
      <c r="H27">
        <v>255.50374400034687</v>
      </c>
      <c r="I27">
        <v>228.0671999751406</v>
      </c>
      <c r="J27">
        <v>216.08756374032723</v>
      </c>
      <c r="K27">
        <v>207.91517932135812</v>
      </c>
      <c r="L27">
        <v>74842</v>
      </c>
      <c r="M27">
        <v>75479</v>
      </c>
      <c r="N27">
        <v>76174</v>
      </c>
      <c r="O27">
        <v>76174</v>
      </c>
      <c r="P27">
        <v>76174</v>
      </c>
    </row>
    <row r="28" spans="1:16" x14ac:dyDescent="0.3">
      <c r="A28" s="60" t="s">
        <v>286</v>
      </c>
      <c r="B28">
        <v>103216770.5161694</v>
      </c>
      <c r="C28">
        <v>99739850.069892734</v>
      </c>
      <c r="D28">
        <v>101896179.81438397</v>
      </c>
      <c r="E28">
        <v>103560756.34949231</v>
      </c>
      <c r="F28">
        <v>104730603.30124149</v>
      </c>
      <c r="G28">
        <v>1856.3833477126202</v>
      </c>
      <c r="H28">
        <v>1777.1336695512211</v>
      </c>
      <c r="I28">
        <v>1795.9704564012966</v>
      </c>
      <c r="J28">
        <v>1825.3094393241031</v>
      </c>
      <c r="K28">
        <v>1845.9285691843183</v>
      </c>
      <c r="L28">
        <v>55601</v>
      </c>
      <c r="M28">
        <v>56124</v>
      </c>
      <c r="N28">
        <v>56736</v>
      </c>
      <c r="O28">
        <v>56736</v>
      </c>
      <c r="P28">
        <v>56736</v>
      </c>
    </row>
    <row r="29" spans="1:16" x14ac:dyDescent="0.3">
      <c r="A29" s="60" t="s">
        <v>704</v>
      </c>
      <c r="B29">
        <v>136831331.68860808</v>
      </c>
      <c r="C29">
        <v>134183522.01751475</v>
      </c>
      <c r="D29">
        <v>136839615.73698193</v>
      </c>
      <c r="E29">
        <v>138243229.18574628</v>
      </c>
      <c r="F29">
        <v>140339863.4314689</v>
      </c>
      <c r="G29">
        <v>1497.8143451694298</v>
      </c>
      <c r="H29">
        <v>1457.5184603751209</v>
      </c>
      <c r="I29">
        <v>1478.7237352573718</v>
      </c>
      <c r="J29">
        <v>1493.8915396291973</v>
      </c>
      <c r="K29">
        <v>1516.5483032177667</v>
      </c>
      <c r="L29">
        <v>91354</v>
      </c>
      <c r="M29">
        <v>92063</v>
      </c>
      <c r="N29">
        <v>92539</v>
      </c>
      <c r="O29">
        <v>92539</v>
      </c>
      <c r="P29">
        <v>92539</v>
      </c>
    </row>
    <row r="30" spans="1:16" x14ac:dyDescent="0.3">
      <c r="A30" s="60" t="s">
        <v>132</v>
      </c>
      <c r="B30">
        <v>257742022.15927696</v>
      </c>
      <c r="C30">
        <v>257530408.97369045</v>
      </c>
      <c r="D30">
        <v>262179872.12179205</v>
      </c>
      <c r="E30">
        <v>266817731.4273133</v>
      </c>
      <c r="F30">
        <v>270851234.32685488</v>
      </c>
      <c r="G30">
        <v>1523.3970421202143</v>
      </c>
      <c r="H30">
        <v>1506.5367725526228</v>
      </c>
      <c r="I30">
        <v>1514.7288480463124</v>
      </c>
      <c r="J30">
        <v>1541.5238084160758</v>
      </c>
      <c r="K30">
        <v>1564.8271350641867</v>
      </c>
      <c r="L30">
        <v>169189</v>
      </c>
      <c r="M30">
        <v>170942</v>
      </c>
      <c r="N30">
        <v>173087</v>
      </c>
      <c r="O30">
        <v>173087</v>
      </c>
      <c r="P30">
        <v>173087</v>
      </c>
    </row>
    <row r="31" spans="1:16" x14ac:dyDescent="0.3">
      <c r="A31" s="60" t="s">
        <v>136</v>
      </c>
      <c r="B31">
        <v>246089864.19505724</v>
      </c>
      <c r="C31">
        <v>243190066.05146623</v>
      </c>
      <c r="D31">
        <v>247029387.33485785</v>
      </c>
      <c r="E31">
        <v>252227417.99958089</v>
      </c>
      <c r="F31">
        <v>257441881.54759279</v>
      </c>
      <c r="G31">
        <v>1622.6739563294623</v>
      </c>
      <c r="H31">
        <v>1585.3845695848381</v>
      </c>
      <c r="I31">
        <v>1587.9802736841764</v>
      </c>
      <c r="J31">
        <v>1621.3948007841304</v>
      </c>
      <c r="K31">
        <v>1654.9149634717526</v>
      </c>
      <c r="L31">
        <v>151657</v>
      </c>
      <c r="M31">
        <v>153395</v>
      </c>
      <c r="N31">
        <v>155562</v>
      </c>
      <c r="O31">
        <v>155562</v>
      </c>
      <c r="P31">
        <v>155562</v>
      </c>
    </row>
    <row r="32" spans="1:16" x14ac:dyDescent="0.3">
      <c r="A32" s="60" t="s">
        <v>308</v>
      </c>
      <c r="B32">
        <v>83358381.201508477</v>
      </c>
      <c r="C32">
        <v>81291128.572831765</v>
      </c>
      <c r="D32">
        <v>82348694.022547394</v>
      </c>
      <c r="E32">
        <v>83562454.18963173</v>
      </c>
      <c r="F32">
        <v>84447393.58424376</v>
      </c>
      <c r="G32">
        <v>1937.8909961991974</v>
      </c>
      <c r="H32">
        <v>1872.3772013274315</v>
      </c>
      <c r="I32">
        <v>1894.2055946668675</v>
      </c>
      <c r="J32">
        <v>1922.12481459336</v>
      </c>
      <c r="K32">
        <v>1942.4804155183272</v>
      </c>
      <c r="L32">
        <v>43015</v>
      </c>
      <c r="M32">
        <v>43416</v>
      </c>
      <c r="N32">
        <v>43474</v>
      </c>
      <c r="O32">
        <v>43474</v>
      </c>
      <c r="P32">
        <v>43474</v>
      </c>
    </row>
    <row r="33" spans="1:16" x14ac:dyDescent="0.3">
      <c r="A33" s="60" t="s">
        <v>422</v>
      </c>
      <c r="B33">
        <v>122883595.75782402</v>
      </c>
      <c r="C33">
        <v>119801091.2488486</v>
      </c>
      <c r="D33">
        <v>121744101.16765958</v>
      </c>
      <c r="E33">
        <v>123310257.82878083</v>
      </c>
      <c r="F33">
        <v>125237789.64342999</v>
      </c>
      <c r="G33">
        <v>1978.8337293325822</v>
      </c>
      <c r="H33">
        <v>1909.028623198926</v>
      </c>
      <c r="I33">
        <v>1928.4666746025596</v>
      </c>
      <c r="J33">
        <v>1953.2751121302206</v>
      </c>
      <c r="K33">
        <v>1983.8078511552351</v>
      </c>
      <c r="L33">
        <v>62099</v>
      </c>
      <c r="M33">
        <v>62755</v>
      </c>
      <c r="N33">
        <v>63130</v>
      </c>
      <c r="O33">
        <v>63130</v>
      </c>
      <c r="P33">
        <v>63130</v>
      </c>
    </row>
    <row r="34" spans="1:16" x14ac:dyDescent="0.3">
      <c r="A34" s="60" t="s">
        <v>510</v>
      </c>
      <c r="B34">
        <v>115456561.76578699</v>
      </c>
      <c r="C34">
        <v>110582645.57119282</v>
      </c>
      <c r="D34">
        <v>111825949.60957573</v>
      </c>
      <c r="E34">
        <v>113421531.00230959</v>
      </c>
      <c r="F34">
        <v>115400244.33027132</v>
      </c>
      <c r="G34">
        <v>1826.8443317371359</v>
      </c>
      <c r="H34">
        <v>1743.3808225002808</v>
      </c>
      <c r="I34">
        <v>1748.2091987864762</v>
      </c>
      <c r="J34">
        <v>1773.1534096599692</v>
      </c>
      <c r="K34">
        <v>1804.0872390062113</v>
      </c>
      <c r="L34">
        <v>63200</v>
      </c>
      <c r="M34">
        <v>63430</v>
      </c>
      <c r="N34">
        <v>63966</v>
      </c>
      <c r="O34">
        <v>63966</v>
      </c>
      <c r="P34">
        <v>63966</v>
      </c>
    </row>
    <row r="35" spans="1:16" x14ac:dyDescent="0.3">
      <c r="A35" s="60" t="s">
        <v>630</v>
      </c>
      <c r="B35">
        <v>141573802.53371492</v>
      </c>
      <c r="C35">
        <v>137754944.41251305</v>
      </c>
      <c r="D35">
        <v>139774007.72835496</v>
      </c>
      <c r="E35">
        <v>142366019.82262623</v>
      </c>
      <c r="F35">
        <v>144165023.2757045</v>
      </c>
      <c r="G35">
        <v>1671.7300475127813</v>
      </c>
      <c r="H35">
        <v>1615.4389897567025</v>
      </c>
      <c r="I35">
        <v>1625.4681675584948</v>
      </c>
      <c r="J35">
        <v>1655.6113480942695</v>
      </c>
      <c r="K35">
        <v>1676.5324255809339</v>
      </c>
      <c r="L35">
        <v>84687</v>
      </c>
      <c r="M35">
        <v>85274</v>
      </c>
      <c r="N35">
        <v>85990</v>
      </c>
      <c r="O35">
        <v>85990</v>
      </c>
      <c r="P35">
        <v>85990</v>
      </c>
    </row>
    <row r="36" spans="1:16" x14ac:dyDescent="0.3">
      <c r="A36" s="60" t="s">
        <v>158</v>
      </c>
      <c r="B36">
        <v>446194308.27759838</v>
      </c>
      <c r="C36">
        <v>438711072.95103425</v>
      </c>
      <c r="D36">
        <v>444822803.77161676</v>
      </c>
      <c r="E36">
        <v>450755002.25637352</v>
      </c>
      <c r="F36">
        <v>458673340.30965298</v>
      </c>
      <c r="G36">
        <v>1693.0992926139343</v>
      </c>
      <c r="H36">
        <v>1647.2399868998887</v>
      </c>
      <c r="I36">
        <v>1655.7830461109584</v>
      </c>
      <c r="J36">
        <v>1677.8647235653104</v>
      </c>
      <c r="K36">
        <v>1707.3394937228379</v>
      </c>
      <c r="L36">
        <v>263537</v>
      </c>
      <c r="M36">
        <v>266331</v>
      </c>
      <c r="N36">
        <v>268648</v>
      </c>
      <c r="O36">
        <v>268648</v>
      </c>
      <c r="P36">
        <v>268648</v>
      </c>
    </row>
    <row r="37" spans="1:16" x14ac:dyDescent="0.3">
      <c r="A37" s="60" t="s">
        <v>170</v>
      </c>
      <c r="B37">
        <v>357607768.73790461</v>
      </c>
      <c r="C37">
        <v>352461401.52870101</v>
      </c>
      <c r="D37">
        <v>360665944.4546355</v>
      </c>
      <c r="E37">
        <v>368112944.87044424</v>
      </c>
      <c r="F37">
        <v>375762196.93449759</v>
      </c>
      <c r="G37">
        <v>1474.0572740339264</v>
      </c>
      <c r="H37">
        <v>1443.916254045256</v>
      </c>
      <c r="I37">
        <v>1470.0418369906561</v>
      </c>
      <c r="J37">
        <v>1500.3951385419828</v>
      </c>
      <c r="K37">
        <v>1531.5727995569389</v>
      </c>
      <c r="L37">
        <v>242601</v>
      </c>
      <c r="M37">
        <v>244101</v>
      </c>
      <c r="N37">
        <v>245344</v>
      </c>
      <c r="O37">
        <v>245344</v>
      </c>
      <c r="P37">
        <v>245344</v>
      </c>
    </row>
    <row r="38" spans="1:16" x14ac:dyDescent="0.3">
      <c r="A38" s="60" t="s">
        <v>15</v>
      </c>
      <c r="B38">
        <v>11534102.302901935</v>
      </c>
      <c r="C38">
        <v>11664935.319035845</v>
      </c>
      <c r="D38">
        <v>11311490.825102521</v>
      </c>
      <c r="E38">
        <v>10657004.05811144</v>
      </c>
      <c r="F38">
        <v>10490150.32706888</v>
      </c>
      <c r="G38">
        <v>249.11130003459829</v>
      </c>
      <c r="H38">
        <v>250.26142582299983</v>
      </c>
      <c r="I38">
        <v>241.37359590940659</v>
      </c>
      <c r="J38">
        <v>227.40763626126028</v>
      </c>
      <c r="K38">
        <v>223.84717852183769</v>
      </c>
      <c r="L38">
        <v>46301</v>
      </c>
      <c r="M38">
        <v>46611</v>
      </c>
      <c r="N38">
        <v>46863</v>
      </c>
      <c r="O38">
        <v>46863</v>
      </c>
      <c r="P38">
        <v>46863</v>
      </c>
    </row>
    <row r="39" spans="1:16" x14ac:dyDescent="0.3">
      <c r="A39" s="60" t="s">
        <v>36</v>
      </c>
      <c r="B39">
        <v>10756689.268603569</v>
      </c>
      <c r="C39">
        <v>10107910.519667724</v>
      </c>
      <c r="D39">
        <v>9488338.9933916014</v>
      </c>
      <c r="E39">
        <v>9199573.3020360246</v>
      </c>
      <c r="F39">
        <v>8970130.5156743117</v>
      </c>
      <c r="G39">
        <v>321.38300772642873</v>
      </c>
      <c r="H39">
        <v>301.2969631473627</v>
      </c>
      <c r="I39">
        <v>284.26924900807722</v>
      </c>
      <c r="J39">
        <v>275.61787111378828</v>
      </c>
      <c r="K39">
        <v>268.74379877986433</v>
      </c>
      <c r="L39">
        <v>33470</v>
      </c>
      <c r="M39">
        <v>33548</v>
      </c>
      <c r="N39">
        <v>33378</v>
      </c>
      <c r="O39">
        <v>33378</v>
      </c>
      <c r="P39">
        <v>33378</v>
      </c>
    </row>
    <row r="40" spans="1:16" x14ac:dyDescent="0.3">
      <c r="A40" s="60" t="s">
        <v>118</v>
      </c>
      <c r="B40">
        <v>13395706.542807743</v>
      </c>
      <c r="C40">
        <v>13399325.941228388</v>
      </c>
      <c r="D40">
        <v>12863381.570245853</v>
      </c>
      <c r="E40">
        <v>12450173.377587197</v>
      </c>
      <c r="F40">
        <v>12361789.602412358</v>
      </c>
      <c r="G40">
        <v>263.22348829474254</v>
      </c>
      <c r="H40">
        <v>260.66191890338268</v>
      </c>
      <c r="I40">
        <v>247.65371421893789</v>
      </c>
      <c r="J40">
        <v>239.69837657317336</v>
      </c>
      <c r="K40">
        <v>237.99675790632367</v>
      </c>
      <c r="L40">
        <v>50891</v>
      </c>
      <c r="M40">
        <v>51405</v>
      </c>
      <c r="N40">
        <v>51941</v>
      </c>
      <c r="O40">
        <v>51941</v>
      </c>
      <c r="P40">
        <v>51941</v>
      </c>
    </row>
    <row r="41" spans="1:16" x14ac:dyDescent="0.3">
      <c r="A41" s="60" t="s">
        <v>154</v>
      </c>
      <c r="B41">
        <v>8491323.5806995295</v>
      </c>
      <c r="C41">
        <v>8164039.9354727613</v>
      </c>
      <c r="D41">
        <v>7782255.6916428227</v>
      </c>
      <c r="E41">
        <v>7282577.2634217441</v>
      </c>
      <c r="F41">
        <v>7074409.1454459317</v>
      </c>
      <c r="G41">
        <v>254.96407580769664</v>
      </c>
      <c r="H41">
        <v>244.15455276848979</v>
      </c>
      <c r="I41">
        <v>231.74579945930208</v>
      </c>
      <c r="J41">
        <v>216.86600349667205</v>
      </c>
      <c r="K41">
        <v>210.66701841654304</v>
      </c>
      <c r="L41">
        <v>33304</v>
      </c>
      <c r="M41">
        <v>33438</v>
      </c>
      <c r="N41">
        <v>33581</v>
      </c>
      <c r="O41">
        <v>33581</v>
      </c>
      <c r="P41">
        <v>33581</v>
      </c>
    </row>
    <row r="42" spans="1:16" x14ac:dyDescent="0.3">
      <c r="A42" s="60" t="s">
        <v>234</v>
      </c>
      <c r="B42">
        <v>7239577.232462124</v>
      </c>
      <c r="C42">
        <v>7702563.9551400412</v>
      </c>
      <c r="D42">
        <v>7301921.5919960057</v>
      </c>
      <c r="E42">
        <v>6930076.5546092391</v>
      </c>
      <c r="F42">
        <v>6913621.0595029686</v>
      </c>
      <c r="G42">
        <v>279.08933047271103</v>
      </c>
      <c r="H42">
        <v>294.75600624292213</v>
      </c>
      <c r="I42">
        <v>277.65016129875681</v>
      </c>
      <c r="J42">
        <v>263.51102911172438</v>
      </c>
      <c r="K42">
        <v>262.88532109597202</v>
      </c>
      <c r="L42">
        <v>25940</v>
      </c>
      <c r="M42">
        <v>26132</v>
      </c>
      <c r="N42">
        <v>26299</v>
      </c>
      <c r="O42">
        <v>26299</v>
      </c>
      <c r="P42">
        <v>26299</v>
      </c>
    </row>
    <row r="43" spans="1:16" x14ac:dyDescent="0.3">
      <c r="A43" s="60" t="s">
        <v>586</v>
      </c>
      <c r="B43">
        <v>12466973.117911737</v>
      </c>
      <c r="C43">
        <v>12552728.241539881</v>
      </c>
      <c r="D43">
        <v>12304530.314557027</v>
      </c>
      <c r="E43">
        <v>12068659.196360642</v>
      </c>
      <c r="F43">
        <v>11611748.835138286</v>
      </c>
      <c r="G43">
        <v>236.58740142160997</v>
      </c>
      <c r="H43">
        <v>236.99148982460551</v>
      </c>
      <c r="I43">
        <v>230.93221565551269</v>
      </c>
      <c r="J43">
        <v>226.50537135168804</v>
      </c>
      <c r="K43">
        <v>217.93004833036082</v>
      </c>
      <c r="L43">
        <v>52695</v>
      </c>
      <c r="M43">
        <v>52967</v>
      </c>
      <c r="N43">
        <v>53282</v>
      </c>
      <c r="O43">
        <v>53282</v>
      </c>
      <c r="P43">
        <v>53282</v>
      </c>
    </row>
    <row r="44" spans="1:16" x14ac:dyDescent="0.3">
      <c r="A44" s="60" t="s">
        <v>180</v>
      </c>
      <c r="B44">
        <v>178693501.13696334</v>
      </c>
      <c r="C44">
        <v>173520390.36152691</v>
      </c>
      <c r="D44">
        <v>176552045.03675768</v>
      </c>
      <c r="E44">
        <v>179256885.42104706</v>
      </c>
      <c r="F44">
        <v>181473712.50851467</v>
      </c>
      <c r="G44">
        <v>1649.5596811255016</v>
      </c>
      <c r="H44">
        <v>1593.4798093699094</v>
      </c>
      <c r="I44">
        <v>1610.6558868472168</v>
      </c>
      <c r="J44">
        <v>1635.3317102681847</v>
      </c>
      <c r="K44">
        <v>1655.5554669389653</v>
      </c>
      <c r="L44">
        <v>108328</v>
      </c>
      <c r="M44">
        <v>108894</v>
      </c>
      <c r="N44">
        <v>109615</v>
      </c>
      <c r="O44">
        <v>109615</v>
      </c>
      <c r="P44">
        <v>109615</v>
      </c>
    </row>
    <row r="45" spans="1:16" x14ac:dyDescent="0.3">
      <c r="A45" s="60" t="s">
        <v>182</v>
      </c>
      <c r="B45">
        <v>466773642.43229461</v>
      </c>
      <c r="C45">
        <v>453468443.81273168</v>
      </c>
      <c r="D45">
        <v>468394694.07221091</v>
      </c>
      <c r="E45">
        <v>480011146.71095026</v>
      </c>
      <c r="F45">
        <v>491540829.62569183</v>
      </c>
      <c r="G45">
        <v>1325.4326567574321</v>
      </c>
      <c r="H45">
        <v>1277.872648558402</v>
      </c>
      <c r="I45">
        <v>1311.1375004470651</v>
      </c>
      <c r="J45">
        <v>1343.6544500828575</v>
      </c>
      <c r="K45">
        <v>1375.928512597005</v>
      </c>
      <c r="L45">
        <v>352167</v>
      </c>
      <c r="M45">
        <v>354862</v>
      </c>
      <c r="N45">
        <v>357243</v>
      </c>
      <c r="O45">
        <v>357243</v>
      </c>
      <c r="P45">
        <v>357243</v>
      </c>
    </row>
    <row r="46" spans="1:16" x14ac:dyDescent="0.3">
      <c r="A46" s="60" t="s">
        <v>17</v>
      </c>
      <c r="B46">
        <v>12434407.72374914</v>
      </c>
      <c r="C46">
        <v>12049655.880664542</v>
      </c>
      <c r="D46">
        <v>11552595.711987613</v>
      </c>
      <c r="E46">
        <v>11253349.368750231</v>
      </c>
      <c r="F46">
        <v>11178993.902522573</v>
      </c>
      <c r="G46">
        <v>222.4362305459498</v>
      </c>
      <c r="H46">
        <v>213.69563694937739</v>
      </c>
      <c r="I46">
        <v>202.97267445556886</v>
      </c>
      <c r="J46">
        <v>197.71508281796707</v>
      </c>
      <c r="K46">
        <v>196.40869867566059</v>
      </c>
      <c r="L46">
        <v>55901</v>
      </c>
      <c r="M46">
        <v>56387</v>
      </c>
      <c r="N46">
        <v>56917</v>
      </c>
      <c r="O46">
        <v>56917</v>
      </c>
      <c r="P46">
        <v>56917</v>
      </c>
    </row>
    <row r="47" spans="1:16" x14ac:dyDescent="0.3">
      <c r="A47" s="60" t="s">
        <v>62</v>
      </c>
      <c r="B47">
        <v>10082389.617437247</v>
      </c>
      <c r="C47">
        <v>9819721.6498951893</v>
      </c>
      <c r="D47">
        <v>9377348.3513679691</v>
      </c>
      <c r="E47">
        <v>9101729.8798622862</v>
      </c>
      <c r="F47">
        <v>8927288.6297240239</v>
      </c>
      <c r="G47">
        <v>287.10851204366111</v>
      </c>
      <c r="H47">
        <v>277.36976103423973</v>
      </c>
      <c r="I47">
        <v>262.39886815815453</v>
      </c>
      <c r="J47">
        <v>254.68645605009615</v>
      </c>
      <c r="K47">
        <v>249.80520552156096</v>
      </c>
      <c r="L47">
        <v>35117</v>
      </c>
      <c r="M47">
        <v>35403</v>
      </c>
      <c r="N47">
        <v>35737</v>
      </c>
      <c r="O47">
        <v>35737</v>
      </c>
      <c r="P47">
        <v>35737</v>
      </c>
    </row>
    <row r="48" spans="1:16" x14ac:dyDescent="0.3">
      <c r="A48" s="60" t="s">
        <v>138</v>
      </c>
      <c r="B48">
        <v>10320182.990509214</v>
      </c>
      <c r="C48">
        <v>10114923.842203068</v>
      </c>
      <c r="D48">
        <v>9536291.7550751157</v>
      </c>
      <c r="E48">
        <v>9247426.788567001</v>
      </c>
      <c r="F48">
        <v>9067142.1006266288</v>
      </c>
      <c r="G48">
        <v>210.34124797222432</v>
      </c>
      <c r="H48">
        <v>205.50016948463193</v>
      </c>
      <c r="I48">
        <v>193.64601703844201</v>
      </c>
      <c r="J48">
        <v>187.78026212417254</v>
      </c>
      <c r="K48">
        <v>184.11936199136233</v>
      </c>
      <c r="L48">
        <v>49064</v>
      </c>
      <c r="M48">
        <v>49221</v>
      </c>
      <c r="N48">
        <v>49246</v>
      </c>
      <c r="O48">
        <v>49246</v>
      </c>
      <c r="P48">
        <v>49246</v>
      </c>
    </row>
    <row r="49" spans="1:16" x14ac:dyDescent="0.3">
      <c r="A49" s="60" t="s">
        <v>184</v>
      </c>
      <c r="B49">
        <v>9165212.2187288944</v>
      </c>
      <c r="C49">
        <v>9239397.6340927314</v>
      </c>
      <c r="D49">
        <v>8679535.5357677117</v>
      </c>
      <c r="E49">
        <v>8313448.173792962</v>
      </c>
      <c r="F49">
        <v>8144957.4755703826</v>
      </c>
      <c r="G49">
        <v>273.85819519911837</v>
      </c>
      <c r="H49">
        <v>274.46744598201974</v>
      </c>
      <c r="I49">
        <v>257.09524691255069</v>
      </c>
      <c r="J49">
        <v>246.25142694884366</v>
      </c>
      <c r="K49">
        <v>241.2605887313502</v>
      </c>
      <c r="L49">
        <v>33467</v>
      </c>
      <c r="M49">
        <v>33663</v>
      </c>
      <c r="N49">
        <v>33760</v>
      </c>
      <c r="O49">
        <v>33760</v>
      </c>
      <c r="P49">
        <v>33760</v>
      </c>
    </row>
    <row r="50" spans="1:16" x14ac:dyDescent="0.3">
      <c r="A50" s="60" t="s">
        <v>244</v>
      </c>
      <c r="B50">
        <v>12083471.239015367</v>
      </c>
      <c r="C50">
        <v>11810970.813441306</v>
      </c>
      <c r="D50">
        <v>11143041.722767703</v>
      </c>
      <c r="E50">
        <v>10624090.104418287</v>
      </c>
      <c r="F50">
        <v>10352347.183550777</v>
      </c>
      <c r="G50">
        <v>236.42550703428685</v>
      </c>
      <c r="H50">
        <v>229.5665768711016</v>
      </c>
      <c r="I50">
        <v>215.87929795934872</v>
      </c>
      <c r="J50">
        <v>205.82540838131405</v>
      </c>
      <c r="K50">
        <v>200.56080716722741</v>
      </c>
      <c r="L50">
        <v>51109</v>
      </c>
      <c r="M50">
        <v>51449</v>
      </c>
      <c r="N50">
        <v>51617</v>
      </c>
      <c r="O50">
        <v>51617</v>
      </c>
      <c r="P50">
        <v>51617</v>
      </c>
    </row>
    <row r="51" spans="1:16" x14ac:dyDescent="0.3">
      <c r="A51" s="60" t="s">
        <v>324</v>
      </c>
      <c r="B51">
        <v>9694701.7652848829</v>
      </c>
      <c r="C51">
        <v>9402726.0308604613</v>
      </c>
      <c r="D51">
        <v>9012624.2454269286</v>
      </c>
      <c r="E51">
        <v>8765372.9830153286</v>
      </c>
      <c r="F51">
        <v>8657500.875253031</v>
      </c>
      <c r="G51">
        <v>235.32543062079478</v>
      </c>
      <c r="H51">
        <v>227.27819078244329</v>
      </c>
      <c r="I51">
        <v>217.07228607208575</v>
      </c>
      <c r="J51">
        <v>211.11715077471348</v>
      </c>
      <c r="K51">
        <v>208.51901238596861</v>
      </c>
      <c r="L51">
        <v>41197</v>
      </c>
      <c r="M51">
        <v>41371</v>
      </c>
      <c r="N51">
        <v>41519</v>
      </c>
      <c r="O51">
        <v>41519</v>
      </c>
      <c r="P51">
        <v>41519</v>
      </c>
    </row>
    <row r="52" spans="1:16" x14ac:dyDescent="0.3">
      <c r="A52" s="60" t="s">
        <v>444</v>
      </c>
      <c r="B52">
        <v>10433276.567977834</v>
      </c>
      <c r="C52">
        <v>10436489.425475679</v>
      </c>
      <c r="D52">
        <v>9974788.8278624639</v>
      </c>
      <c r="E52">
        <v>9760315.7691301461</v>
      </c>
      <c r="F52">
        <v>9815703.8344654869</v>
      </c>
      <c r="G52">
        <v>232.18597013414563</v>
      </c>
      <c r="H52">
        <v>230.70693073094324</v>
      </c>
      <c r="I52">
        <v>219.4528156087049</v>
      </c>
      <c r="J52">
        <v>214.73424788529132</v>
      </c>
      <c r="K52">
        <v>215.95282675435035</v>
      </c>
      <c r="L52">
        <v>44935</v>
      </c>
      <c r="M52">
        <v>45237</v>
      </c>
      <c r="N52">
        <v>45453</v>
      </c>
      <c r="O52">
        <v>45453</v>
      </c>
      <c r="P52">
        <v>45453</v>
      </c>
    </row>
    <row r="53" spans="1:16" x14ac:dyDescent="0.3">
      <c r="A53" s="60" t="s">
        <v>576</v>
      </c>
      <c r="B53">
        <v>11114909.886646843</v>
      </c>
      <c r="C53">
        <v>11147818.480463441</v>
      </c>
      <c r="D53">
        <v>10620340.844718471</v>
      </c>
      <c r="E53">
        <v>10715827.664777331</v>
      </c>
      <c r="F53">
        <v>10781359.170307299</v>
      </c>
      <c r="G53">
        <v>268.62532050769369</v>
      </c>
      <c r="H53">
        <v>264.59895280110703</v>
      </c>
      <c r="I53">
        <v>247.0191385941869</v>
      </c>
      <c r="J53">
        <v>249.24007221420038</v>
      </c>
      <c r="K53">
        <v>250.76427339413172</v>
      </c>
      <c r="L53">
        <v>41377</v>
      </c>
      <c r="M53">
        <v>42131</v>
      </c>
      <c r="N53">
        <v>42994</v>
      </c>
      <c r="O53">
        <v>42994</v>
      </c>
      <c r="P53">
        <v>42994</v>
      </c>
    </row>
    <row r="54" spans="1:16" x14ac:dyDescent="0.3">
      <c r="A54" s="60" t="s">
        <v>496</v>
      </c>
      <c r="B54">
        <v>194488335.54679951</v>
      </c>
      <c r="C54">
        <v>187090204.5090858</v>
      </c>
      <c r="D54">
        <v>190980055.69491246</v>
      </c>
      <c r="E54">
        <v>193163099.2023516</v>
      </c>
      <c r="F54">
        <v>195465505.49636611</v>
      </c>
      <c r="G54">
        <v>1656.3052855641529</v>
      </c>
      <c r="H54">
        <v>1578.5671876162119</v>
      </c>
      <c r="I54">
        <v>1602.2623260811154</v>
      </c>
      <c r="J54">
        <v>1620.5773713639244</v>
      </c>
      <c r="K54">
        <v>1639.8938327127717</v>
      </c>
      <c r="L54">
        <v>117423</v>
      </c>
      <c r="M54">
        <v>118519</v>
      </c>
      <c r="N54">
        <v>119194</v>
      </c>
      <c r="O54">
        <v>119194</v>
      </c>
      <c r="P54">
        <v>119194</v>
      </c>
    </row>
    <row r="55" spans="1:16" x14ac:dyDescent="0.3">
      <c r="A55" s="60" t="s">
        <v>680</v>
      </c>
      <c r="B55">
        <v>113524106.88041273</v>
      </c>
      <c r="C55">
        <v>110063523.88240775</v>
      </c>
      <c r="D55">
        <v>113274017.4680299</v>
      </c>
      <c r="E55">
        <v>115061771.7470127</v>
      </c>
      <c r="F55">
        <v>116551738.97536358</v>
      </c>
      <c r="G55">
        <v>1717.5899369152392</v>
      </c>
      <c r="H55">
        <v>1652.5806501765403</v>
      </c>
      <c r="I55">
        <v>1691.9701479959058</v>
      </c>
      <c r="J55">
        <v>1718.6737728836217</v>
      </c>
      <c r="K55">
        <v>1740.9293627197762</v>
      </c>
      <c r="L55">
        <v>66095</v>
      </c>
      <c r="M55">
        <v>66601</v>
      </c>
      <c r="N55">
        <v>66948</v>
      </c>
      <c r="O55">
        <v>66948</v>
      </c>
      <c r="P55">
        <v>66948</v>
      </c>
    </row>
    <row r="56" spans="1:16" x14ac:dyDescent="0.3">
      <c r="A56" s="60" t="s">
        <v>188</v>
      </c>
      <c r="B56">
        <v>507998647.48207563</v>
      </c>
      <c r="C56">
        <v>504355608.64601809</v>
      </c>
      <c r="D56">
        <v>520598911.37713999</v>
      </c>
      <c r="E56">
        <v>533894218.84053981</v>
      </c>
      <c r="F56">
        <v>543931515.93319249</v>
      </c>
      <c r="G56">
        <v>1405.9483049202113</v>
      </c>
      <c r="H56">
        <v>1380.2797711172605</v>
      </c>
      <c r="I56">
        <v>1410.8830405789347</v>
      </c>
      <c r="J56">
        <v>1446.9148558775348</v>
      </c>
      <c r="K56">
        <v>1474.1170876375179</v>
      </c>
      <c r="L56">
        <v>361321</v>
      </c>
      <c r="M56">
        <v>365401</v>
      </c>
      <c r="N56">
        <v>368988</v>
      </c>
      <c r="O56">
        <v>368988</v>
      </c>
      <c r="P56">
        <v>368988</v>
      </c>
    </row>
    <row r="57" spans="1:16" x14ac:dyDescent="0.3">
      <c r="A57" s="60" t="s">
        <v>210</v>
      </c>
      <c r="B57">
        <v>14302650.861893255</v>
      </c>
      <c r="C57">
        <v>15497584.846364146</v>
      </c>
      <c r="D57">
        <v>15463956.815843819</v>
      </c>
      <c r="E57">
        <v>15118918.668790774</v>
      </c>
      <c r="F57">
        <v>14895282.309118817</v>
      </c>
      <c r="G57">
        <v>214.33935563088394</v>
      </c>
      <c r="H57">
        <v>228.96631227545461</v>
      </c>
      <c r="I57">
        <v>226.14405779154762</v>
      </c>
      <c r="J57">
        <v>221.09823882059015</v>
      </c>
      <c r="K57">
        <v>217.82779294129679</v>
      </c>
      <c r="L57">
        <v>66729</v>
      </c>
      <c r="M57">
        <v>67685</v>
      </c>
      <c r="N57">
        <v>68381</v>
      </c>
      <c r="O57">
        <v>68381</v>
      </c>
      <c r="P57">
        <v>68381</v>
      </c>
    </row>
    <row r="58" spans="1:16" x14ac:dyDescent="0.3">
      <c r="A58" s="60" t="s">
        <v>250</v>
      </c>
      <c r="B58">
        <v>14924411.652547929</v>
      </c>
      <c r="C58">
        <v>15059821.836751573</v>
      </c>
      <c r="D58">
        <v>14082922.186112741</v>
      </c>
      <c r="E58">
        <v>13039711.605359681</v>
      </c>
      <c r="F58">
        <v>12737564.902763136</v>
      </c>
      <c r="G58">
        <v>272.91101292008796</v>
      </c>
      <c r="H58">
        <v>271.55853790777672</v>
      </c>
      <c r="I58">
        <v>250.94301828426126</v>
      </c>
      <c r="J58">
        <v>232.35409132857592</v>
      </c>
      <c r="K58">
        <v>226.97015151039088</v>
      </c>
      <c r="L58">
        <v>54686</v>
      </c>
      <c r="M58">
        <v>55457</v>
      </c>
      <c r="N58">
        <v>56120</v>
      </c>
      <c r="O58">
        <v>56120</v>
      </c>
      <c r="P58">
        <v>56120</v>
      </c>
    </row>
    <row r="59" spans="1:16" x14ac:dyDescent="0.3">
      <c r="A59" s="60" t="s">
        <v>416</v>
      </c>
      <c r="B59">
        <v>10387775.881169116</v>
      </c>
      <c r="C59">
        <v>10551481.291151391</v>
      </c>
      <c r="D59">
        <v>10080282.923263729</v>
      </c>
      <c r="E59">
        <v>9453932.3114230633</v>
      </c>
      <c r="F59">
        <v>9321044.9057803135</v>
      </c>
      <c r="G59">
        <v>296.31948542814683</v>
      </c>
      <c r="H59">
        <v>298.19922256249691</v>
      </c>
      <c r="I59">
        <v>281.82405846744933</v>
      </c>
      <c r="J59">
        <v>264.3125786016289</v>
      </c>
      <c r="K59">
        <v>260.59731899408166</v>
      </c>
      <c r="L59">
        <v>35056</v>
      </c>
      <c r="M59">
        <v>35384</v>
      </c>
      <c r="N59">
        <v>35768</v>
      </c>
      <c r="O59">
        <v>35768</v>
      </c>
      <c r="P59">
        <v>35768</v>
      </c>
    </row>
    <row r="60" spans="1:16" x14ac:dyDescent="0.3">
      <c r="A60" s="60" t="s">
        <v>440</v>
      </c>
      <c r="B60">
        <v>11264986.335540725</v>
      </c>
      <c r="C60">
        <v>11283947.316477863</v>
      </c>
      <c r="D60">
        <v>10721906.265784239</v>
      </c>
      <c r="E60">
        <v>10868010.934004501</v>
      </c>
      <c r="F60">
        <v>10798015.89046889</v>
      </c>
      <c r="G60">
        <v>253.54459454289275</v>
      </c>
      <c r="H60">
        <v>251.62107964049198</v>
      </c>
      <c r="I60">
        <v>236.67099895777849</v>
      </c>
      <c r="J60">
        <v>239.8960539921087</v>
      </c>
      <c r="K60">
        <v>238.35101186386973</v>
      </c>
      <c r="L60">
        <v>44430</v>
      </c>
      <c r="M60">
        <v>44845</v>
      </c>
      <c r="N60">
        <v>45303</v>
      </c>
      <c r="O60">
        <v>45303</v>
      </c>
      <c r="P60">
        <v>45303</v>
      </c>
    </row>
    <row r="61" spans="1:16" x14ac:dyDescent="0.3">
      <c r="A61" s="60" t="s">
        <v>580</v>
      </c>
      <c r="B61">
        <v>10262869.424325999</v>
      </c>
      <c r="C61">
        <v>10651509.758985326</v>
      </c>
      <c r="D61">
        <v>9714913.4519736432</v>
      </c>
      <c r="E61">
        <v>9407193.9568488598</v>
      </c>
      <c r="F61">
        <v>9242855.1320701316</v>
      </c>
      <c r="G61">
        <v>237.15469495842862</v>
      </c>
      <c r="H61">
        <v>244.44084357969766</v>
      </c>
      <c r="I61">
        <v>221.33172606050266</v>
      </c>
      <c r="J61">
        <v>214.32105248784225</v>
      </c>
      <c r="K61">
        <v>210.57697427995652</v>
      </c>
      <c r="L61">
        <v>43275</v>
      </c>
      <c r="M61">
        <v>43575</v>
      </c>
      <c r="N61">
        <v>43893</v>
      </c>
      <c r="O61">
        <v>43893</v>
      </c>
      <c r="P61">
        <v>43893</v>
      </c>
    </row>
    <row r="62" spans="1:16" x14ac:dyDescent="0.3">
      <c r="A62" s="60" t="s">
        <v>662</v>
      </c>
      <c r="B62">
        <v>15672063.818805531</v>
      </c>
      <c r="C62">
        <v>15944344.381344572</v>
      </c>
      <c r="D62">
        <v>15193437.710758695</v>
      </c>
      <c r="E62">
        <v>14698604.87260643</v>
      </c>
      <c r="F62">
        <v>14223944.702721236</v>
      </c>
      <c r="G62">
        <v>259.93173036348384</v>
      </c>
      <c r="H62">
        <v>261.42983786165655</v>
      </c>
      <c r="I62">
        <v>246.42669225137774</v>
      </c>
      <c r="J62">
        <v>238.4008575558581</v>
      </c>
      <c r="K62">
        <v>230.70220911071667</v>
      </c>
      <c r="L62">
        <v>60293</v>
      </c>
      <c r="M62">
        <v>60989</v>
      </c>
      <c r="N62">
        <v>61655</v>
      </c>
      <c r="O62">
        <v>61655</v>
      </c>
      <c r="P62">
        <v>61655</v>
      </c>
    </row>
    <row r="63" spans="1:16" x14ac:dyDescent="0.3">
      <c r="A63" s="60" t="s">
        <v>682</v>
      </c>
      <c r="B63">
        <v>8808417.0236579049</v>
      </c>
      <c r="C63">
        <v>9250164.2177240383</v>
      </c>
      <c r="D63">
        <v>8701697.5946833212</v>
      </c>
      <c r="E63">
        <v>8318743.5276275799</v>
      </c>
      <c r="F63">
        <v>8262119.2295639683</v>
      </c>
      <c r="G63">
        <v>278.40377457119075</v>
      </c>
      <c r="H63">
        <v>288.49964812163671</v>
      </c>
      <c r="I63">
        <v>269.18572030821383</v>
      </c>
      <c r="J63">
        <v>257.33909322612078</v>
      </c>
      <c r="K63">
        <v>255.58742899102791</v>
      </c>
      <c r="L63">
        <v>31639</v>
      </c>
      <c r="M63">
        <v>32063</v>
      </c>
      <c r="N63">
        <v>32326</v>
      </c>
      <c r="O63">
        <v>32326</v>
      </c>
      <c r="P63">
        <v>32326</v>
      </c>
    </row>
    <row r="64" spans="1:16" x14ac:dyDescent="0.3">
      <c r="A64" s="60" t="s">
        <v>724</v>
      </c>
      <c r="B64">
        <v>8290821.4269827511</v>
      </c>
      <c r="C64">
        <v>8605382.7587158214</v>
      </c>
      <c r="D64">
        <v>7506975.8026664201</v>
      </c>
      <c r="E64">
        <v>7180881.6474938774</v>
      </c>
      <c r="F64">
        <v>7004836.935993976</v>
      </c>
      <c r="G64">
        <v>328.83121512643282</v>
      </c>
      <c r="H64">
        <v>338.75458641561318</v>
      </c>
      <c r="I64">
        <v>293.90712562314695</v>
      </c>
      <c r="J64">
        <v>281.14014750191359</v>
      </c>
      <c r="K64">
        <v>274.24778545117749</v>
      </c>
      <c r="L64">
        <v>25213</v>
      </c>
      <c r="M64">
        <v>25403</v>
      </c>
      <c r="N64">
        <v>25542</v>
      </c>
      <c r="O64">
        <v>25542</v>
      </c>
      <c r="P64">
        <v>25542</v>
      </c>
    </row>
    <row r="65" spans="1:16" x14ac:dyDescent="0.3">
      <c r="A65" s="60" t="s">
        <v>498</v>
      </c>
      <c r="B65">
        <v>101377179.17163157</v>
      </c>
      <c r="C65">
        <v>99810725.090050384</v>
      </c>
      <c r="D65">
        <v>101723746.81368886</v>
      </c>
      <c r="E65">
        <v>103623001.14565289</v>
      </c>
      <c r="F65">
        <v>104917146.4295167</v>
      </c>
      <c r="G65">
        <v>1495.0622223282146</v>
      </c>
      <c r="H65">
        <v>1466.5969949754669</v>
      </c>
      <c r="I65">
        <v>1481.8813724770757</v>
      </c>
      <c r="J65">
        <v>1509.5491462692532</v>
      </c>
      <c r="K65">
        <v>1528.4018709231073</v>
      </c>
      <c r="L65">
        <v>67808</v>
      </c>
      <c r="M65">
        <v>68056</v>
      </c>
      <c r="N65">
        <v>68645</v>
      </c>
      <c r="O65">
        <v>68645</v>
      </c>
      <c r="P65">
        <v>68645</v>
      </c>
    </row>
    <row r="66" spans="1:16" x14ac:dyDescent="0.3">
      <c r="A66" s="60" t="s">
        <v>68</v>
      </c>
      <c r="B66">
        <v>134952292.77571458</v>
      </c>
      <c r="C66">
        <v>132209872.9445527</v>
      </c>
      <c r="D66">
        <v>134200262.54251374</v>
      </c>
      <c r="E66">
        <v>136427772.03757164</v>
      </c>
      <c r="F66">
        <v>138577143.76956841</v>
      </c>
      <c r="G66">
        <v>1517.4602540757039</v>
      </c>
      <c r="H66">
        <v>1477.1062604132985</v>
      </c>
      <c r="I66">
        <v>1486.3741462504429</v>
      </c>
      <c r="J66">
        <v>1511.0455772987434</v>
      </c>
      <c r="K66">
        <v>1534.8515707639906</v>
      </c>
      <c r="L66">
        <v>88933</v>
      </c>
      <c r="M66">
        <v>89506</v>
      </c>
      <c r="N66">
        <v>90287</v>
      </c>
      <c r="O66">
        <v>90287</v>
      </c>
      <c r="P66">
        <v>90287</v>
      </c>
    </row>
    <row r="67" spans="1:16" x14ac:dyDescent="0.3">
      <c r="A67" s="60" t="s">
        <v>194</v>
      </c>
      <c r="B67">
        <v>271789991.57952034</v>
      </c>
      <c r="C67">
        <v>268168435.51448405</v>
      </c>
      <c r="D67">
        <v>276370526.32198012</v>
      </c>
      <c r="E67">
        <v>283319526.14743316</v>
      </c>
      <c r="F67">
        <v>285098392.83182561</v>
      </c>
      <c r="G67">
        <v>1370.6830044153976</v>
      </c>
      <c r="H67">
        <v>1344.3576728870198</v>
      </c>
      <c r="I67">
        <v>1377.4104828028615</v>
      </c>
      <c r="J67">
        <v>1412.0437895159769</v>
      </c>
      <c r="K67">
        <v>1420.9095309219049</v>
      </c>
      <c r="L67">
        <v>198288</v>
      </c>
      <c r="M67">
        <v>199477</v>
      </c>
      <c r="N67">
        <v>200645</v>
      </c>
      <c r="O67">
        <v>200645</v>
      </c>
      <c r="P67">
        <v>200645</v>
      </c>
    </row>
    <row r="68" spans="1:16" x14ac:dyDescent="0.3">
      <c r="A68" s="60" t="s">
        <v>146</v>
      </c>
      <c r="B68">
        <v>5824837.4071485316</v>
      </c>
      <c r="C68">
        <v>5842385.3498612624</v>
      </c>
      <c r="D68">
        <v>5491810.9972506445</v>
      </c>
      <c r="E68">
        <v>5346928.7899548225</v>
      </c>
      <c r="F68">
        <v>5081757.3982533636</v>
      </c>
      <c r="G68">
        <v>245.76336049738541</v>
      </c>
      <c r="H68">
        <v>245.85025037288597</v>
      </c>
      <c r="I68">
        <v>230.39985724327255</v>
      </c>
      <c r="J68">
        <v>224.32156359938003</v>
      </c>
      <c r="K68">
        <v>213.19673595625792</v>
      </c>
      <c r="L68">
        <v>23701</v>
      </c>
      <c r="M68">
        <v>23764</v>
      </c>
      <c r="N68">
        <v>23836</v>
      </c>
      <c r="O68">
        <v>23836</v>
      </c>
      <c r="P68">
        <v>23836</v>
      </c>
    </row>
    <row r="69" spans="1:16" x14ac:dyDescent="0.3">
      <c r="A69" s="60" t="s">
        <v>212</v>
      </c>
      <c r="B69">
        <v>10435000.765126389</v>
      </c>
      <c r="C69">
        <v>10482921.551172681</v>
      </c>
      <c r="D69">
        <v>10136694.121055678</v>
      </c>
      <c r="E69">
        <v>10060035.703150332</v>
      </c>
      <c r="F69">
        <v>9391599.6715494413</v>
      </c>
      <c r="G69">
        <v>263.45024527572997</v>
      </c>
      <c r="H69">
        <v>263.37675371018241</v>
      </c>
      <c r="I69">
        <v>253.37934612447327</v>
      </c>
      <c r="J69">
        <v>251.46317310279289</v>
      </c>
      <c r="K69">
        <v>234.75477857195023</v>
      </c>
      <c r="L69">
        <v>39609</v>
      </c>
      <c r="M69">
        <v>39802</v>
      </c>
      <c r="N69">
        <v>40006</v>
      </c>
      <c r="O69">
        <v>40006</v>
      </c>
      <c r="P69">
        <v>40006</v>
      </c>
    </row>
    <row r="70" spans="1:16" x14ac:dyDescent="0.3">
      <c r="A70" s="60" t="s">
        <v>442</v>
      </c>
      <c r="B70">
        <v>7408505.9212400056</v>
      </c>
      <c r="C70">
        <v>7565423.4684523586</v>
      </c>
      <c r="D70">
        <v>6807428.2863877546</v>
      </c>
      <c r="E70">
        <v>6181083.6784423795</v>
      </c>
      <c r="F70">
        <v>5781891.1360310903</v>
      </c>
      <c r="G70">
        <v>236.01484298311581</v>
      </c>
      <c r="H70">
        <v>239.62446054897879</v>
      </c>
      <c r="I70">
        <v>214.52881275645262</v>
      </c>
      <c r="J70">
        <v>194.79023315398902</v>
      </c>
      <c r="K70">
        <v>182.21010765256179</v>
      </c>
      <c r="L70">
        <v>31390</v>
      </c>
      <c r="M70">
        <v>31572</v>
      </c>
      <c r="N70">
        <v>31732</v>
      </c>
      <c r="O70">
        <v>31732</v>
      </c>
      <c r="P70">
        <v>31732</v>
      </c>
    </row>
    <row r="71" spans="1:16" x14ac:dyDescent="0.3">
      <c r="A71" s="60" t="s">
        <v>504</v>
      </c>
      <c r="B71">
        <v>5481900.0474986276</v>
      </c>
      <c r="C71">
        <v>5468202.4207230788</v>
      </c>
      <c r="D71">
        <v>5219479.0678915838</v>
      </c>
      <c r="E71">
        <v>5083789.5885434803</v>
      </c>
      <c r="F71">
        <v>4982505.6263007</v>
      </c>
      <c r="G71">
        <v>246.96580832989267</v>
      </c>
      <c r="H71">
        <v>244.82661386716271</v>
      </c>
      <c r="I71">
        <v>232.54529150775602</v>
      </c>
      <c r="J71">
        <v>226.49987028485097</v>
      </c>
      <c r="K71">
        <v>221.98733019829362</v>
      </c>
      <c r="L71">
        <v>22197</v>
      </c>
      <c r="M71">
        <v>22335</v>
      </c>
      <c r="N71">
        <v>22445</v>
      </c>
      <c r="O71">
        <v>22445</v>
      </c>
      <c r="P71">
        <v>22445</v>
      </c>
    </row>
    <row r="72" spans="1:16" x14ac:dyDescent="0.3">
      <c r="A72" s="60" t="s">
        <v>726</v>
      </c>
      <c r="B72">
        <v>12033136.360348929</v>
      </c>
      <c r="C72">
        <v>12281296.002127249</v>
      </c>
      <c r="D72">
        <v>11555548.181111306</v>
      </c>
      <c r="E72">
        <v>10985954.666917704</v>
      </c>
      <c r="F72">
        <v>10741193.329936203</v>
      </c>
      <c r="G72">
        <v>240.88916302021758</v>
      </c>
      <c r="H72">
        <v>243.89427072042992</v>
      </c>
      <c r="I72">
        <v>227.37742628266477</v>
      </c>
      <c r="J72">
        <v>216.16958869203094</v>
      </c>
      <c r="K72">
        <v>211.35344306361941</v>
      </c>
      <c r="L72">
        <v>49953</v>
      </c>
      <c r="M72">
        <v>50355</v>
      </c>
      <c r="N72">
        <v>50821</v>
      </c>
      <c r="O72">
        <v>50821</v>
      </c>
      <c r="P72">
        <v>50821</v>
      </c>
    </row>
    <row r="73" spans="1:16" x14ac:dyDescent="0.3">
      <c r="A73" s="60" t="s">
        <v>744</v>
      </c>
      <c r="B73">
        <v>10132154.468067994</v>
      </c>
      <c r="C73">
        <v>9872413.1594327502</v>
      </c>
      <c r="D73">
        <v>9283539.2973664943</v>
      </c>
      <c r="E73">
        <v>8921357.4075403307</v>
      </c>
      <c r="F73">
        <v>8625704.3643952329</v>
      </c>
      <c r="G73">
        <v>322.29004606107242</v>
      </c>
      <c r="H73">
        <v>311.93444214454644</v>
      </c>
      <c r="I73">
        <v>291.88930348581965</v>
      </c>
      <c r="J73">
        <v>280.50172638076816</v>
      </c>
      <c r="K73">
        <v>271.20592247744798</v>
      </c>
      <c r="L73">
        <v>31438</v>
      </c>
      <c r="M73">
        <v>31649</v>
      </c>
      <c r="N73">
        <v>31805</v>
      </c>
      <c r="O73">
        <v>31805</v>
      </c>
      <c r="P73">
        <v>31805</v>
      </c>
    </row>
    <row r="74" spans="1:16" x14ac:dyDescent="0.3">
      <c r="A74" s="60" t="s">
        <v>174</v>
      </c>
      <c r="B74">
        <v>80848556.201645911</v>
      </c>
      <c r="C74">
        <v>78948902.984782502</v>
      </c>
      <c r="D74">
        <v>80020304.676199555</v>
      </c>
      <c r="E74">
        <v>81460762.569333479</v>
      </c>
      <c r="F74">
        <v>82294369.025096819</v>
      </c>
      <c r="G74">
        <v>1631.392634925661</v>
      </c>
      <c r="H74">
        <v>1583.5704138959484</v>
      </c>
      <c r="I74">
        <v>1594.5064197708391</v>
      </c>
      <c r="J74">
        <v>1623.2093766929058</v>
      </c>
      <c r="K74">
        <v>1639.8200463305134</v>
      </c>
      <c r="L74">
        <v>49558</v>
      </c>
      <c r="M74">
        <v>49855</v>
      </c>
      <c r="N74">
        <v>50185</v>
      </c>
      <c r="O74">
        <v>50185</v>
      </c>
      <c r="P74">
        <v>50185</v>
      </c>
    </row>
    <row r="75" spans="1:16" x14ac:dyDescent="0.3">
      <c r="A75" s="60" t="s">
        <v>202</v>
      </c>
      <c r="B75">
        <v>403739994.65914899</v>
      </c>
      <c r="C75">
        <v>391579577.59603012</v>
      </c>
      <c r="D75">
        <v>399611255.77954096</v>
      </c>
      <c r="E75">
        <v>405230355.62022638</v>
      </c>
      <c r="F75">
        <v>412082514.38524616</v>
      </c>
      <c r="G75">
        <v>1683.6038758632942</v>
      </c>
      <c r="H75">
        <v>1624.0567769170764</v>
      </c>
      <c r="I75">
        <v>1642.8073939853441</v>
      </c>
      <c r="J75">
        <v>1665.9075910701642</v>
      </c>
      <c r="K75">
        <v>1694.0769104302428</v>
      </c>
      <c r="L75">
        <v>239807</v>
      </c>
      <c r="M75">
        <v>241112</v>
      </c>
      <c r="N75">
        <v>243249</v>
      </c>
      <c r="O75">
        <v>243249</v>
      </c>
      <c r="P75">
        <v>243249</v>
      </c>
    </row>
    <row r="76" spans="1:16" x14ac:dyDescent="0.3">
      <c r="A76" s="60" t="s">
        <v>82</v>
      </c>
      <c r="B76">
        <v>218143544.02380773</v>
      </c>
      <c r="C76">
        <v>213186329.81450066</v>
      </c>
      <c r="D76">
        <v>216425275.11746803</v>
      </c>
      <c r="E76">
        <v>220405653.88636938</v>
      </c>
      <c r="F76">
        <v>222735489.50785765</v>
      </c>
      <c r="G76">
        <v>1700.9110574093593</v>
      </c>
      <c r="H76">
        <v>1651.2503664779379</v>
      </c>
      <c r="I76">
        <v>1672.3353175247694</v>
      </c>
      <c r="J76">
        <v>1703.0920209123315</v>
      </c>
      <c r="K76">
        <v>1721.0948460986567</v>
      </c>
      <c r="L76">
        <v>128251</v>
      </c>
      <c r="M76">
        <v>129106</v>
      </c>
      <c r="N76">
        <v>129415</v>
      </c>
      <c r="O76">
        <v>129415</v>
      </c>
      <c r="P76">
        <v>129415</v>
      </c>
    </row>
    <row r="77" spans="1:16" x14ac:dyDescent="0.3">
      <c r="A77" s="60" t="s">
        <v>226</v>
      </c>
      <c r="B77">
        <v>367715571.06688792</v>
      </c>
      <c r="C77">
        <v>363012069.8176344</v>
      </c>
      <c r="D77">
        <v>373962541.75780112</v>
      </c>
      <c r="E77">
        <v>382023260.8736974</v>
      </c>
      <c r="F77">
        <v>388708998.66744012</v>
      </c>
      <c r="G77">
        <v>1484.7776201233478</v>
      </c>
      <c r="H77">
        <v>1457.2652890051761</v>
      </c>
      <c r="I77">
        <v>1493.770838024674</v>
      </c>
      <c r="J77">
        <v>1525.9688947932375</v>
      </c>
      <c r="K77">
        <v>1552.6746715269949</v>
      </c>
      <c r="L77">
        <v>247657</v>
      </c>
      <c r="M77">
        <v>249105</v>
      </c>
      <c r="N77">
        <v>250348</v>
      </c>
      <c r="O77">
        <v>250348</v>
      </c>
      <c r="P77">
        <v>250348</v>
      </c>
    </row>
    <row r="78" spans="1:16" x14ac:dyDescent="0.3">
      <c r="A78" s="60" t="s">
        <v>230</v>
      </c>
      <c r="B78">
        <v>14501319.54061212</v>
      </c>
      <c r="C78">
        <v>14025305.343103381</v>
      </c>
      <c r="D78">
        <v>13182622.985050661</v>
      </c>
      <c r="E78">
        <v>12599146.260276796</v>
      </c>
      <c r="F78">
        <v>12379726.834800057</v>
      </c>
      <c r="G78">
        <v>300.45830309572602</v>
      </c>
      <c r="H78">
        <v>289.25908682952917</v>
      </c>
      <c r="I78">
        <v>270.92406151199521</v>
      </c>
      <c r="J78">
        <v>258.93267829086267</v>
      </c>
      <c r="K78">
        <v>254.42325691150597</v>
      </c>
      <c r="L78">
        <v>48264</v>
      </c>
      <c r="M78">
        <v>48487</v>
      </c>
      <c r="N78">
        <v>48658</v>
      </c>
      <c r="O78">
        <v>48658</v>
      </c>
      <c r="P78">
        <v>48658</v>
      </c>
    </row>
    <row r="79" spans="1:16" x14ac:dyDescent="0.3">
      <c r="A79" s="60" t="s">
        <v>310</v>
      </c>
      <c r="B79">
        <v>14200191.100216247</v>
      </c>
      <c r="C79">
        <v>13837102.316201109</v>
      </c>
      <c r="D79">
        <v>12955806.331371982</v>
      </c>
      <c r="E79">
        <v>12532603.442402182</v>
      </c>
      <c r="F79">
        <v>12458270.204011923</v>
      </c>
      <c r="G79">
        <v>330.17557431678404</v>
      </c>
      <c r="H79">
        <v>320.74134387708</v>
      </c>
      <c r="I79">
        <v>298.63097758095108</v>
      </c>
      <c r="J79">
        <v>288.87616269597504</v>
      </c>
      <c r="K79">
        <v>287.16278360713449</v>
      </c>
      <c r="L79">
        <v>43008</v>
      </c>
      <c r="M79">
        <v>43141</v>
      </c>
      <c r="N79">
        <v>43384</v>
      </c>
      <c r="O79">
        <v>43384</v>
      </c>
      <c r="P79">
        <v>43384</v>
      </c>
    </row>
    <row r="80" spans="1:16" x14ac:dyDescent="0.3">
      <c r="A80" s="60" t="s">
        <v>382</v>
      </c>
      <c r="B80">
        <v>11861628.674709663</v>
      </c>
      <c r="C80">
        <v>11581168.803991601</v>
      </c>
      <c r="D80">
        <v>10921025.863643216</v>
      </c>
      <c r="E80">
        <v>10254560.894010518</v>
      </c>
      <c r="F80">
        <v>10156701.458433434</v>
      </c>
      <c r="G80">
        <v>268.1503034861459</v>
      </c>
      <c r="H80">
        <v>260.12238452880825</v>
      </c>
      <c r="I80">
        <v>243.93624890871601</v>
      </c>
      <c r="J80">
        <v>229.04983010968323</v>
      </c>
      <c r="K80">
        <v>226.86400398555807</v>
      </c>
      <c r="L80">
        <v>44235</v>
      </c>
      <c r="M80">
        <v>44522</v>
      </c>
      <c r="N80">
        <v>44770</v>
      </c>
      <c r="O80">
        <v>44770</v>
      </c>
      <c r="P80">
        <v>44770</v>
      </c>
    </row>
    <row r="81" spans="1:16" x14ac:dyDescent="0.3">
      <c r="A81" s="60" t="s">
        <v>528</v>
      </c>
      <c r="B81">
        <v>11847244.299260555</v>
      </c>
      <c r="C81">
        <v>11834444.393325603</v>
      </c>
      <c r="D81">
        <v>10963358.848054528</v>
      </c>
      <c r="E81">
        <v>10516021.051000781</v>
      </c>
      <c r="F81">
        <v>10333555.024549672</v>
      </c>
      <c r="G81">
        <v>266.49370836918649</v>
      </c>
      <c r="H81">
        <v>264.74674824557843</v>
      </c>
      <c r="I81">
        <v>244.39052269403763</v>
      </c>
      <c r="J81">
        <v>234.41865918414581</v>
      </c>
      <c r="K81">
        <v>230.35120429223522</v>
      </c>
      <c r="L81">
        <v>44456</v>
      </c>
      <c r="M81">
        <v>44701</v>
      </c>
      <c r="N81">
        <v>44860</v>
      </c>
      <c r="O81">
        <v>44860</v>
      </c>
      <c r="P81">
        <v>44860</v>
      </c>
    </row>
    <row r="82" spans="1:16" x14ac:dyDescent="0.3">
      <c r="A82" s="60" t="s">
        <v>716</v>
      </c>
      <c r="B82">
        <v>20143799.403206825</v>
      </c>
      <c r="C82">
        <v>20577794.472727064</v>
      </c>
      <c r="D82">
        <v>19044601.368676338</v>
      </c>
      <c r="E82">
        <v>17710005.726273276</v>
      </c>
      <c r="F82">
        <v>16904858.455983743</v>
      </c>
      <c r="G82">
        <v>297.57141553471246</v>
      </c>
      <c r="H82">
        <v>301.48847646624466</v>
      </c>
      <c r="I82">
        <v>277.31087088176855</v>
      </c>
      <c r="J82">
        <v>257.87765342001973</v>
      </c>
      <c r="K82">
        <v>246.15380126949361</v>
      </c>
      <c r="L82">
        <v>67694</v>
      </c>
      <c r="M82">
        <v>68254</v>
      </c>
      <c r="N82">
        <v>68676</v>
      </c>
      <c r="O82">
        <v>68676</v>
      </c>
      <c r="P82">
        <v>68676</v>
      </c>
    </row>
    <row r="83" spans="1:16" x14ac:dyDescent="0.3">
      <c r="A83" s="60" t="s">
        <v>606</v>
      </c>
      <c r="B83">
        <v>127647218.64982501</v>
      </c>
      <c r="C83">
        <v>123978968.2182616</v>
      </c>
      <c r="D83">
        <v>127047278.71499433</v>
      </c>
      <c r="E83">
        <v>129470436.74690725</v>
      </c>
      <c r="F83">
        <v>131504247.96250379</v>
      </c>
      <c r="G83">
        <v>1602.058544496216</v>
      </c>
      <c r="H83">
        <v>1547.9376252389297</v>
      </c>
      <c r="I83">
        <v>1572.5035425716871</v>
      </c>
      <c r="J83">
        <v>1602.4957205068167</v>
      </c>
      <c r="K83">
        <v>1627.6688322317996</v>
      </c>
      <c r="L83">
        <v>79677</v>
      </c>
      <c r="M83">
        <v>80093</v>
      </c>
      <c r="N83">
        <v>80793</v>
      </c>
      <c r="O83">
        <v>80793</v>
      </c>
      <c r="P83">
        <v>80793</v>
      </c>
    </row>
    <row r="84" spans="1:16" x14ac:dyDescent="0.3">
      <c r="A84" s="60" t="s">
        <v>676</v>
      </c>
      <c r="B84">
        <v>115494570.22515126</v>
      </c>
      <c r="C84">
        <v>112017582.19422342</v>
      </c>
      <c r="D84">
        <v>114966491.40438589</v>
      </c>
      <c r="E84">
        <v>117410837.91351035</v>
      </c>
      <c r="F84">
        <v>119003996.09204973</v>
      </c>
      <c r="G84">
        <v>1758.8452025455151</v>
      </c>
      <c r="H84">
        <v>1686.0722518208743</v>
      </c>
      <c r="I84">
        <v>1710.7599685185842</v>
      </c>
      <c r="J84">
        <v>1747.1330899900354</v>
      </c>
      <c r="K84">
        <v>1770.840095414567</v>
      </c>
      <c r="L84">
        <v>65665</v>
      </c>
      <c r="M84">
        <v>66437</v>
      </c>
      <c r="N84">
        <v>67202</v>
      </c>
      <c r="O84">
        <v>67202</v>
      </c>
      <c r="P84">
        <v>67202</v>
      </c>
    </row>
    <row r="85" spans="1:16" x14ac:dyDescent="0.3">
      <c r="A85" s="60" t="s">
        <v>246</v>
      </c>
      <c r="B85">
        <v>883188860.0225811</v>
      </c>
      <c r="C85">
        <v>866936229.50005805</v>
      </c>
      <c r="D85">
        <v>881858429.68146741</v>
      </c>
      <c r="E85">
        <v>900173442.23699033</v>
      </c>
      <c r="F85">
        <v>916328546.02970135</v>
      </c>
      <c r="G85">
        <v>1423.1438792481044</v>
      </c>
      <c r="H85">
        <v>1384.5636618733997</v>
      </c>
      <c r="I85">
        <v>1397.486069932218</v>
      </c>
      <c r="J85">
        <v>1426.5099745131631</v>
      </c>
      <c r="K85">
        <v>1452.1110593911264</v>
      </c>
      <c r="L85">
        <v>620590</v>
      </c>
      <c r="M85">
        <v>626144</v>
      </c>
      <c r="N85">
        <v>631032</v>
      </c>
      <c r="O85">
        <v>631032</v>
      </c>
      <c r="P85">
        <v>631032</v>
      </c>
    </row>
    <row r="86" spans="1:16" x14ac:dyDescent="0.3">
      <c r="A86" s="60" t="s">
        <v>38</v>
      </c>
      <c r="B86">
        <v>27017080.560955048</v>
      </c>
      <c r="C86">
        <v>26931583.220576029</v>
      </c>
      <c r="D86">
        <v>25777139.678099338</v>
      </c>
      <c r="E86">
        <v>24118159.453098211</v>
      </c>
      <c r="F86">
        <v>24152042.505602498</v>
      </c>
      <c r="G86">
        <v>350.89851885802852</v>
      </c>
      <c r="H86">
        <v>346.67674867189328</v>
      </c>
      <c r="I86">
        <v>330.5058104970874</v>
      </c>
      <c r="J86">
        <v>309.23492432780137</v>
      </c>
      <c r="K86">
        <v>309.66936142477527</v>
      </c>
      <c r="L86">
        <v>76994</v>
      </c>
      <c r="M86">
        <v>77685</v>
      </c>
      <c r="N86">
        <v>77993</v>
      </c>
      <c r="O86">
        <v>77993</v>
      </c>
      <c r="P86">
        <v>77993</v>
      </c>
    </row>
    <row r="87" spans="1:16" x14ac:dyDescent="0.3">
      <c r="A87" s="60" t="s">
        <v>74</v>
      </c>
      <c r="B87">
        <v>15904335.982595559</v>
      </c>
      <c r="C87">
        <v>16039885.579166085</v>
      </c>
      <c r="D87">
        <v>15018703.100080973</v>
      </c>
      <c r="E87">
        <v>14118277.342105031</v>
      </c>
      <c r="F87">
        <v>14131693.12615389</v>
      </c>
      <c r="G87">
        <v>250.76606251037572</v>
      </c>
      <c r="H87">
        <v>250.98792900881099</v>
      </c>
      <c r="I87">
        <v>234.10757252320192</v>
      </c>
      <c r="J87">
        <v>220.07197390776784</v>
      </c>
      <c r="K87">
        <v>220.28109560198104</v>
      </c>
      <c r="L87">
        <v>63423</v>
      </c>
      <c r="M87">
        <v>63907</v>
      </c>
      <c r="N87">
        <v>64153</v>
      </c>
      <c r="O87">
        <v>64153</v>
      </c>
      <c r="P87">
        <v>64153</v>
      </c>
    </row>
    <row r="88" spans="1:16" x14ac:dyDescent="0.3">
      <c r="A88" s="60" t="s">
        <v>80</v>
      </c>
      <c r="B88">
        <v>9542479.0571532138</v>
      </c>
      <c r="C88">
        <v>9450680.3794197533</v>
      </c>
      <c r="D88">
        <v>8745894.9879429452</v>
      </c>
      <c r="E88">
        <v>7984366.0253845006</v>
      </c>
      <c r="F88">
        <v>7712430.8224486029</v>
      </c>
      <c r="G88">
        <v>290.69880756574707</v>
      </c>
      <c r="H88">
        <v>286.42765205090933</v>
      </c>
      <c r="I88">
        <v>263.88362513782533</v>
      </c>
      <c r="J88">
        <v>240.90655720316508</v>
      </c>
      <c r="K88">
        <v>232.7016511012462</v>
      </c>
      <c r="L88">
        <v>32826</v>
      </c>
      <c r="M88">
        <v>32995</v>
      </c>
      <c r="N88">
        <v>33143</v>
      </c>
      <c r="O88">
        <v>33143</v>
      </c>
      <c r="P88">
        <v>33143</v>
      </c>
    </row>
    <row r="89" spans="1:16" x14ac:dyDescent="0.3">
      <c r="A89" s="60" t="s">
        <v>120</v>
      </c>
      <c r="B89">
        <v>11490295.839335751</v>
      </c>
      <c r="C89">
        <v>11375346.243969411</v>
      </c>
      <c r="D89">
        <v>10813754.578284763</v>
      </c>
      <c r="E89">
        <v>10583694.70741749</v>
      </c>
      <c r="F89">
        <v>10536703.2134753</v>
      </c>
      <c r="G89">
        <v>301.75681073942303</v>
      </c>
      <c r="H89">
        <v>296.14043121861425</v>
      </c>
      <c r="I89">
        <v>280.54154979206049</v>
      </c>
      <c r="J89">
        <v>274.57309986554998</v>
      </c>
      <c r="K89">
        <v>273.35399817037563</v>
      </c>
      <c r="L89">
        <v>38078</v>
      </c>
      <c r="M89">
        <v>38412</v>
      </c>
      <c r="N89">
        <v>38546</v>
      </c>
      <c r="O89">
        <v>38546</v>
      </c>
      <c r="P89">
        <v>38546</v>
      </c>
    </row>
    <row r="90" spans="1:16" x14ac:dyDescent="0.3">
      <c r="A90" s="60" t="s">
        <v>126</v>
      </c>
      <c r="B90">
        <v>18081418.612188954</v>
      </c>
      <c r="C90">
        <v>18183725.154659014</v>
      </c>
      <c r="D90">
        <v>18165071.250515535</v>
      </c>
      <c r="E90">
        <v>18889403.899384752</v>
      </c>
      <c r="F90">
        <v>19229993.193340495</v>
      </c>
      <c r="G90">
        <v>249.3988774095028</v>
      </c>
      <c r="H90">
        <v>246.8870520102511</v>
      </c>
      <c r="I90">
        <v>243.03699727750845</v>
      </c>
      <c r="J90">
        <v>252.7281033339321</v>
      </c>
      <c r="K90">
        <v>257.28496953975667</v>
      </c>
      <c r="L90">
        <v>72500</v>
      </c>
      <c r="M90">
        <v>73652</v>
      </c>
      <c r="N90">
        <v>74742</v>
      </c>
      <c r="O90">
        <v>74742</v>
      </c>
      <c r="P90">
        <v>74742</v>
      </c>
    </row>
    <row r="91" spans="1:16" x14ac:dyDescent="0.3">
      <c r="A91" s="60" t="s">
        <v>152</v>
      </c>
      <c r="B91">
        <v>22358205.982209813</v>
      </c>
      <c r="C91">
        <v>22407071.462773062</v>
      </c>
      <c r="D91">
        <v>20908021.662340149</v>
      </c>
      <c r="E91">
        <v>19602316.24398933</v>
      </c>
      <c r="F91">
        <v>19125610.376539867</v>
      </c>
      <c r="G91">
        <v>283.56444737542091</v>
      </c>
      <c r="H91">
        <v>281.42162824849049</v>
      </c>
      <c r="I91">
        <v>259.97564953234956</v>
      </c>
      <c r="J91">
        <v>243.74017686469455</v>
      </c>
      <c r="K91">
        <v>237.8126950815049</v>
      </c>
      <c r="L91">
        <v>78847</v>
      </c>
      <c r="M91">
        <v>79621</v>
      </c>
      <c r="N91">
        <v>80423</v>
      </c>
      <c r="O91">
        <v>80423</v>
      </c>
      <c r="P91">
        <v>80423</v>
      </c>
    </row>
    <row r="92" spans="1:16" x14ac:dyDescent="0.3">
      <c r="A92" s="60" t="s">
        <v>240</v>
      </c>
      <c r="B92">
        <v>15316970.735220889</v>
      </c>
      <c r="C92">
        <v>15137993.312727684</v>
      </c>
      <c r="D92">
        <v>13817885.02438771</v>
      </c>
      <c r="E92">
        <v>12648017.50443818</v>
      </c>
      <c r="F92">
        <v>12524017.79823803</v>
      </c>
      <c r="G92">
        <v>276.39978950521311</v>
      </c>
      <c r="H92">
        <v>271.71871971438259</v>
      </c>
      <c r="I92">
        <v>247.34422311622143</v>
      </c>
      <c r="J92">
        <v>226.40324898305164</v>
      </c>
      <c r="K92">
        <v>224.18361761815143</v>
      </c>
      <c r="L92">
        <v>55416</v>
      </c>
      <c r="M92">
        <v>55712</v>
      </c>
      <c r="N92">
        <v>55865</v>
      </c>
      <c r="O92">
        <v>55865</v>
      </c>
      <c r="P92">
        <v>55865</v>
      </c>
    </row>
    <row r="93" spans="1:16" x14ac:dyDescent="0.3">
      <c r="A93" s="60" t="s">
        <v>300</v>
      </c>
      <c r="B93">
        <v>12399609.672728388</v>
      </c>
      <c r="C93">
        <v>11938775.390094588</v>
      </c>
      <c r="D93">
        <v>11289390.435663743</v>
      </c>
      <c r="E93">
        <v>11205063.810378479</v>
      </c>
      <c r="F93">
        <v>11051631.625643764</v>
      </c>
      <c r="G93">
        <v>340.42416189129113</v>
      </c>
      <c r="H93">
        <v>326.14258291248944</v>
      </c>
      <c r="I93">
        <v>305.25891451920455</v>
      </c>
      <c r="J93">
        <v>302.97876890404996</v>
      </c>
      <c r="K93">
        <v>298.83004693085371</v>
      </c>
      <c r="L93">
        <v>36424</v>
      </c>
      <c r="M93">
        <v>36606</v>
      </c>
      <c r="N93">
        <v>36983</v>
      </c>
      <c r="O93">
        <v>36983</v>
      </c>
      <c r="P93">
        <v>36983</v>
      </c>
    </row>
    <row r="94" spans="1:16" x14ac:dyDescent="0.3">
      <c r="A94" s="60" t="s">
        <v>398</v>
      </c>
      <c r="B94">
        <v>7232501.0975644412</v>
      </c>
      <c r="C94">
        <v>7131562.0655996418</v>
      </c>
      <c r="D94">
        <v>6956533.0082398811</v>
      </c>
      <c r="E94">
        <v>6889580.7901451793</v>
      </c>
      <c r="F94">
        <v>6929465.1005940568</v>
      </c>
      <c r="G94">
        <v>265.33498780411037</v>
      </c>
      <c r="H94">
        <v>258.69924422677991</v>
      </c>
      <c r="I94">
        <v>250.22599936116978</v>
      </c>
      <c r="J94">
        <v>247.81773282058845</v>
      </c>
      <c r="K94">
        <v>249.252368641202</v>
      </c>
      <c r="L94">
        <v>27258</v>
      </c>
      <c r="M94">
        <v>27567</v>
      </c>
      <c r="N94">
        <v>27801</v>
      </c>
      <c r="O94">
        <v>27801</v>
      </c>
      <c r="P94">
        <v>27801</v>
      </c>
    </row>
    <row r="95" spans="1:16" x14ac:dyDescent="0.3">
      <c r="A95" s="60" t="s">
        <v>524</v>
      </c>
      <c r="B95">
        <v>10246482.046473423</v>
      </c>
      <c r="C95">
        <v>10174577.608102819</v>
      </c>
      <c r="D95">
        <v>9667914.8337891791</v>
      </c>
      <c r="E95">
        <v>9637269.7202605195</v>
      </c>
      <c r="F95">
        <v>9077121.4916495774</v>
      </c>
      <c r="G95">
        <v>290.71333049064924</v>
      </c>
      <c r="H95">
        <v>287.49866086755634</v>
      </c>
      <c r="I95">
        <v>271.60878870035623</v>
      </c>
      <c r="J95">
        <v>270.74784998624864</v>
      </c>
      <c r="K95">
        <v>255.01113897034912</v>
      </c>
      <c r="L95">
        <v>35246</v>
      </c>
      <c r="M95">
        <v>35390</v>
      </c>
      <c r="N95">
        <v>35595</v>
      </c>
      <c r="O95">
        <v>35595</v>
      </c>
      <c r="P95">
        <v>35595</v>
      </c>
    </row>
    <row r="96" spans="1:16" x14ac:dyDescent="0.3">
      <c r="A96" s="60" t="s">
        <v>666</v>
      </c>
      <c r="B96">
        <v>16684358.945995653</v>
      </c>
      <c r="C96">
        <v>16262093.342685286</v>
      </c>
      <c r="D96">
        <v>15416992.927882828</v>
      </c>
      <c r="E96">
        <v>14973041.267156066</v>
      </c>
      <c r="F96">
        <v>14763032.124278435</v>
      </c>
      <c r="G96">
        <v>242.61453483394629</v>
      </c>
      <c r="H96">
        <v>234.98437024326691</v>
      </c>
      <c r="I96">
        <v>221.05434133723568</v>
      </c>
      <c r="J96">
        <v>214.68880414028743</v>
      </c>
      <c r="K96">
        <v>211.6776181735577</v>
      </c>
      <c r="L96">
        <v>68769</v>
      </c>
      <c r="M96">
        <v>69205</v>
      </c>
      <c r="N96">
        <v>69743</v>
      </c>
      <c r="O96">
        <v>69743</v>
      </c>
      <c r="P96">
        <v>69743</v>
      </c>
    </row>
    <row r="97" spans="1:16" x14ac:dyDescent="0.3">
      <c r="A97" s="60" t="s">
        <v>692</v>
      </c>
      <c r="B97">
        <v>10971768.401361745</v>
      </c>
      <c r="C97">
        <v>11574201.232098581</v>
      </c>
      <c r="D97">
        <v>10811313.007682692</v>
      </c>
      <c r="E97">
        <v>9956748.7020427473</v>
      </c>
      <c r="F97">
        <v>9937622.8571756296</v>
      </c>
      <c r="G97">
        <v>315.19918415817017</v>
      </c>
      <c r="H97">
        <v>327.0287418653532</v>
      </c>
      <c r="I97">
        <v>299.93932605583831</v>
      </c>
      <c r="J97">
        <v>276.23106400451513</v>
      </c>
      <c r="K97">
        <v>275.70045379874131</v>
      </c>
      <c r="L97">
        <v>34809</v>
      </c>
      <c r="M97">
        <v>35392</v>
      </c>
      <c r="N97">
        <v>36045</v>
      </c>
      <c r="O97">
        <v>36045</v>
      </c>
      <c r="P97">
        <v>36045</v>
      </c>
    </row>
    <row r="98" spans="1:16" x14ac:dyDescent="0.3">
      <c r="A98" s="60" t="s">
        <v>268</v>
      </c>
      <c r="B98">
        <v>378181130.01072097</v>
      </c>
      <c r="C98">
        <v>373075220.32319981</v>
      </c>
      <c r="D98">
        <v>382163985.47061837</v>
      </c>
      <c r="E98">
        <v>391385937.1591047</v>
      </c>
      <c r="F98">
        <v>401639159.70058966</v>
      </c>
      <c r="G98">
        <v>1351.2984117725366</v>
      </c>
      <c r="H98">
        <v>1318.7063741939126</v>
      </c>
      <c r="I98">
        <v>1334.3667985468569</v>
      </c>
      <c r="J98">
        <v>1366.5662381035845</v>
      </c>
      <c r="K98">
        <v>1402.3664711386821</v>
      </c>
      <c r="L98">
        <v>279865</v>
      </c>
      <c r="M98">
        <v>282910</v>
      </c>
      <c r="N98">
        <v>286401</v>
      </c>
      <c r="O98">
        <v>286401</v>
      </c>
      <c r="P98">
        <v>286401</v>
      </c>
    </row>
    <row r="99" spans="1:16" x14ac:dyDescent="0.3">
      <c r="A99" s="60" t="s">
        <v>128</v>
      </c>
      <c r="B99">
        <v>13868908.854880549</v>
      </c>
      <c r="C99">
        <v>13904376.654185653</v>
      </c>
      <c r="D99">
        <v>13173893.82147675</v>
      </c>
      <c r="E99">
        <v>13118105.064072652</v>
      </c>
      <c r="F99">
        <v>12960467.252813997</v>
      </c>
      <c r="G99">
        <v>254.39137266371748</v>
      </c>
      <c r="H99">
        <v>253.24427017913948</v>
      </c>
      <c r="I99">
        <v>237.50011396413763</v>
      </c>
      <c r="J99">
        <v>236.49434934959439</v>
      </c>
      <c r="K99">
        <v>233.65244105381379</v>
      </c>
      <c r="L99">
        <v>54518</v>
      </c>
      <c r="M99">
        <v>54905</v>
      </c>
      <c r="N99">
        <v>55469</v>
      </c>
      <c r="O99">
        <v>55469</v>
      </c>
      <c r="P99">
        <v>55469</v>
      </c>
    </row>
    <row r="100" spans="1:16" x14ac:dyDescent="0.3">
      <c r="A100" s="60" t="s">
        <v>160</v>
      </c>
      <c r="B100">
        <v>10572792.037155176</v>
      </c>
      <c r="C100">
        <v>11352562.043239186</v>
      </c>
      <c r="D100">
        <v>10784714.896546848</v>
      </c>
      <c r="E100">
        <v>10862257.604047125</v>
      </c>
      <c r="F100">
        <v>11051107.404880928</v>
      </c>
      <c r="G100">
        <v>255.75210539804488</v>
      </c>
      <c r="H100">
        <v>270.53097996471229</v>
      </c>
      <c r="I100">
        <v>251.0642261045453</v>
      </c>
      <c r="J100">
        <v>252.86939203015004</v>
      </c>
      <c r="K100">
        <v>257.26574645872353</v>
      </c>
      <c r="L100">
        <v>41340</v>
      </c>
      <c r="M100">
        <v>41964</v>
      </c>
      <c r="N100">
        <v>42956</v>
      </c>
      <c r="O100">
        <v>42956</v>
      </c>
      <c r="P100">
        <v>42956</v>
      </c>
    </row>
    <row r="101" spans="1:16" x14ac:dyDescent="0.3">
      <c r="A101" s="60" t="s">
        <v>258</v>
      </c>
      <c r="B101">
        <v>10225457.113502728</v>
      </c>
      <c r="C101">
        <v>10442710.777781677</v>
      </c>
      <c r="D101">
        <v>9956720.7160612065</v>
      </c>
      <c r="E101">
        <v>9529936.6285529602</v>
      </c>
      <c r="F101">
        <v>9430505.0837006196</v>
      </c>
      <c r="G101">
        <v>272.48993000860014</v>
      </c>
      <c r="H101">
        <v>276.07229888916822</v>
      </c>
      <c r="I101">
        <v>261.23526043084451</v>
      </c>
      <c r="J101">
        <v>250.03769293574436</v>
      </c>
      <c r="K101">
        <v>247.4288997140321</v>
      </c>
      <c r="L101">
        <v>37526</v>
      </c>
      <c r="M101">
        <v>37826</v>
      </c>
      <c r="N101">
        <v>38114</v>
      </c>
      <c r="O101">
        <v>38114</v>
      </c>
      <c r="P101">
        <v>38114</v>
      </c>
    </row>
    <row r="102" spans="1:16" x14ac:dyDescent="0.3">
      <c r="A102" s="60" t="s">
        <v>266</v>
      </c>
      <c r="B102">
        <v>15710079.419053452</v>
      </c>
      <c r="C102">
        <v>15856402.356127143</v>
      </c>
      <c r="D102">
        <v>14292319.347124314</v>
      </c>
      <c r="E102">
        <v>13316484.537854526</v>
      </c>
      <c r="F102">
        <v>13042148.215847615</v>
      </c>
      <c r="G102">
        <v>281.06412772257721</v>
      </c>
      <c r="H102">
        <v>281.09204673155722</v>
      </c>
      <c r="I102">
        <v>251.74500813986074</v>
      </c>
      <c r="J102">
        <v>234.55664731218232</v>
      </c>
      <c r="K102">
        <v>229.72448550979541</v>
      </c>
      <c r="L102">
        <v>55895</v>
      </c>
      <c r="M102">
        <v>56410</v>
      </c>
      <c r="N102">
        <v>56773</v>
      </c>
      <c r="O102">
        <v>56773</v>
      </c>
      <c r="P102">
        <v>56773</v>
      </c>
    </row>
    <row r="103" spans="1:16" x14ac:dyDescent="0.3">
      <c r="A103" s="60" t="s">
        <v>636</v>
      </c>
      <c r="B103">
        <v>14253444.512774814</v>
      </c>
      <c r="C103">
        <v>14700492.15337868</v>
      </c>
      <c r="D103">
        <v>13863725.582128344</v>
      </c>
      <c r="E103">
        <v>13335793.854582686</v>
      </c>
      <c r="F103">
        <v>13039700.0321438</v>
      </c>
      <c r="G103">
        <v>274.99314154913594</v>
      </c>
      <c r="H103">
        <v>281.19844204787256</v>
      </c>
      <c r="I103">
        <v>262.8593072338619</v>
      </c>
      <c r="J103">
        <v>252.8496047662714</v>
      </c>
      <c r="K103">
        <v>247.2356003212582</v>
      </c>
      <c r="L103">
        <v>51832</v>
      </c>
      <c r="M103">
        <v>52278</v>
      </c>
      <c r="N103">
        <v>52742</v>
      </c>
      <c r="O103">
        <v>52742</v>
      </c>
      <c r="P103">
        <v>52742</v>
      </c>
    </row>
    <row r="104" spans="1:16" x14ac:dyDescent="0.3">
      <c r="A104" s="60" t="s">
        <v>670</v>
      </c>
      <c r="B104">
        <v>8884423.1419616044</v>
      </c>
      <c r="C104">
        <v>9340493.6682650056</v>
      </c>
      <c r="D104">
        <v>9046143.0651078094</v>
      </c>
      <c r="E104">
        <v>9089102.9378269576</v>
      </c>
      <c r="F104">
        <v>8950819.8448638115</v>
      </c>
      <c r="G104">
        <v>229.25177122262488</v>
      </c>
      <c r="H104">
        <v>236.30666805639197</v>
      </c>
      <c r="I104">
        <v>224.20856730631297</v>
      </c>
      <c r="J104">
        <v>225.27332733107684</v>
      </c>
      <c r="K104">
        <v>221.8459822257866</v>
      </c>
      <c r="L104">
        <v>38754</v>
      </c>
      <c r="M104">
        <v>39527</v>
      </c>
      <c r="N104">
        <v>40347</v>
      </c>
      <c r="O104">
        <v>40347</v>
      </c>
      <c r="P104">
        <v>40347</v>
      </c>
    </row>
    <row r="105" spans="1:16" x14ac:dyDescent="0.3">
      <c r="A105" s="60" t="s">
        <v>500</v>
      </c>
      <c r="B105">
        <v>150303472.1496239</v>
      </c>
      <c r="C105">
        <v>143952914.40122059</v>
      </c>
      <c r="D105">
        <v>146827553.54817444</v>
      </c>
      <c r="E105">
        <v>149489006.96389478</v>
      </c>
      <c r="F105">
        <v>150990429.34648746</v>
      </c>
      <c r="G105">
        <v>1674.6345208474804</v>
      </c>
      <c r="H105">
        <v>1596.0541771669707</v>
      </c>
      <c r="I105">
        <v>1616.1180111409153</v>
      </c>
      <c r="J105">
        <v>1645.4123955872715</v>
      </c>
      <c r="K105">
        <v>1661.9384201392095</v>
      </c>
      <c r="L105">
        <v>89753</v>
      </c>
      <c r="M105">
        <v>90193</v>
      </c>
      <c r="N105">
        <v>90852</v>
      </c>
      <c r="O105">
        <v>90852</v>
      </c>
      <c r="P105">
        <v>90852</v>
      </c>
    </row>
    <row r="106" spans="1:16" x14ac:dyDescent="0.3">
      <c r="A106" s="60" t="s">
        <v>604</v>
      </c>
      <c r="B106">
        <v>176943207.96096969</v>
      </c>
      <c r="C106">
        <v>171015627.81060496</v>
      </c>
      <c r="D106">
        <v>176685818.94392103</v>
      </c>
      <c r="E106">
        <v>181012139.53710759</v>
      </c>
      <c r="F106">
        <v>184325981.32710862</v>
      </c>
      <c r="G106">
        <v>1701.5569719967466</v>
      </c>
      <c r="H106">
        <v>1617.3678826768771</v>
      </c>
      <c r="I106">
        <v>1653.7267429537446</v>
      </c>
      <c r="J106">
        <v>1694.2198176459185</v>
      </c>
      <c r="K106">
        <v>1725.236391713936</v>
      </c>
      <c r="L106">
        <v>103989</v>
      </c>
      <c r="M106">
        <v>105737</v>
      </c>
      <c r="N106">
        <v>106841</v>
      </c>
      <c r="O106">
        <v>106841</v>
      </c>
      <c r="P106">
        <v>106841</v>
      </c>
    </row>
    <row r="107" spans="1:16" x14ac:dyDescent="0.3">
      <c r="A107" s="60" t="s">
        <v>292</v>
      </c>
      <c r="B107">
        <v>751165877.33242178</v>
      </c>
      <c r="C107">
        <v>742303194.43680251</v>
      </c>
      <c r="D107">
        <v>762027135.53308928</v>
      </c>
      <c r="E107">
        <v>775050032.74644291</v>
      </c>
      <c r="F107">
        <v>787381572.9676311</v>
      </c>
      <c r="G107">
        <v>1300.2585702606377</v>
      </c>
      <c r="H107">
        <v>1273.5225699495988</v>
      </c>
      <c r="I107">
        <v>1294.6654471416255</v>
      </c>
      <c r="J107">
        <v>1316.7910306774545</v>
      </c>
      <c r="K107">
        <v>1337.7420156095602</v>
      </c>
      <c r="L107">
        <v>577705</v>
      </c>
      <c r="M107">
        <v>582874</v>
      </c>
      <c r="N107">
        <v>588590</v>
      </c>
      <c r="O107">
        <v>588590</v>
      </c>
      <c r="P107">
        <v>588590</v>
      </c>
    </row>
    <row r="108" spans="1:16" x14ac:dyDescent="0.3">
      <c r="A108" s="60" t="s">
        <v>40</v>
      </c>
      <c r="B108">
        <v>16241225.918268217</v>
      </c>
      <c r="C108">
        <v>16258955.0045694</v>
      </c>
      <c r="D108">
        <v>13568229.668613119</v>
      </c>
      <c r="E108">
        <v>12654458.085668929</v>
      </c>
      <c r="F108">
        <v>12441322.875481412</v>
      </c>
      <c r="G108">
        <v>221.79892001731946</v>
      </c>
      <c r="H108">
        <v>220.46339617580441</v>
      </c>
      <c r="I108">
        <v>182.5379675857061</v>
      </c>
      <c r="J108">
        <v>170.24469044771266</v>
      </c>
      <c r="K108">
        <v>167.37731061712356</v>
      </c>
      <c r="L108">
        <v>73225</v>
      </c>
      <c r="M108">
        <v>73749</v>
      </c>
      <c r="N108">
        <v>74331</v>
      </c>
      <c r="O108">
        <v>74331</v>
      </c>
      <c r="P108">
        <v>74331</v>
      </c>
    </row>
    <row r="109" spans="1:16" x14ac:dyDescent="0.3">
      <c r="A109" s="60" t="s">
        <v>214</v>
      </c>
      <c r="B109">
        <v>12357852.285903817</v>
      </c>
      <c r="C109">
        <v>12477477.803496851</v>
      </c>
      <c r="D109">
        <v>11311363.561695233</v>
      </c>
      <c r="E109">
        <v>11042942.314942712</v>
      </c>
      <c r="F109">
        <v>10671866.354259077</v>
      </c>
      <c r="G109">
        <v>242.82027559593297</v>
      </c>
      <c r="H109">
        <v>242.84697943746303</v>
      </c>
      <c r="I109">
        <v>217.63503986022306</v>
      </c>
      <c r="J109">
        <v>212.47051054263116</v>
      </c>
      <c r="K109">
        <v>205.33086455264319</v>
      </c>
      <c r="L109">
        <v>50893</v>
      </c>
      <c r="M109">
        <v>51380</v>
      </c>
      <c r="N109">
        <v>51974</v>
      </c>
      <c r="O109">
        <v>51974</v>
      </c>
      <c r="P109">
        <v>51974</v>
      </c>
    </row>
    <row r="110" spans="1:16" x14ac:dyDescent="0.3">
      <c r="A110" s="60" t="s">
        <v>232</v>
      </c>
      <c r="B110">
        <v>12125661.851661507</v>
      </c>
      <c r="C110">
        <v>11936804.114791134</v>
      </c>
      <c r="D110">
        <v>10762335.862019198</v>
      </c>
      <c r="E110">
        <v>10542739.294851355</v>
      </c>
      <c r="F110">
        <v>10465760.60168634</v>
      </c>
      <c r="G110">
        <v>224.55345194654544</v>
      </c>
      <c r="H110">
        <v>219.36202798425342</v>
      </c>
      <c r="I110">
        <v>195.59703872960759</v>
      </c>
      <c r="J110">
        <v>191.60604283393045</v>
      </c>
      <c r="K110">
        <v>190.20701527881687</v>
      </c>
      <c r="L110">
        <v>53999</v>
      </c>
      <c r="M110">
        <v>54416</v>
      </c>
      <c r="N110">
        <v>55023</v>
      </c>
      <c r="O110">
        <v>55023</v>
      </c>
      <c r="P110">
        <v>55023</v>
      </c>
    </row>
    <row r="111" spans="1:16" x14ac:dyDescent="0.3">
      <c r="A111" s="60" t="s">
        <v>252</v>
      </c>
      <c r="B111">
        <v>10778977.157164654</v>
      </c>
      <c r="C111">
        <v>10860212.050490344</v>
      </c>
      <c r="D111">
        <v>10129726.183739956</v>
      </c>
      <c r="E111">
        <v>9518035.5195743628</v>
      </c>
      <c r="F111">
        <v>9467487.7885697577</v>
      </c>
      <c r="G111">
        <v>221.10722373671084</v>
      </c>
      <c r="H111">
        <v>221.1810767701339</v>
      </c>
      <c r="I111">
        <v>204.99708956449501</v>
      </c>
      <c r="J111">
        <v>192.61819564444011</v>
      </c>
      <c r="K111">
        <v>191.59525212631559</v>
      </c>
      <c r="L111">
        <v>48750</v>
      </c>
      <c r="M111">
        <v>49101</v>
      </c>
      <c r="N111">
        <v>49414</v>
      </c>
      <c r="O111">
        <v>49414</v>
      </c>
      <c r="P111">
        <v>49414</v>
      </c>
    </row>
    <row r="112" spans="1:16" x14ac:dyDescent="0.3">
      <c r="A112" s="60" t="s">
        <v>270</v>
      </c>
      <c r="B112">
        <v>10193478.333762661</v>
      </c>
      <c r="C112">
        <v>9908316.8003680483</v>
      </c>
      <c r="D112">
        <v>9404899.6371480376</v>
      </c>
      <c r="E112">
        <v>9012049.2852439974</v>
      </c>
      <c r="F112">
        <v>8936921.6857726499</v>
      </c>
      <c r="G112">
        <v>277.29810483576335</v>
      </c>
      <c r="H112">
        <v>268.78029514887282</v>
      </c>
      <c r="I112">
        <v>253.85029655720905</v>
      </c>
      <c r="J112">
        <v>243.24676199746276</v>
      </c>
      <c r="K112">
        <v>241.21897178797403</v>
      </c>
      <c r="L112">
        <v>36760</v>
      </c>
      <c r="M112">
        <v>36864</v>
      </c>
      <c r="N112">
        <v>37049</v>
      </c>
      <c r="O112">
        <v>37049</v>
      </c>
      <c r="P112">
        <v>37049</v>
      </c>
    </row>
    <row r="113" spans="1:16" x14ac:dyDescent="0.3">
      <c r="A113" s="60" t="s">
        <v>306</v>
      </c>
      <c r="B113">
        <v>9802069.8093043752</v>
      </c>
      <c r="C113">
        <v>10069260.094749289</v>
      </c>
      <c r="D113">
        <v>10157692.602201136</v>
      </c>
      <c r="E113">
        <v>10182846.099329092</v>
      </c>
      <c r="F113">
        <v>10163971.189363196</v>
      </c>
      <c r="G113">
        <v>259.43755781336023</v>
      </c>
      <c r="H113">
        <v>262.04289009392829</v>
      </c>
      <c r="I113">
        <v>260.38021589298239</v>
      </c>
      <c r="J113">
        <v>261.02499549688787</v>
      </c>
      <c r="K113">
        <v>260.54115991292701</v>
      </c>
      <c r="L113">
        <v>37782</v>
      </c>
      <c r="M113">
        <v>38426</v>
      </c>
      <c r="N113">
        <v>39011</v>
      </c>
      <c r="O113">
        <v>39011</v>
      </c>
      <c r="P113">
        <v>39011</v>
      </c>
    </row>
    <row r="114" spans="1:16" x14ac:dyDescent="0.3">
      <c r="A114" s="60" t="s">
        <v>312</v>
      </c>
      <c r="B114">
        <v>14201932.493531287</v>
      </c>
      <c r="C114">
        <v>14110668.810007494</v>
      </c>
      <c r="D114">
        <v>13707597.303334886</v>
      </c>
      <c r="E114">
        <v>13437598.394428173</v>
      </c>
      <c r="F114">
        <v>13542183.164403126</v>
      </c>
      <c r="G114">
        <v>263.68237084165031</v>
      </c>
      <c r="H114">
        <v>259.38252624046424</v>
      </c>
      <c r="I114">
        <v>249.673915400803</v>
      </c>
      <c r="J114">
        <v>244.75608164416911</v>
      </c>
      <c r="K114">
        <v>246.66101716518753</v>
      </c>
      <c r="L114">
        <v>53860</v>
      </c>
      <c r="M114">
        <v>54401</v>
      </c>
      <c r="N114">
        <v>54902</v>
      </c>
      <c r="O114">
        <v>54902</v>
      </c>
      <c r="P114">
        <v>54902</v>
      </c>
    </row>
    <row r="115" spans="1:16" x14ac:dyDescent="0.3">
      <c r="A115" s="60" t="s">
        <v>428</v>
      </c>
      <c r="B115">
        <v>19475190.885809552</v>
      </c>
      <c r="C115">
        <v>18818766.5098821</v>
      </c>
      <c r="D115">
        <v>17564695.553490516</v>
      </c>
      <c r="E115">
        <v>16629241.487826511</v>
      </c>
      <c r="F115">
        <v>16268383.390642207</v>
      </c>
      <c r="G115">
        <v>241.13105620941425</v>
      </c>
      <c r="H115">
        <v>232.06114521274199</v>
      </c>
      <c r="I115">
        <v>215.66062855745545</v>
      </c>
      <c r="J115">
        <v>204.17505448796149</v>
      </c>
      <c r="K115">
        <v>199.74441213371077</v>
      </c>
      <c r="L115">
        <v>80766</v>
      </c>
      <c r="M115">
        <v>81094</v>
      </c>
      <c r="N115">
        <v>81446</v>
      </c>
      <c r="O115">
        <v>81446</v>
      </c>
      <c r="P115">
        <v>81446</v>
      </c>
    </row>
    <row r="116" spans="1:16" x14ac:dyDescent="0.3">
      <c r="A116" s="60" t="s">
        <v>538</v>
      </c>
      <c r="B116">
        <v>11189502.4324966</v>
      </c>
      <c r="C116">
        <v>11018439.850009786</v>
      </c>
      <c r="D116">
        <v>10147960.061024275</v>
      </c>
      <c r="E116">
        <v>9745345.9564923961</v>
      </c>
      <c r="F116">
        <v>9643455.178055536</v>
      </c>
      <c r="G116">
        <v>286.23509752626114</v>
      </c>
      <c r="H116">
        <v>279.81917997840839</v>
      </c>
      <c r="I116">
        <v>254.56452089665549</v>
      </c>
      <c r="J116">
        <v>244.46482933203885</v>
      </c>
      <c r="K116">
        <v>241.9088696080558</v>
      </c>
      <c r="L116">
        <v>39092</v>
      </c>
      <c r="M116">
        <v>39377</v>
      </c>
      <c r="N116">
        <v>39864</v>
      </c>
      <c r="O116">
        <v>39864</v>
      </c>
      <c r="P116">
        <v>39864</v>
      </c>
    </row>
    <row r="117" spans="1:16" x14ac:dyDescent="0.3">
      <c r="A117" s="60" t="s">
        <v>668</v>
      </c>
      <c r="B117">
        <v>13557694.340635758</v>
      </c>
      <c r="C117">
        <v>14478679.116591882</v>
      </c>
      <c r="D117">
        <v>14392010.807247501</v>
      </c>
      <c r="E117">
        <v>13369420.843210094</v>
      </c>
      <c r="F117">
        <v>13474792.830498643</v>
      </c>
      <c r="G117">
        <v>261.51950813309207</v>
      </c>
      <c r="H117">
        <v>274.47732922449063</v>
      </c>
      <c r="I117">
        <v>268.12748355405586</v>
      </c>
      <c r="J117">
        <v>249.07632541936979</v>
      </c>
      <c r="K117">
        <v>251.0394371879172</v>
      </c>
      <c r="L117">
        <v>51842</v>
      </c>
      <c r="M117">
        <v>52750</v>
      </c>
      <c r="N117">
        <v>53676</v>
      </c>
      <c r="O117">
        <v>53676</v>
      </c>
      <c r="P117">
        <v>53676</v>
      </c>
    </row>
    <row r="118" spans="1:16" x14ac:dyDescent="0.3">
      <c r="A118" s="60" t="s">
        <v>750</v>
      </c>
      <c r="B118">
        <v>13363291.272884967</v>
      </c>
      <c r="C118">
        <v>13461468.21391291</v>
      </c>
      <c r="D118">
        <v>12625486.85460485</v>
      </c>
      <c r="E118">
        <v>12027182.610641068</v>
      </c>
      <c r="F118">
        <v>11699138.078089366</v>
      </c>
      <c r="G118">
        <v>263.38874315840758</v>
      </c>
      <c r="H118">
        <v>262.32497104047297</v>
      </c>
      <c r="I118">
        <v>243.26564267061366</v>
      </c>
      <c r="J118">
        <v>231.73762255570458</v>
      </c>
      <c r="K118">
        <v>225.41691865297429</v>
      </c>
      <c r="L118">
        <v>50736</v>
      </c>
      <c r="M118">
        <v>51316</v>
      </c>
      <c r="N118">
        <v>51900</v>
      </c>
      <c r="O118">
        <v>51900</v>
      </c>
      <c r="P118">
        <v>51900</v>
      </c>
    </row>
    <row r="119" spans="1:16" x14ac:dyDescent="0.3">
      <c r="A119" s="60" t="s">
        <v>318</v>
      </c>
      <c r="B119">
        <v>145611251.94829065</v>
      </c>
      <c r="C119">
        <v>146642029.40139306</v>
      </c>
      <c r="D119">
        <v>146800395.12062618</v>
      </c>
      <c r="E119">
        <v>148705298.11506796</v>
      </c>
      <c r="F119">
        <v>151023691.54069838</v>
      </c>
      <c r="G119">
        <v>1743.8264445730069</v>
      </c>
      <c r="H119">
        <v>1745.3644385892671</v>
      </c>
      <c r="I119">
        <v>1737.4884024218982</v>
      </c>
      <c r="J119">
        <v>1760.0343012790622</v>
      </c>
      <c r="K119">
        <v>1787.4741571866302</v>
      </c>
      <c r="L119">
        <v>83501</v>
      </c>
      <c r="M119">
        <v>84018</v>
      </c>
      <c r="N119">
        <v>84490</v>
      </c>
      <c r="O119">
        <v>84490</v>
      </c>
      <c r="P119">
        <v>84490</v>
      </c>
    </row>
    <row r="120" spans="1:16" x14ac:dyDescent="0.3">
      <c r="A120" s="60" t="s">
        <v>764</v>
      </c>
      <c r="B120">
        <v>330971069.17494571</v>
      </c>
      <c r="C120">
        <v>326313230.34798455</v>
      </c>
      <c r="D120">
        <v>334546422.8292551</v>
      </c>
      <c r="E120">
        <v>343465094.11504418</v>
      </c>
      <c r="F120">
        <v>353774976.89525598</v>
      </c>
      <c r="G120">
        <v>1293.2497760057583</v>
      </c>
      <c r="H120">
        <v>1262.1041062088693</v>
      </c>
      <c r="I120">
        <v>1281.9098489481946</v>
      </c>
      <c r="J120">
        <v>1316.084276712498</v>
      </c>
      <c r="K120">
        <v>1355.5895273311849</v>
      </c>
      <c r="L120">
        <v>255922</v>
      </c>
      <c r="M120">
        <v>258547</v>
      </c>
      <c r="N120">
        <v>260975</v>
      </c>
      <c r="O120">
        <v>260975</v>
      </c>
      <c r="P120">
        <v>260975</v>
      </c>
    </row>
    <row r="121" spans="1:16" x14ac:dyDescent="0.3">
      <c r="A121" s="60" t="s">
        <v>90</v>
      </c>
      <c r="B121">
        <v>11205226.515857497</v>
      </c>
      <c r="C121">
        <v>11276448.470822658</v>
      </c>
      <c r="D121">
        <v>11263261.31806526</v>
      </c>
      <c r="E121">
        <v>11293412.224073691</v>
      </c>
      <c r="F121">
        <v>11013378.325118184</v>
      </c>
      <c r="G121">
        <v>277.95565985804819</v>
      </c>
      <c r="H121">
        <v>276.81776489647137</v>
      </c>
      <c r="I121">
        <v>273.95863396164862</v>
      </c>
      <c r="J121">
        <v>274.69200068284221</v>
      </c>
      <c r="K121">
        <v>267.88067825549547</v>
      </c>
      <c r="L121">
        <v>40313</v>
      </c>
      <c r="M121">
        <v>40736</v>
      </c>
      <c r="N121">
        <v>41113</v>
      </c>
      <c r="O121">
        <v>41113</v>
      </c>
      <c r="P121">
        <v>41113</v>
      </c>
    </row>
    <row r="122" spans="1:16" x14ac:dyDescent="0.3">
      <c r="A122" s="60" t="s">
        <v>512</v>
      </c>
      <c r="B122">
        <v>9816688.6424421575</v>
      </c>
      <c r="C122">
        <v>9712354.9424615018</v>
      </c>
      <c r="D122">
        <v>9312175.4588430747</v>
      </c>
      <c r="E122">
        <v>8951400.9654134475</v>
      </c>
      <c r="F122">
        <v>8977572.3720018081</v>
      </c>
      <c r="G122">
        <v>273.13343096859177</v>
      </c>
      <c r="H122">
        <v>268.90622245034336</v>
      </c>
      <c r="I122">
        <v>256.78842540379094</v>
      </c>
      <c r="J122">
        <v>246.83986778660511</v>
      </c>
      <c r="K122">
        <v>247.56155890143967</v>
      </c>
      <c r="L122">
        <v>35941</v>
      </c>
      <c r="M122">
        <v>36118</v>
      </c>
      <c r="N122">
        <v>36264</v>
      </c>
      <c r="O122">
        <v>36264</v>
      </c>
      <c r="P122">
        <v>36264</v>
      </c>
    </row>
    <row r="123" spans="1:16" x14ac:dyDescent="0.3">
      <c r="A123" s="60" t="s">
        <v>762</v>
      </c>
      <c r="B123">
        <v>11056668.725087104</v>
      </c>
      <c r="C123">
        <v>11253881.736321695</v>
      </c>
      <c r="D123">
        <v>10784768.798387034</v>
      </c>
      <c r="E123">
        <v>10205809.416664237</v>
      </c>
      <c r="F123">
        <v>10282858.534920346</v>
      </c>
      <c r="G123">
        <v>247.23108816884542</v>
      </c>
      <c r="H123">
        <v>247.92108334592768</v>
      </c>
      <c r="I123">
        <v>235.7068910149062</v>
      </c>
      <c r="J123">
        <v>223.05342403375013</v>
      </c>
      <c r="K123">
        <v>224.73737372790615</v>
      </c>
      <c r="L123">
        <v>44722</v>
      </c>
      <c r="M123">
        <v>45393</v>
      </c>
      <c r="N123">
        <v>45755</v>
      </c>
      <c r="O123">
        <v>45755</v>
      </c>
      <c r="P123">
        <v>45755</v>
      </c>
    </row>
    <row r="124" spans="1:16" x14ac:dyDescent="0.3">
      <c r="A124" s="60" t="s">
        <v>768</v>
      </c>
      <c r="B124">
        <v>12460445.643040627</v>
      </c>
      <c r="C124">
        <v>13365080.21061974</v>
      </c>
      <c r="D124">
        <v>13353659.492338138</v>
      </c>
      <c r="E124">
        <v>13256395.840890629</v>
      </c>
      <c r="F124">
        <v>13321319.130438987</v>
      </c>
      <c r="G124">
        <v>230.14380043294719</v>
      </c>
      <c r="H124">
        <v>242.60887310751221</v>
      </c>
      <c r="I124">
        <v>238.52635560764037</v>
      </c>
      <c r="J124">
        <v>236.78900830399095</v>
      </c>
      <c r="K124">
        <v>237.94868409615225</v>
      </c>
      <c r="L124">
        <v>54142</v>
      </c>
      <c r="M124">
        <v>55089</v>
      </c>
      <c r="N124">
        <v>55984</v>
      </c>
      <c r="O124">
        <v>55984</v>
      </c>
      <c r="P124">
        <v>55984</v>
      </c>
    </row>
    <row r="125" spans="1:16" x14ac:dyDescent="0.3">
      <c r="A125" s="60" t="s">
        <v>774</v>
      </c>
      <c r="B125">
        <v>12864199.19782953</v>
      </c>
      <c r="C125">
        <v>12939280.969481973</v>
      </c>
      <c r="D125">
        <v>11921740.294726461</v>
      </c>
      <c r="E125">
        <v>11308413.30436031</v>
      </c>
      <c r="F125">
        <v>11142295.35034233</v>
      </c>
      <c r="G125">
        <v>278.1147810578214</v>
      </c>
      <c r="H125">
        <v>278.58163001877352</v>
      </c>
      <c r="I125">
        <v>255.42572513018942</v>
      </c>
      <c r="J125">
        <v>242.28506886832733</v>
      </c>
      <c r="K125">
        <v>238.72595771398059</v>
      </c>
      <c r="L125">
        <v>46255</v>
      </c>
      <c r="M125">
        <v>46447</v>
      </c>
      <c r="N125">
        <v>46674</v>
      </c>
      <c r="O125">
        <v>46674</v>
      </c>
      <c r="P125">
        <v>46674</v>
      </c>
    </row>
    <row r="126" spans="1:16" x14ac:dyDescent="0.3">
      <c r="A126" s="60" t="s">
        <v>400</v>
      </c>
      <c r="B126">
        <v>8779596.9363366049</v>
      </c>
      <c r="C126">
        <v>8899649.3807860967</v>
      </c>
      <c r="D126">
        <v>8162503.8702940503</v>
      </c>
      <c r="E126">
        <v>7961893.7429564884</v>
      </c>
      <c r="F126">
        <v>7837912.1603511237</v>
      </c>
      <c r="G126">
        <v>254.12014635261815</v>
      </c>
      <c r="H126">
        <v>256.00188070377681</v>
      </c>
      <c r="I126">
        <v>231.98817309347876</v>
      </c>
      <c r="J126">
        <v>226.28659209766914</v>
      </c>
      <c r="K126">
        <v>222.7628864672765</v>
      </c>
      <c r="L126">
        <v>34549</v>
      </c>
      <c r="M126">
        <v>34764</v>
      </c>
      <c r="N126">
        <v>35185</v>
      </c>
      <c r="O126">
        <v>35185</v>
      </c>
      <c r="P126">
        <v>35185</v>
      </c>
    </row>
    <row r="127" spans="1:16" x14ac:dyDescent="0.3">
      <c r="A127" s="60" t="s">
        <v>320</v>
      </c>
      <c r="B127">
        <v>726867833.3115412</v>
      </c>
      <c r="C127">
        <v>718755334.76389003</v>
      </c>
      <c r="D127">
        <v>736239879.11871517</v>
      </c>
      <c r="E127">
        <v>748872323.79438484</v>
      </c>
      <c r="F127">
        <v>760185046.49736631</v>
      </c>
      <c r="G127">
        <v>1512.9746771314888</v>
      </c>
      <c r="H127">
        <v>1482.3518118358134</v>
      </c>
      <c r="I127">
        <v>1508.5398959092449</v>
      </c>
      <c r="J127">
        <v>1534.4235071025489</v>
      </c>
      <c r="K127">
        <v>1557.6030359664753</v>
      </c>
      <c r="L127">
        <v>480423</v>
      </c>
      <c r="M127">
        <v>484875</v>
      </c>
      <c r="N127">
        <v>488048</v>
      </c>
      <c r="O127">
        <v>488048</v>
      </c>
      <c r="P127">
        <v>488048</v>
      </c>
    </row>
    <row r="128" spans="1:16" x14ac:dyDescent="0.3">
      <c r="A128" s="60" t="s">
        <v>92</v>
      </c>
      <c r="B128">
        <v>9080482.555189332</v>
      </c>
      <c r="C128">
        <v>8947381.8783533685</v>
      </c>
      <c r="D128">
        <v>8174912.7791026812</v>
      </c>
      <c r="E128">
        <v>7595033.3676831061</v>
      </c>
      <c r="F128">
        <v>7502443.6994733289</v>
      </c>
      <c r="G128">
        <v>227.29049473578465</v>
      </c>
      <c r="H128">
        <v>222.55507992819861</v>
      </c>
      <c r="I128">
        <v>202.93200226151032</v>
      </c>
      <c r="J128">
        <v>188.53721993057061</v>
      </c>
      <c r="K128">
        <v>186.23879702793488</v>
      </c>
      <c r="L128">
        <v>39951</v>
      </c>
      <c r="M128">
        <v>40203</v>
      </c>
      <c r="N128">
        <v>40284</v>
      </c>
      <c r="O128">
        <v>40284</v>
      </c>
      <c r="P128">
        <v>40284</v>
      </c>
    </row>
    <row r="129" spans="1:16" x14ac:dyDescent="0.3">
      <c r="A129" s="60" t="s">
        <v>172</v>
      </c>
      <c r="B129">
        <v>17293657.544811167</v>
      </c>
      <c r="C129">
        <v>17613123.274090476</v>
      </c>
      <c r="D129">
        <v>16898964.695285946</v>
      </c>
      <c r="E129">
        <v>16263659.101718601</v>
      </c>
      <c r="F129">
        <v>15872350.243011238</v>
      </c>
      <c r="G129">
        <v>276.66753395317591</v>
      </c>
      <c r="H129">
        <v>278.96232497213208</v>
      </c>
      <c r="I129">
        <v>265.62763789569067</v>
      </c>
      <c r="J129">
        <v>255.64153950421417</v>
      </c>
      <c r="K129">
        <v>249.49072200146557</v>
      </c>
      <c r="L129">
        <v>62507</v>
      </c>
      <c r="M129">
        <v>63138</v>
      </c>
      <c r="N129">
        <v>63619</v>
      </c>
      <c r="O129">
        <v>63619</v>
      </c>
      <c r="P129">
        <v>63619</v>
      </c>
    </row>
    <row r="130" spans="1:16" x14ac:dyDescent="0.3">
      <c r="A130" s="60" t="s">
        <v>216</v>
      </c>
      <c r="B130">
        <v>16256175.833810417</v>
      </c>
      <c r="C130">
        <v>16328486.021082086</v>
      </c>
      <c r="D130">
        <v>15943671.386287916</v>
      </c>
      <c r="E130">
        <v>15097428.700968495</v>
      </c>
      <c r="F130">
        <v>14990288.917676337</v>
      </c>
      <c r="G130">
        <v>269.16872261831338</v>
      </c>
      <c r="H130">
        <v>266.96236382646794</v>
      </c>
      <c r="I130">
        <v>258.92250980541303</v>
      </c>
      <c r="J130">
        <v>245.17967262075928</v>
      </c>
      <c r="K130">
        <v>243.4397407745804</v>
      </c>
      <c r="L130">
        <v>60394</v>
      </c>
      <c r="M130">
        <v>61164</v>
      </c>
      <c r="N130">
        <v>61577</v>
      </c>
      <c r="O130">
        <v>61577</v>
      </c>
      <c r="P130">
        <v>61577</v>
      </c>
    </row>
    <row r="131" spans="1:16" x14ac:dyDescent="0.3">
      <c r="A131" s="60" t="s">
        <v>322</v>
      </c>
      <c r="B131">
        <v>12630620.352904536</v>
      </c>
      <c r="C131">
        <v>12589892.781745942</v>
      </c>
      <c r="D131">
        <v>11958307.470395997</v>
      </c>
      <c r="E131">
        <v>11265466.139221959</v>
      </c>
      <c r="F131">
        <v>10845782.098608891</v>
      </c>
      <c r="G131">
        <v>297.56214462516868</v>
      </c>
      <c r="H131">
        <v>294.02584791204703</v>
      </c>
      <c r="I131">
        <v>277.10774135412703</v>
      </c>
      <c r="J131">
        <v>261.05265187982479</v>
      </c>
      <c r="K131">
        <v>251.32738792716529</v>
      </c>
      <c r="L131">
        <v>42447</v>
      </c>
      <c r="M131">
        <v>42819</v>
      </c>
      <c r="N131">
        <v>43154</v>
      </c>
      <c r="O131">
        <v>43154</v>
      </c>
      <c r="P131">
        <v>43154</v>
      </c>
    </row>
    <row r="132" spans="1:16" x14ac:dyDescent="0.3">
      <c r="A132" s="60" t="s">
        <v>448</v>
      </c>
      <c r="B132">
        <v>16652855.519300845</v>
      </c>
      <c r="C132">
        <v>16392352.43822396</v>
      </c>
      <c r="D132">
        <v>15265543.171843994</v>
      </c>
      <c r="E132">
        <v>14923392.422135685</v>
      </c>
      <c r="F132">
        <v>14223594.485380579</v>
      </c>
      <c r="G132">
        <v>294.86605849034714</v>
      </c>
      <c r="H132">
        <v>287.87805904646763</v>
      </c>
      <c r="I132">
        <v>266.47017127223842</v>
      </c>
      <c r="J132">
        <v>260.49770322119264</v>
      </c>
      <c r="K132">
        <v>248.28226653715575</v>
      </c>
      <c r="L132">
        <v>56476</v>
      </c>
      <c r="M132">
        <v>56942</v>
      </c>
      <c r="N132">
        <v>57288</v>
      </c>
      <c r="O132">
        <v>57288</v>
      </c>
      <c r="P132">
        <v>57288</v>
      </c>
    </row>
    <row r="133" spans="1:16" x14ac:dyDescent="0.3">
      <c r="A133" s="60" t="s">
        <v>612</v>
      </c>
      <c r="B133">
        <v>17414435.21145355</v>
      </c>
      <c r="C133">
        <v>17275817.400731258</v>
      </c>
      <c r="D133">
        <v>15839687.345090941</v>
      </c>
      <c r="E133">
        <v>14638805.52637909</v>
      </c>
      <c r="F133">
        <v>13829007.88672762</v>
      </c>
      <c r="G133">
        <v>292.23263934912234</v>
      </c>
      <c r="H133">
        <v>288.0214968195138</v>
      </c>
      <c r="I133">
        <v>263.1264717281461</v>
      </c>
      <c r="J133">
        <v>243.17760600649672</v>
      </c>
      <c r="K133">
        <v>229.72537105431442</v>
      </c>
      <c r="L133">
        <v>59591</v>
      </c>
      <c r="M133">
        <v>59981</v>
      </c>
      <c r="N133">
        <v>60198</v>
      </c>
      <c r="O133">
        <v>60198</v>
      </c>
      <c r="P133">
        <v>60198</v>
      </c>
    </row>
    <row r="134" spans="1:16" x14ac:dyDescent="0.3">
      <c r="A134" s="60" t="s">
        <v>626</v>
      </c>
      <c r="B134">
        <v>10307604.917381635</v>
      </c>
      <c r="C134">
        <v>10183042.811664922</v>
      </c>
      <c r="D134">
        <v>9683032.9601137284</v>
      </c>
      <c r="E134">
        <v>9546418.3461598456</v>
      </c>
      <c r="F134">
        <v>9547510.3032380156</v>
      </c>
      <c r="G134">
        <v>283.47189146311081</v>
      </c>
      <c r="H134">
        <v>277.16501937030273</v>
      </c>
      <c r="I134">
        <v>260.26859907842515</v>
      </c>
      <c r="J134">
        <v>256.59655806256978</v>
      </c>
      <c r="K134">
        <v>256.62590859149594</v>
      </c>
      <c r="L134">
        <v>36362</v>
      </c>
      <c r="M134">
        <v>36740</v>
      </c>
      <c r="N134">
        <v>37204</v>
      </c>
      <c r="O134">
        <v>37204</v>
      </c>
      <c r="P134">
        <v>37204</v>
      </c>
    </row>
    <row r="135" spans="1:16" x14ac:dyDescent="0.3">
      <c r="A135" s="60" t="s">
        <v>674</v>
      </c>
      <c r="B135">
        <v>10559275.980486082</v>
      </c>
      <c r="C135">
        <v>10701559.098540971</v>
      </c>
      <c r="D135">
        <v>10148548.424684213</v>
      </c>
      <c r="E135">
        <v>9543659.6759339515</v>
      </c>
      <c r="F135">
        <v>9103823.3475843482</v>
      </c>
      <c r="G135">
        <v>284.248841942664</v>
      </c>
      <c r="H135">
        <v>286.24509438134521</v>
      </c>
      <c r="I135">
        <v>270.9386342922341</v>
      </c>
      <c r="J135">
        <v>254.7897502718838</v>
      </c>
      <c r="K135">
        <v>243.04731685891417</v>
      </c>
      <c r="L135">
        <v>37148</v>
      </c>
      <c r="M135">
        <v>37386</v>
      </c>
      <c r="N135">
        <v>37457</v>
      </c>
      <c r="O135">
        <v>37457</v>
      </c>
      <c r="P135">
        <v>37457</v>
      </c>
    </row>
    <row r="136" spans="1:16" x14ac:dyDescent="0.3">
      <c r="A136" s="60" t="s">
        <v>710</v>
      </c>
      <c r="B136">
        <v>15853432.459196988</v>
      </c>
      <c r="C136">
        <v>15378852.730328308</v>
      </c>
      <c r="D136">
        <v>13618326.263860134</v>
      </c>
      <c r="E136">
        <v>12515955.297441868</v>
      </c>
      <c r="F136">
        <v>12140578.465289108</v>
      </c>
      <c r="G136">
        <v>411.47820959294506</v>
      </c>
      <c r="H136">
        <v>395.16040727499637</v>
      </c>
      <c r="I136">
        <v>346.73404277065214</v>
      </c>
      <c r="J136">
        <v>318.66675062231053</v>
      </c>
      <c r="K136">
        <v>309.10934069887742</v>
      </c>
      <c r="L136">
        <v>38528</v>
      </c>
      <c r="M136">
        <v>38918</v>
      </c>
      <c r="N136">
        <v>39276</v>
      </c>
      <c r="O136">
        <v>39276</v>
      </c>
      <c r="P136">
        <v>39276</v>
      </c>
    </row>
    <row r="137" spans="1:16" x14ac:dyDescent="0.3">
      <c r="A137" s="60" t="s">
        <v>720</v>
      </c>
      <c r="B137">
        <v>14330768.319043132</v>
      </c>
      <c r="C137">
        <v>14097325.556723651</v>
      </c>
      <c r="D137">
        <v>13567985.838661687</v>
      </c>
      <c r="E137">
        <v>13011655.365903357</v>
      </c>
      <c r="F137">
        <v>12981498.602887377</v>
      </c>
      <c r="G137">
        <v>304.78675256902807</v>
      </c>
      <c r="H137">
        <v>296.26188543887969</v>
      </c>
      <c r="I137">
        <v>282.7193815228207</v>
      </c>
      <c r="J137">
        <v>271.12698976690126</v>
      </c>
      <c r="K137">
        <v>270.49860604878785</v>
      </c>
      <c r="L137">
        <v>47019</v>
      </c>
      <c r="M137">
        <v>47584</v>
      </c>
      <c r="N137">
        <v>47991</v>
      </c>
      <c r="O137">
        <v>47991</v>
      </c>
      <c r="P137">
        <v>47991</v>
      </c>
    </row>
    <row r="138" spans="1:16" x14ac:dyDescent="0.3">
      <c r="A138" s="60" t="s">
        <v>222</v>
      </c>
      <c r="B138">
        <v>234843593.61826748</v>
      </c>
      <c r="C138">
        <v>231000238.27713373</v>
      </c>
      <c r="D138">
        <v>235360931.79356441</v>
      </c>
      <c r="E138">
        <v>239723201.393877</v>
      </c>
      <c r="F138">
        <v>242629580.25336221</v>
      </c>
      <c r="G138">
        <v>1537.9813067681373</v>
      </c>
      <c r="H138">
        <v>1504.3583252610399</v>
      </c>
      <c r="I138">
        <v>1522.1795991072649</v>
      </c>
      <c r="J138">
        <v>1550.3922584505144</v>
      </c>
      <c r="K138">
        <v>1569.1890509915354</v>
      </c>
      <c r="L138">
        <v>152696</v>
      </c>
      <c r="M138">
        <v>153554</v>
      </c>
      <c r="N138">
        <v>154621</v>
      </c>
      <c r="O138">
        <v>154621</v>
      </c>
      <c r="P138">
        <v>154621</v>
      </c>
    </row>
    <row r="139" spans="1:16" x14ac:dyDescent="0.3">
      <c r="A139" s="60" t="s">
        <v>358</v>
      </c>
      <c r="B139">
        <v>206247860.06073153</v>
      </c>
      <c r="C139">
        <v>199239299.85257849</v>
      </c>
      <c r="D139">
        <v>205353790.06261861</v>
      </c>
      <c r="E139">
        <v>208652635.7600489</v>
      </c>
      <c r="F139">
        <v>211859786.55727562</v>
      </c>
      <c r="G139">
        <v>1737.51177359234</v>
      </c>
      <c r="H139">
        <v>1670.3215896160234</v>
      </c>
      <c r="I139">
        <v>1711.5240497622049</v>
      </c>
      <c r="J139">
        <v>1739.0183255965337</v>
      </c>
      <c r="K139">
        <v>1765.748368996238</v>
      </c>
      <c r="L139">
        <v>118703</v>
      </c>
      <c r="M139">
        <v>119282</v>
      </c>
      <c r="N139">
        <v>119983</v>
      </c>
      <c r="O139">
        <v>119983</v>
      </c>
      <c r="P139">
        <v>119983</v>
      </c>
    </row>
    <row r="140" spans="1:16" x14ac:dyDescent="0.3">
      <c r="A140" s="60" t="s">
        <v>446</v>
      </c>
      <c r="B140">
        <v>123312819.76425757</v>
      </c>
      <c r="C140">
        <v>119280491.22491087</v>
      </c>
      <c r="D140">
        <v>121169317.52369216</v>
      </c>
      <c r="E140">
        <v>122542320.3721908</v>
      </c>
      <c r="F140">
        <v>123685736.62497449</v>
      </c>
      <c r="G140">
        <v>1694.8119100627766</v>
      </c>
      <c r="H140">
        <v>1641.421943674894</v>
      </c>
      <c r="I140">
        <v>1663.9108720399352</v>
      </c>
      <c r="J140">
        <v>1682.7651035702233</v>
      </c>
      <c r="K140">
        <v>1698.4666258132775</v>
      </c>
      <c r="L140">
        <v>72759</v>
      </c>
      <c r="M140">
        <v>72669</v>
      </c>
      <c r="N140">
        <v>72822</v>
      </c>
      <c r="O140">
        <v>72822</v>
      </c>
      <c r="P140">
        <v>72822</v>
      </c>
    </row>
    <row r="141" spans="1:16" x14ac:dyDescent="0.3">
      <c r="A141" s="60" t="s">
        <v>452</v>
      </c>
      <c r="B141">
        <v>119614101.90657315</v>
      </c>
      <c r="C141">
        <v>115635228.22479017</v>
      </c>
      <c r="D141">
        <v>117946910.57817397</v>
      </c>
      <c r="E141">
        <v>120019249.25545007</v>
      </c>
      <c r="F141">
        <v>121778829.30108163</v>
      </c>
      <c r="G141">
        <v>1605.3860244077568</v>
      </c>
      <c r="H141">
        <v>1544.8309115839068</v>
      </c>
      <c r="I141">
        <v>1570.3432421969933</v>
      </c>
      <c r="J141">
        <v>1597.934325519579</v>
      </c>
      <c r="K141">
        <v>1621.3613455255911</v>
      </c>
      <c r="L141">
        <v>74508</v>
      </c>
      <c r="M141">
        <v>74853</v>
      </c>
      <c r="N141">
        <v>75109</v>
      </c>
      <c r="O141">
        <v>75109</v>
      </c>
      <c r="P141">
        <v>75109</v>
      </c>
    </row>
    <row r="142" spans="1:16" x14ac:dyDescent="0.3">
      <c r="A142" s="60" t="s">
        <v>342</v>
      </c>
      <c r="B142">
        <v>126995723.15569861</v>
      </c>
      <c r="C142">
        <v>124673666.01541497</v>
      </c>
      <c r="D142">
        <v>127198610.25181225</v>
      </c>
      <c r="E142">
        <v>129866341.91503751</v>
      </c>
      <c r="F142">
        <v>132145482.01842061</v>
      </c>
      <c r="G142">
        <v>1812.2053020305748</v>
      </c>
      <c r="H142">
        <v>1768.9226165637765</v>
      </c>
      <c r="I142">
        <v>1795.2466409582128</v>
      </c>
      <c r="J142">
        <v>1832.8982811601134</v>
      </c>
      <c r="K142">
        <v>1865.065445618684</v>
      </c>
      <c r="L142">
        <v>70078</v>
      </c>
      <c r="M142">
        <v>70480</v>
      </c>
      <c r="N142">
        <v>70853</v>
      </c>
      <c r="O142">
        <v>70853</v>
      </c>
      <c r="P142">
        <v>70853</v>
      </c>
    </row>
    <row r="143" spans="1:16" x14ac:dyDescent="0.3">
      <c r="A143" s="60" t="s">
        <v>406</v>
      </c>
      <c r="B143">
        <v>185940886.74771288</v>
      </c>
      <c r="C143">
        <v>181483816.93784252</v>
      </c>
      <c r="D143">
        <v>180930985.88007826</v>
      </c>
      <c r="E143">
        <v>181676440.41128582</v>
      </c>
      <c r="F143">
        <v>183175877.26184705</v>
      </c>
      <c r="G143">
        <v>1638.9388177177386</v>
      </c>
      <c r="H143">
        <v>1594.7331060775955</v>
      </c>
      <c r="I143">
        <v>1579.8521347497315</v>
      </c>
      <c r="J143">
        <v>1586.3612903084577</v>
      </c>
      <c r="K143">
        <v>1599.4540643170606</v>
      </c>
      <c r="L143">
        <v>113452</v>
      </c>
      <c r="M143">
        <v>113802</v>
      </c>
      <c r="N143">
        <v>114524</v>
      </c>
      <c r="O143">
        <v>114524</v>
      </c>
      <c r="P143">
        <v>114524</v>
      </c>
    </row>
    <row r="144" spans="1:16" x14ac:dyDescent="0.3">
      <c r="A144" s="60" t="s">
        <v>350</v>
      </c>
      <c r="B144">
        <v>899416823.98985767</v>
      </c>
      <c r="C144">
        <v>884042132.03494537</v>
      </c>
      <c r="D144">
        <v>910807936.22351754</v>
      </c>
      <c r="E144">
        <v>933874831.75111079</v>
      </c>
      <c r="F144">
        <v>959837836.87508941</v>
      </c>
      <c r="G144">
        <v>1385.4468020712884</v>
      </c>
      <c r="H144">
        <v>1348.0629107239781</v>
      </c>
      <c r="I144">
        <v>1375.0638780502247</v>
      </c>
      <c r="J144">
        <v>1409.8884042288896</v>
      </c>
      <c r="K144">
        <v>1449.0852415551453</v>
      </c>
      <c r="L144">
        <v>649189</v>
      </c>
      <c r="M144">
        <v>655787</v>
      </c>
      <c r="N144">
        <v>662375</v>
      </c>
      <c r="O144">
        <v>662375</v>
      </c>
      <c r="P144">
        <v>662375</v>
      </c>
    </row>
    <row r="145" spans="1:16" x14ac:dyDescent="0.3">
      <c r="A145" s="60" t="s">
        <v>22</v>
      </c>
      <c r="B145">
        <v>14077602.360293007</v>
      </c>
      <c r="C145">
        <v>14404242.052934585</v>
      </c>
      <c r="D145">
        <v>13713343.568371698</v>
      </c>
      <c r="E145">
        <v>12855302.599408234</v>
      </c>
      <c r="F145">
        <v>13245728.887493158</v>
      </c>
      <c r="G145">
        <v>271.19249393744957</v>
      </c>
      <c r="H145">
        <v>271.91667553158373</v>
      </c>
      <c r="I145">
        <v>255.77915410847351</v>
      </c>
      <c r="J145">
        <v>239.77510723706931</v>
      </c>
      <c r="K145">
        <v>247.05727771651357</v>
      </c>
      <c r="L145">
        <v>51910</v>
      </c>
      <c r="M145">
        <v>52973</v>
      </c>
      <c r="N145">
        <v>53614</v>
      </c>
      <c r="O145">
        <v>53614</v>
      </c>
      <c r="P145">
        <v>53614</v>
      </c>
    </row>
    <row r="146" spans="1:16" x14ac:dyDescent="0.3">
      <c r="A146" s="60" t="s">
        <v>116</v>
      </c>
      <c r="B146">
        <v>19511147.242549308</v>
      </c>
      <c r="C146">
        <v>18997963.004991747</v>
      </c>
      <c r="D146">
        <v>17618793.106280319</v>
      </c>
      <c r="E146">
        <v>16222670.542695966</v>
      </c>
      <c r="F146">
        <v>15831374.209267018</v>
      </c>
      <c r="G146">
        <v>294.79266374383263</v>
      </c>
      <c r="H146">
        <v>285.8383937920039</v>
      </c>
      <c r="I146">
        <v>263.84523273402999</v>
      </c>
      <c r="J146">
        <v>242.9379957574609</v>
      </c>
      <c r="K146">
        <v>237.0782486375102</v>
      </c>
      <c r="L146">
        <v>66186</v>
      </c>
      <c r="M146">
        <v>66464</v>
      </c>
      <c r="N146">
        <v>66777</v>
      </c>
      <c r="O146">
        <v>66777</v>
      </c>
      <c r="P146">
        <v>66777</v>
      </c>
    </row>
    <row r="147" spans="1:16" x14ac:dyDescent="0.3">
      <c r="A147" s="60" t="s">
        <v>176</v>
      </c>
      <c r="B147">
        <v>12611212.247356655</v>
      </c>
      <c r="C147">
        <v>12968354.750789661</v>
      </c>
      <c r="D147">
        <v>12880416.028585777</v>
      </c>
      <c r="E147">
        <v>13390090.819264714</v>
      </c>
      <c r="F147">
        <v>13723179.879396558</v>
      </c>
      <c r="G147">
        <v>295.44833659029297</v>
      </c>
      <c r="H147">
        <v>298.09568662168215</v>
      </c>
      <c r="I147">
        <v>287.87555659177474</v>
      </c>
      <c r="J147">
        <v>299.26671924691493</v>
      </c>
      <c r="K147">
        <v>306.71121470166412</v>
      </c>
      <c r="L147">
        <v>42685</v>
      </c>
      <c r="M147">
        <v>43504</v>
      </c>
      <c r="N147">
        <v>44743</v>
      </c>
      <c r="O147">
        <v>44743</v>
      </c>
      <c r="P147">
        <v>44743</v>
      </c>
    </row>
    <row r="148" spans="1:16" x14ac:dyDescent="0.3">
      <c r="A148" s="60" t="s">
        <v>198</v>
      </c>
      <c r="B148">
        <v>13606792.765592229</v>
      </c>
      <c r="C148">
        <v>13355654.969780505</v>
      </c>
      <c r="D148">
        <v>13004570.765918236</v>
      </c>
      <c r="E148">
        <v>12636254.857813293</v>
      </c>
      <c r="F148">
        <v>12660165.562076289</v>
      </c>
      <c r="G148">
        <v>266.22043719732011</v>
      </c>
      <c r="H148">
        <v>257.82122253543309</v>
      </c>
      <c r="I148">
        <v>248.81511433662871</v>
      </c>
      <c r="J148">
        <v>241.76816396535594</v>
      </c>
      <c r="K148">
        <v>242.22564500968679</v>
      </c>
      <c r="L148">
        <v>51111</v>
      </c>
      <c r="M148">
        <v>51802</v>
      </c>
      <c r="N148">
        <v>52266</v>
      </c>
      <c r="O148">
        <v>52266</v>
      </c>
      <c r="P148">
        <v>52266</v>
      </c>
    </row>
    <row r="149" spans="1:16" x14ac:dyDescent="0.3">
      <c r="A149" s="60" t="s">
        <v>272</v>
      </c>
      <c r="B149">
        <v>12171143.747050159</v>
      </c>
      <c r="C149">
        <v>11887898.495630477</v>
      </c>
      <c r="D149">
        <v>11224125.521286333</v>
      </c>
      <c r="E149">
        <v>10388165.010100553</v>
      </c>
      <c r="F149">
        <v>10196625.510672107</v>
      </c>
      <c r="G149">
        <v>286.75769830954101</v>
      </c>
      <c r="H149">
        <v>278.43119954165439</v>
      </c>
      <c r="I149">
        <v>262.27656317995871</v>
      </c>
      <c r="J149">
        <v>242.74249351794725</v>
      </c>
      <c r="K149">
        <v>238.26674870129938</v>
      </c>
      <c r="L149">
        <v>42444</v>
      </c>
      <c r="M149">
        <v>42696</v>
      </c>
      <c r="N149">
        <v>42795</v>
      </c>
      <c r="O149">
        <v>42795</v>
      </c>
      <c r="P149">
        <v>42795</v>
      </c>
    </row>
    <row r="150" spans="1:16" x14ac:dyDescent="0.3">
      <c r="A150" s="60" t="s">
        <v>396</v>
      </c>
      <c r="B150">
        <v>23014409.186248567</v>
      </c>
      <c r="C150">
        <v>23297719.140268326</v>
      </c>
      <c r="D150">
        <v>21862926.767698936</v>
      </c>
      <c r="E150">
        <v>21740344.001882512</v>
      </c>
      <c r="F150">
        <v>21225417.677532114</v>
      </c>
      <c r="G150">
        <v>339.84154377886574</v>
      </c>
      <c r="H150">
        <v>340.01837651262167</v>
      </c>
      <c r="I150">
        <v>313.97364421608916</v>
      </c>
      <c r="J150">
        <v>312.21323225887886</v>
      </c>
      <c r="K150">
        <v>304.81837171358569</v>
      </c>
      <c r="L150">
        <v>67721</v>
      </c>
      <c r="M150">
        <v>68519</v>
      </c>
      <c r="N150">
        <v>69633</v>
      </c>
      <c r="O150">
        <v>69633</v>
      </c>
      <c r="P150">
        <v>69633</v>
      </c>
    </row>
    <row r="151" spans="1:16" x14ac:dyDescent="0.3">
      <c r="A151" s="60" t="s">
        <v>556</v>
      </c>
      <c r="B151">
        <v>14851472.859954251</v>
      </c>
      <c r="C151">
        <v>14803851.923811521</v>
      </c>
      <c r="D151">
        <v>14071772.457421623</v>
      </c>
      <c r="E151">
        <v>14021664.765312012</v>
      </c>
      <c r="F151">
        <v>13287528.643481631</v>
      </c>
      <c r="G151">
        <v>301.62624111365716</v>
      </c>
      <c r="H151">
        <v>298.21223810103385</v>
      </c>
      <c r="I151">
        <v>281.64386560898311</v>
      </c>
      <c r="J151">
        <v>280.6409696237618</v>
      </c>
      <c r="K151">
        <v>265.94737392633812</v>
      </c>
      <c r="L151">
        <v>49238</v>
      </c>
      <c r="M151">
        <v>49642</v>
      </c>
      <c r="N151">
        <v>49963</v>
      </c>
      <c r="O151">
        <v>49963</v>
      </c>
      <c r="P151">
        <v>49963</v>
      </c>
    </row>
    <row r="152" spans="1:16" x14ac:dyDescent="0.3">
      <c r="A152" s="60" t="s">
        <v>560</v>
      </c>
      <c r="B152">
        <v>16459656.312178556</v>
      </c>
      <c r="C152">
        <v>16231963.794804264</v>
      </c>
      <c r="D152">
        <v>15403272.386067137</v>
      </c>
      <c r="E152">
        <v>15273158.812950818</v>
      </c>
      <c r="F152">
        <v>15361376.072923454</v>
      </c>
      <c r="G152">
        <v>329.92556098896665</v>
      </c>
      <c r="H152">
        <v>322.60044110828096</v>
      </c>
      <c r="I152">
        <v>304.09398033812681</v>
      </c>
      <c r="J152">
        <v>301.52525641029786</v>
      </c>
      <c r="K152">
        <v>303.26685631499521</v>
      </c>
      <c r="L152">
        <v>49889</v>
      </c>
      <c r="M152">
        <v>50316</v>
      </c>
      <c r="N152">
        <v>50653</v>
      </c>
      <c r="O152">
        <v>50653</v>
      </c>
      <c r="P152">
        <v>50653</v>
      </c>
    </row>
    <row r="153" spans="1:16" x14ac:dyDescent="0.3">
      <c r="A153" s="60" t="s">
        <v>650</v>
      </c>
      <c r="B153">
        <v>16770690.163394313</v>
      </c>
      <c r="C153">
        <v>16580843.384578412</v>
      </c>
      <c r="D153">
        <v>15507667.920576015</v>
      </c>
      <c r="E153">
        <v>14844275.617878143</v>
      </c>
      <c r="F153">
        <v>14715029.643942706</v>
      </c>
      <c r="G153">
        <v>272.81392096358258</v>
      </c>
      <c r="H153">
        <v>267.50199058754538</v>
      </c>
      <c r="I153">
        <v>247.99571292419907</v>
      </c>
      <c r="J153">
        <v>237.38686780973171</v>
      </c>
      <c r="K153">
        <v>235.31999046796369</v>
      </c>
      <c r="L153">
        <v>61473</v>
      </c>
      <c r="M153">
        <v>61984</v>
      </c>
      <c r="N153">
        <v>62532</v>
      </c>
      <c r="O153">
        <v>62532</v>
      </c>
      <c r="P153">
        <v>62532</v>
      </c>
    </row>
    <row r="154" spans="1:16" x14ac:dyDescent="0.3">
      <c r="A154" s="60" t="s">
        <v>672</v>
      </c>
      <c r="B154">
        <v>19245885.440501593</v>
      </c>
      <c r="C154">
        <v>18831645.371397652</v>
      </c>
      <c r="D154">
        <v>17366221.998416394</v>
      </c>
      <c r="E154">
        <v>16555839.787254347</v>
      </c>
      <c r="F154">
        <v>16304010.739199795</v>
      </c>
      <c r="G154">
        <v>289.31609753918394</v>
      </c>
      <c r="H154">
        <v>282.10512286001813</v>
      </c>
      <c r="I154">
        <v>259.23990503539977</v>
      </c>
      <c r="J154">
        <v>247.14266203786212</v>
      </c>
      <c r="K154">
        <v>243.38340233769418</v>
      </c>
      <c r="L154">
        <v>66522</v>
      </c>
      <c r="M154">
        <v>66754</v>
      </c>
      <c r="N154">
        <v>66989</v>
      </c>
      <c r="O154">
        <v>66989</v>
      </c>
      <c r="P154">
        <v>66989</v>
      </c>
    </row>
    <row r="155" spans="1:16" x14ac:dyDescent="0.3">
      <c r="A155" s="60" t="s">
        <v>678</v>
      </c>
      <c r="B155">
        <v>15611919.933891909</v>
      </c>
      <c r="C155">
        <v>15943839.958128072</v>
      </c>
      <c r="D155">
        <v>15438620.825621407</v>
      </c>
      <c r="E155">
        <v>15750025.749140982</v>
      </c>
      <c r="F155">
        <v>15419058.547289189</v>
      </c>
      <c r="G155">
        <v>301.28372252676502</v>
      </c>
      <c r="H155">
        <v>303.26473081995039</v>
      </c>
      <c r="I155">
        <v>288.50763988678068</v>
      </c>
      <c r="J155">
        <v>294.32698738864144</v>
      </c>
      <c r="K155">
        <v>288.14207182107168</v>
      </c>
      <c r="L155">
        <v>51818</v>
      </c>
      <c r="M155">
        <v>52574</v>
      </c>
      <c r="N155">
        <v>53512</v>
      </c>
      <c r="O155">
        <v>53512</v>
      </c>
      <c r="P155">
        <v>53512</v>
      </c>
    </row>
    <row r="156" spans="1:16" x14ac:dyDescent="0.3">
      <c r="A156" s="60" t="s">
        <v>688</v>
      </c>
      <c r="B156">
        <v>11883083.747580571</v>
      </c>
      <c r="C156">
        <v>12014240.604736608</v>
      </c>
      <c r="D156">
        <v>11379132.397088058</v>
      </c>
      <c r="E156">
        <v>11226697.043751195</v>
      </c>
      <c r="F156">
        <v>11191086.859248457</v>
      </c>
      <c r="G156">
        <v>246.57793300922501</v>
      </c>
      <c r="H156">
        <v>247.41532166512093</v>
      </c>
      <c r="I156">
        <v>232.71161186731683</v>
      </c>
      <c r="J156">
        <v>229.59419697638339</v>
      </c>
      <c r="K156">
        <v>228.86594255896881</v>
      </c>
      <c r="L156">
        <v>48192</v>
      </c>
      <c r="M156">
        <v>48559</v>
      </c>
      <c r="N156">
        <v>48898</v>
      </c>
      <c r="O156">
        <v>48898</v>
      </c>
      <c r="P156">
        <v>48898</v>
      </c>
    </row>
    <row r="157" spans="1:16" x14ac:dyDescent="0.3">
      <c r="A157" s="60" t="s">
        <v>58</v>
      </c>
      <c r="B157">
        <v>121397056.99980018</v>
      </c>
      <c r="C157">
        <v>115899643.553139</v>
      </c>
      <c r="D157">
        <v>117862901.59965982</v>
      </c>
      <c r="E157">
        <v>119756951.59780511</v>
      </c>
      <c r="F157">
        <v>120729040.26552114</v>
      </c>
      <c r="G157">
        <v>2004.3101472691878</v>
      </c>
      <c r="H157">
        <v>1912.3775852345352</v>
      </c>
      <c r="I157">
        <v>1939.0129406870085</v>
      </c>
      <c r="J157">
        <v>1970.1727662713681</v>
      </c>
      <c r="K157">
        <v>1986.1650121826297</v>
      </c>
      <c r="L157">
        <v>60568</v>
      </c>
      <c r="M157">
        <v>60605</v>
      </c>
      <c r="N157">
        <v>60785</v>
      </c>
      <c r="O157">
        <v>60785</v>
      </c>
      <c r="P157">
        <v>60785</v>
      </c>
    </row>
    <row r="158" spans="1:16" x14ac:dyDescent="0.3">
      <c r="A158" s="60" t="s">
        <v>60</v>
      </c>
      <c r="B158">
        <v>132053663.45610334</v>
      </c>
      <c r="C158">
        <v>126572861.77367283</v>
      </c>
      <c r="D158">
        <v>128322972.43033893</v>
      </c>
      <c r="E158">
        <v>129520585.04186183</v>
      </c>
      <c r="F158">
        <v>130455267.31664313</v>
      </c>
      <c r="G158">
        <v>1855.8070668536243</v>
      </c>
      <c r="H158">
        <v>1778.4081067508689</v>
      </c>
      <c r="I158">
        <v>1798.6260064522942</v>
      </c>
      <c r="J158">
        <v>1815.4122228868432</v>
      </c>
      <c r="K158">
        <v>1828.5131027632369</v>
      </c>
      <c r="L158">
        <v>71157</v>
      </c>
      <c r="M158">
        <v>71172</v>
      </c>
      <c r="N158">
        <v>71345</v>
      </c>
      <c r="O158">
        <v>71345</v>
      </c>
      <c r="P158">
        <v>71345</v>
      </c>
    </row>
    <row r="159" spans="1:16" x14ac:dyDescent="0.3">
      <c r="A159" s="60" t="s">
        <v>368</v>
      </c>
      <c r="B159">
        <v>732522146.74783957</v>
      </c>
      <c r="C159">
        <v>711362021.66627252</v>
      </c>
      <c r="D159">
        <v>735047690.85720491</v>
      </c>
      <c r="E159">
        <v>753594547.98757732</v>
      </c>
      <c r="F159">
        <v>771947188.77425623</v>
      </c>
      <c r="G159">
        <v>1372.4711166758902</v>
      </c>
      <c r="H159">
        <v>1322.0008022120119</v>
      </c>
      <c r="I159">
        <v>1355.7563169667058</v>
      </c>
      <c r="J159">
        <v>1389.9650071335404</v>
      </c>
      <c r="K159">
        <v>1423.8154755984422</v>
      </c>
      <c r="L159">
        <v>533725</v>
      </c>
      <c r="M159">
        <v>538095</v>
      </c>
      <c r="N159">
        <v>542168</v>
      </c>
      <c r="O159">
        <v>542168</v>
      </c>
      <c r="P159">
        <v>542168</v>
      </c>
    </row>
    <row r="160" spans="1:16" x14ac:dyDescent="0.3">
      <c r="A160" s="60" t="s">
        <v>100</v>
      </c>
      <c r="B160">
        <v>15437850.94415297</v>
      </c>
      <c r="C160">
        <v>14761945.802908465</v>
      </c>
      <c r="D160">
        <v>14180861.108688409</v>
      </c>
      <c r="E160">
        <v>13686927.604797263</v>
      </c>
      <c r="F160">
        <v>13399847.790511211</v>
      </c>
      <c r="G160">
        <v>379.58817172739043</v>
      </c>
      <c r="H160">
        <v>361.09551632563944</v>
      </c>
      <c r="I160">
        <v>344.44646851319914</v>
      </c>
      <c r="J160">
        <v>332.44905525375913</v>
      </c>
      <c r="K160">
        <v>325.47602114430924</v>
      </c>
      <c r="L160">
        <v>40670</v>
      </c>
      <c r="M160">
        <v>40881</v>
      </c>
      <c r="N160">
        <v>41170</v>
      </c>
      <c r="O160">
        <v>41170</v>
      </c>
      <c r="P160">
        <v>41170</v>
      </c>
    </row>
    <row r="161" spans="1:16" x14ac:dyDescent="0.3">
      <c r="A161" s="60" t="s">
        <v>144</v>
      </c>
      <c r="B161">
        <v>14418548.323924666</v>
      </c>
      <c r="C161">
        <v>14830706.810719706</v>
      </c>
      <c r="D161">
        <v>14025348.152411073</v>
      </c>
      <c r="E161">
        <v>13031551.529418714</v>
      </c>
      <c r="F161">
        <v>12948577.88386419</v>
      </c>
      <c r="G161">
        <v>293.47747453540944</v>
      </c>
      <c r="H161">
        <v>298.18257656713729</v>
      </c>
      <c r="I161">
        <v>279.07808326192043</v>
      </c>
      <c r="J161">
        <v>259.30339719473722</v>
      </c>
      <c r="K161">
        <v>257.65237750446096</v>
      </c>
      <c r="L161">
        <v>49130</v>
      </c>
      <c r="M161">
        <v>49737</v>
      </c>
      <c r="N161">
        <v>50256</v>
      </c>
      <c r="O161">
        <v>50256</v>
      </c>
      <c r="P161">
        <v>50256</v>
      </c>
    </row>
    <row r="162" spans="1:16" x14ac:dyDescent="0.3">
      <c r="A162" s="60" t="s">
        <v>260</v>
      </c>
      <c r="B162">
        <v>10196483.313598577</v>
      </c>
      <c r="C162">
        <v>10060166.544253787</v>
      </c>
      <c r="D162">
        <v>9638020.1611889806</v>
      </c>
      <c r="E162">
        <v>9299314.7723405659</v>
      </c>
      <c r="F162">
        <v>9198835.0668885559</v>
      </c>
      <c r="G162">
        <v>271.65991670481634</v>
      </c>
      <c r="H162">
        <v>265.53783836387549</v>
      </c>
      <c r="I162">
        <v>251.56661519077522</v>
      </c>
      <c r="J162">
        <v>242.7259023893445</v>
      </c>
      <c r="K162">
        <v>240.10323310943193</v>
      </c>
      <c r="L162">
        <v>37534</v>
      </c>
      <c r="M162">
        <v>37886</v>
      </c>
      <c r="N162">
        <v>38312</v>
      </c>
      <c r="O162">
        <v>38312</v>
      </c>
      <c r="P162">
        <v>38312</v>
      </c>
    </row>
    <row r="163" spans="1:16" x14ac:dyDescent="0.3">
      <c r="A163" s="60" t="s">
        <v>338</v>
      </c>
      <c r="B163">
        <v>12204321.681028992</v>
      </c>
      <c r="C163">
        <v>11576907.142645022</v>
      </c>
      <c r="D163">
        <v>11199243.011371581</v>
      </c>
      <c r="E163">
        <v>10911917.786881123</v>
      </c>
      <c r="F163">
        <v>10762591.968029285</v>
      </c>
      <c r="G163">
        <v>333.07829155942773</v>
      </c>
      <c r="H163">
        <v>315.10362391521562</v>
      </c>
      <c r="I163">
        <v>304.10413586150327</v>
      </c>
      <c r="J163">
        <v>296.30210950881479</v>
      </c>
      <c r="K163">
        <v>292.24731767532745</v>
      </c>
      <c r="L163">
        <v>36641</v>
      </c>
      <c r="M163">
        <v>36740</v>
      </c>
      <c r="N163">
        <v>36827</v>
      </c>
      <c r="O163">
        <v>36827</v>
      </c>
      <c r="P163">
        <v>36827</v>
      </c>
    </row>
    <row r="164" spans="1:16" x14ac:dyDescent="0.3">
      <c r="A164" s="60" t="s">
        <v>372</v>
      </c>
      <c r="B164">
        <v>18378737.413685456</v>
      </c>
      <c r="C164">
        <v>18202067.005742528</v>
      </c>
      <c r="D164">
        <v>17521774.325595647</v>
      </c>
      <c r="E164">
        <v>17291368.057734977</v>
      </c>
      <c r="F164">
        <v>17355737.794514634</v>
      </c>
      <c r="G164">
        <v>291.72136019563908</v>
      </c>
      <c r="H164">
        <v>285.98018799871994</v>
      </c>
      <c r="I164">
        <v>272.96309958710174</v>
      </c>
      <c r="J164">
        <v>269.37371372521034</v>
      </c>
      <c r="K164">
        <v>270.37649817754254</v>
      </c>
      <c r="L164">
        <v>63001</v>
      </c>
      <c r="M164">
        <v>63648</v>
      </c>
      <c r="N164">
        <v>64191</v>
      </c>
      <c r="O164">
        <v>64191</v>
      </c>
      <c r="P164">
        <v>64191</v>
      </c>
    </row>
    <row r="165" spans="1:16" x14ac:dyDescent="0.3">
      <c r="A165" s="60" t="s">
        <v>492</v>
      </c>
      <c r="B165">
        <v>14160598.53685292</v>
      </c>
      <c r="C165">
        <v>13571042.895831954</v>
      </c>
      <c r="D165">
        <v>12906752.308109436</v>
      </c>
      <c r="E165">
        <v>12315427.690151803</v>
      </c>
      <c r="F165">
        <v>12011554.851565208</v>
      </c>
      <c r="G165">
        <v>354.48465558997975</v>
      </c>
      <c r="H165">
        <v>338.78483438593923</v>
      </c>
      <c r="I165">
        <v>321.33526634739422</v>
      </c>
      <c r="J165">
        <v>306.61324727759308</v>
      </c>
      <c r="K165">
        <v>299.04782282440891</v>
      </c>
      <c r="L165">
        <v>39947</v>
      </c>
      <c r="M165">
        <v>40058</v>
      </c>
      <c r="N165">
        <v>40166</v>
      </c>
      <c r="O165">
        <v>40166</v>
      </c>
      <c r="P165">
        <v>40166</v>
      </c>
    </row>
    <row r="166" spans="1:16" x14ac:dyDescent="0.3">
      <c r="A166" s="60" t="s">
        <v>502</v>
      </c>
      <c r="B166">
        <v>19926016.815600481</v>
      </c>
      <c r="C166">
        <v>19268841.318547111</v>
      </c>
      <c r="D166">
        <v>18665430.036925666</v>
      </c>
      <c r="E166">
        <v>18415758.352961048</v>
      </c>
      <c r="F166">
        <v>18485600.243501473</v>
      </c>
      <c r="G166">
        <v>325.2643087053832</v>
      </c>
      <c r="H166">
        <v>311.27475758116913</v>
      </c>
      <c r="I166">
        <v>298.64688059081067</v>
      </c>
      <c r="J166">
        <v>294.65213364737679</v>
      </c>
      <c r="K166">
        <v>295.76960389602357</v>
      </c>
      <c r="L166">
        <v>61261</v>
      </c>
      <c r="M166">
        <v>61903</v>
      </c>
      <c r="N166">
        <v>62500</v>
      </c>
      <c r="O166">
        <v>62500</v>
      </c>
      <c r="P166">
        <v>62500</v>
      </c>
    </row>
    <row r="167" spans="1:16" x14ac:dyDescent="0.3">
      <c r="A167" s="60" t="s">
        <v>516</v>
      </c>
      <c r="B167">
        <v>6317608.5750204381</v>
      </c>
      <c r="C167">
        <v>6586633.4021937512</v>
      </c>
      <c r="D167">
        <v>6547658.7085555689</v>
      </c>
      <c r="E167">
        <v>6542806.0597371962</v>
      </c>
      <c r="F167">
        <v>6519214.178267139</v>
      </c>
      <c r="G167">
        <v>246.06070399300634</v>
      </c>
      <c r="H167">
        <v>252.61307824628946</v>
      </c>
      <c r="I167">
        <v>247.70774064826426</v>
      </c>
      <c r="J167">
        <v>247.52415767174352</v>
      </c>
      <c r="K167">
        <v>246.63164144316343</v>
      </c>
      <c r="L167">
        <v>25675</v>
      </c>
      <c r="M167">
        <v>26074</v>
      </c>
      <c r="N167">
        <v>26433</v>
      </c>
      <c r="O167">
        <v>26433</v>
      </c>
      <c r="P167">
        <v>26433</v>
      </c>
    </row>
    <row r="168" spans="1:16" x14ac:dyDescent="0.3">
      <c r="A168" s="60" t="s">
        <v>526</v>
      </c>
      <c r="B168">
        <v>9344607.911179604</v>
      </c>
      <c r="C168">
        <v>9033692.157090826</v>
      </c>
      <c r="D168">
        <v>8605910.8294796403</v>
      </c>
      <c r="E168">
        <v>8473599.0672605298</v>
      </c>
      <c r="F168">
        <v>8387804.5316091441</v>
      </c>
      <c r="G168">
        <v>296.70131484932858</v>
      </c>
      <c r="H168">
        <v>285.24446343829572</v>
      </c>
      <c r="I168">
        <v>270.03171727265897</v>
      </c>
      <c r="J168">
        <v>265.88010879386667</v>
      </c>
      <c r="K168">
        <v>263.18809324157968</v>
      </c>
      <c r="L168">
        <v>31495</v>
      </c>
      <c r="M168">
        <v>31670</v>
      </c>
      <c r="N168">
        <v>31870</v>
      </c>
      <c r="O168">
        <v>31870</v>
      </c>
      <c r="P168">
        <v>31870</v>
      </c>
    </row>
    <row r="169" spans="1:16" x14ac:dyDescent="0.3">
      <c r="A169" s="60" t="s">
        <v>594</v>
      </c>
      <c r="B169">
        <v>12288615.720371833</v>
      </c>
      <c r="C169">
        <v>12280681.097116936</v>
      </c>
      <c r="D169">
        <v>11678950.949503846</v>
      </c>
      <c r="E169">
        <v>11375443.949699342</v>
      </c>
      <c r="F169">
        <v>11096207.827374155</v>
      </c>
      <c r="G169">
        <v>252.7221741978783</v>
      </c>
      <c r="H169">
        <v>250.79504762629804</v>
      </c>
      <c r="I169">
        <v>237.71042619738753</v>
      </c>
      <c r="J169">
        <v>231.53292116381394</v>
      </c>
      <c r="K169">
        <v>225.84941945765718</v>
      </c>
      <c r="L169">
        <v>48625</v>
      </c>
      <c r="M169">
        <v>48967</v>
      </c>
      <c r="N169">
        <v>49131</v>
      </c>
      <c r="O169">
        <v>49131</v>
      </c>
      <c r="P169">
        <v>49131</v>
      </c>
    </row>
    <row r="170" spans="1:16" x14ac:dyDescent="0.3">
      <c r="A170" s="60" t="s">
        <v>728</v>
      </c>
      <c r="B170">
        <v>13052294.795396542</v>
      </c>
      <c r="C170">
        <v>12735259.334449068</v>
      </c>
      <c r="D170">
        <v>12338519.969168896</v>
      </c>
      <c r="E170">
        <v>11727394.826084439</v>
      </c>
      <c r="F170">
        <v>11558042.587228343</v>
      </c>
      <c r="G170">
        <v>269.21939679461536</v>
      </c>
      <c r="H170">
        <v>260.41877460378845</v>
      </c>
      <c r="I170">
        <v>250.31993607694906</v>
      </c>
      <c r="J170">
        <v>237.92162516655046</v>
      </c>
      <c r="K170">
        <v>234.48586125719387</v>
      </c>
      <c r="L170">
        <v>48482</v>
      </c>
      <c r="M170">
        <v>48903</v>
      </c>
      <c r="N170">
        <v>49291</v>
      </c>
      <c r="O170">
        <v>49291</v>
      </c>
      <c r="P170">
        <v>49291</v>
      </c>
    </row>
    <row r="171" spans="1:16" x14ac:dyDescent="0.3">
      <c r="A171" s="60" t="s">
        <v>772</v>
      </c>
      <c r="B171">
        <v>13723970.065655353</v>
      </c>
      <c r="C171">
        <v>13571481.110028928</v>
      </c>
      <c r="D171">
        <v>13006594.270615006</v>
      </c>
      <c r="E171">
        <v>12537081.339351062</v>
      </c>
      <c r="F171">
        <v>12154880.7140051</v>
      </c>
      <c r="G171">
        <v>267.71165078135442</v>
      </c>
      <c r="H171">
        <v>262.87055686892631</v>
      </c>
      <c r="I171">
        <v>250.02584092222384</v>
      </c>
      <c r="J171">
        <v>241.0003909834694</v>
      </c>
      <c r="K171">
        <v>233.65334603343072</v>
      </c>
      <c r="L171">
        <v>51264</v>
      </c>
      <c r="M171">
        <v>51628</v>
      </c>
      <c r="N171">
        <v>52021</v>
      </c>
      <c r="O171">
        <v>52021</v>
      </c>
      <c r="P171">
        <v>52021</v>
      </c>
    </row>
    <row r="172" spans="1:16" x14ac:dyDescent="0.3">
      <c r="A172" s="60" t="s">
        <v>376</v>
      </c>
      <c r="B172">
        <v>266706509.0029918</v>
      </c>
      <c r="C172">
        <v>259542132.53344253</v>
      </c>
      <c r="D172">
        <v>262549292.5570491</v>
      </c>
      <c r="E172">
        <v>266741695.86793336</v>
      </c>
      <c r="F172">
        <v>270277861.9843182</v>
      </c>
      <c r="G172">
        <v>2007.2136686108026</v>
      </c>
      <c r="H172">
        <v>1936.1158089221615</v>
      </c>
      <c r="I172">
        <v>1927.2643310679011</v>
      </c>
      <c r="J172">
        <v>1958.0390068776351</v>
      </c>
      <c r="K172">
        <v>1983.996520449524</v>
      </c>
      <c r="L172">
        <v>132874</v>
      </c>
      <c r="M172">
        <v>134053</v>
      </c>
      <c r="N172">
        <v>136229</v>
      </c>
      <c r="O172">
        <v>136229</v>
      </c>
      <c r="P172">
        <v>136229</v>
      </c>
    </row>
    <row r="173" spans="1:16" x14ac:dyDescent="0.3">
      <c r="A173" s="60" t="s">
        <v>540</v>
      </c>
      <c r="B173">
        <v>30121154.003901724</v>
      </c>
      <c r="C173">
        <v>30874706.287394796</v>
      </c>
      <c r="D173">
        <v>30925636.172599263</v>
      </c>
      <c r="E173">
        <v>31637759.959728938</v>
      </c>
      <c r="F173">
        <v>32311064.033348281</v>
      </c>
      <c r="G173">
        <v>1806.5827387933618</v>
      </c>
      <c r="H173">
        <v>1826.5814522507717</v>
      </c>
      <c r="I173">
        <v>1809.9986054430096</v>
      </c>
      <c r="J173">
        <v>1851.6773943420892</v>
      </c>
      <c r="K173">
        <v>1891.0841644239893</v>
      </c>
      <c r="L173">
        <v>16673</v>
      </c>
      <c r="M173">
        <v>16903</v>
      </c>
      <c r="N173">
        <v>17086</v>
      </c>
      <c r="O173">
        <v>17086</v>
      </c>
      <c r="P173">
        <v>17086</v>
      </c>
    </row>
    <row r="174" spans="1:16" x14ac:dyDescent="0.3">
      <c r="A174" s="60" t="s">
        <v>378</v>
      </c>
      <c r="B174">
        <v>353438495.75300324</v>
      </c>
      <c r="C174">
        <v>349561565.57376885</v>
      </c>
      <c r="D174">
        <v>360460386.44339961</v>
      </c>
      <c r="E174">
        <v>369849472.24328065</v>
      </c>
      <c r="F174">
        <v>380820729.5198586</v>
      </c>
      <c r="G174">
        <v>1235.8594328149043</v>
      </c>
      <c r="H174">
        <v>1206.5829705837828</v>
      </c>
      <c r="I174">
        <v>1227.5672305471348</v>
      </c>
      <c r="J174">
        <v>1259.5422671564329</v>
      </c>
      <c r="K174">
        <v>1296.9054738142154</v>
      </c>
      <c r="L174">
        <v>285986</v>
      </c>
      <c r="M174">
        <v>289712</v>
      </c>
      <c r="N174">
        <v>293638</v>
      </c>
      <c r="O174">
        <v>293638</v>
      </c>
      <c r="P174">
        <v>293638</v>
      </c>
    </row>
    <row r="175" spans="1:16" x14ac:dyDescent="0.3">
      <c r="A175" s="60" t="s">
        <v>56</v>
      </c>
      <c r="B175">
        <v>9489848.1580355745</v>
      </c>
      <c r="C175">
        <v>9777813.7433728054</v>
      </c>
      <c r="D175">
        <v>9897418.2673332077</v>
      </c>
      <c r="E175">
        <v>10034217.882222949</v>
      </c>
      <c r="F175">
        <v>10342260.429047709</v>
      </c>
      <c r="G175">
        <v>233.44685636357224</v>
      </c>
      <c r="H175">
        <v>236.05933568414102</v>
      </c>
      <c r="I175">
        <v>234.85876957271148</v>
      </c>
      <c r="J175">
        <v>238.10492815298156</v>
      </c>
      <c r="K175">
        <v>245.41456098542332</v>
      </c>
      <c r="L175">
        <v>40651</v>
      </c>
      <c r="M175">
        <v>41421</v>
      </c>
      <c r="N175">
        <v>42142</v>
      </c>
      <c r="O175">
        <v>42142</v>
      </c>
      <c r="P175">
        <v>42142</v>
      </c>
    </row>
    <row r="176" spans="1:16" x14ac:dyDescent="0.3">
      <c r="A176" s="60" t="s">
        <v>124</v>
      </c>
      <c r="B176">
        <v>17333104.171280149</v>
      </c>
      <c r="C176">
        <v>17475016.938824449</v>
      </c>
      <c r="D176">
        <v>16641235.422590565</v>
      </c>
      <c r="E176">
        <v>16316730.487584937</v>
      </c>
      <c r="F176">
        <v>16246910.96428119</v>
      </c>
      <c r="G176">
        <v>241.95404912588501</v>
      </c>
      <c r="H176">
        <v>240.98818074888226</v>
      </c>
      <c r="I176">
        <v>226.40520560788229</v>
      </c>
      <c r="J176">
        <v>221.99029261224098</v>
      </c>
      <c r="K176">
        <v>221.04039297272442</v>
      </c>
      <c r="L176">
        <v>71638</v>
      </c>
      <c r="M176">
        <v>72514</v>
      </c>
      <c r="N176">
        <v>73502</v>
      </c>
      <c r="O176">
        <v>73502</v>
      </c>
      <c r="P176">
        <v>73502</v>
      </c>
    </row>
    <row r="177" spans="1:16" x14ac:dyDescent="0.3">
      <c r="A177" s="60" t="s">
        <v>296</v>
      </c>
      <c r="B177">
        <v>10404809.949313082</v>
      </c>
      <c r="C177">
        <v>10877215.288187031</v>
      </c>
      <c r="D177">
        <v>10373166.07465077</v>
      </c>
      <c r="E177">
        <v>10120825.908985628</v>
      </c>
      <c r="F177">
        <v>10146824.325764481</v>
      </c>
      <c r="G177">
        <v>276.45897410227127</v>
      </c>
      <c r="H177">
        <v>284.43856824316913</v>
      </c>
      <c r="I177">
        <v>267.92969507828212</v>
      </c>
      <c r="J177">
        <v>261.4119720266977</v>
      </c>
      <c r="K177">
        <v>262.08348811252404</v>
      </c>
      <c r="L177">
        <v>37636</v>
      </c>
      <c r="M177">
        <v>38241</v>
      </c>
      <c r="N177">
        <v>38716</v>
      </c>
      <c r="O177">
        <v>38716</v>
      </c>
      <c r="P177">
        <v>38716</v>
      </c>
    </row>
    <row r="178" spans="1:16" x14ac:dyDescent="0.3">
      <c r="A178" s="60" t="s">
        <v>328</v>
      </c>
      <c r="B178">
        <v>10248510.874001073</v>
      </c>
      <c r="C178">
        <v>10847888.815038664</v>
      </c>
      <c r="D178">
        <v>10573143.195862511</v>
      </c>
      <c r="E178">
        <v>10409330.039026901</v>
      </c>
      <c r="F178">
        <v>10439530.036624223</v>
      </c>
      <c r="G178">
        <v>211.54067071234695</v>
      </c>
      <c r="H178">
        <v>220.9211008500227</v>
      </c>
      <c r="I178">
        <v>213.01789454744659</v>
      </c>
      <c r="J178">
        <v>209.71753881387934</v>
      </c>
      <c r="K178">
        <v>210.32598038932653</v>
      </c>
      <c r="L178">
        <v>48447</v>
      </c>
      <c r="M178">
        <v>49103</v>
      </c>
      <c r="N178">
        <v>49635</v>
      </c>
      <c r="O178">
        <v>49635</v>
      </c>
      <c r="P178">
        <v>49635</v>
      </c>
    </row>
    <row r="179" spans="1:16" x14ac:dyDescent="0.3">
      <c r="A179" s="60" t="s">
        <v>408</v>
      </c>
      <c r="B179">
        <v>6347869.9848479526</v>
      </c>
      <c r="C179">
        <v>6391351.3513721013</v>
      </c>
      <c r="D179">
        <v>5700807.8731590146</v>
      </c>
      <c r="E179">
        <v>5353380.9183232617</v>
      </c>
      <c r="F179">
        <v>5373757.2480765479</v>
      </c>
      <c r="G179">
        <v>282.05234092455134</v>
      </c>
      <c r="H179">
        <v>282.69058124517232</v>
      </c>
      <c r="I179">
        <v>250.77235178634649</v>
      </c>
      <c r="J179">
        <v>235.48941707312107</v>
      </c>
      <c r="K179">
        <v>236.38574970644208</v>
      </c>
      <c r="L179">
        <v>22506</v>
      </c>
      <c r="M179">
        <v>22609</v>
      </c>
      <c r="N179">
        <v>22733</v>
      </c>
      <c r="O179">
        <v>22733</v>
      </c>
      <c r="P179">
        <v>22733</v>
      </c>
    </row>
    <row r="180" spans="1:16" x14ac:dyDescent="0.3">
      <c r="A180" s="60" t="s">
        <v>462</v>
      </c>
      <c r="B180">
        <v>11276018.95808542</v>
      </c>
      <c r="C180">
        <v>11389343.121036576</v>
      </c>
      <c r="D180">
        <v>11110887.315018505</v>
      </c>
      <c r="E180">
        <v>11188373.909303993</v>
      </c>
      <c r="F180">
        <v>11110654.410502017</v>
      </c>
      <c r="G180">
        <v>267.47044352401491</v>
      </c>
      <c r="H180">
        <v>266.37999628207916</v>
      </c>
      <c r="I180">
        <v>254.37595446366686</v>
      </c>
      <c r="J180">
        <v>256.14995556912919</v>
      </c>
      <c r="K180">
        <v>254.37062227848662</v>
      </c>
      <c r="L180">
        <v>42158</v>
      </c>
      <c r="M180">
        <v>42756</v>
      </c>
      <c r="N180">
        <v>43679</v>
      </c>
      <c r="O180">
        <v>43679</v>
      </c>
      <c r="P180">
        <v>43679</v>
      </c>
    </row>
    <row r="181" spans="1:16" x14ac:dyDescent="0.3">
      <c r="A181" s="60" t="s">
        <v>484</v>
      </c>
      <c r="B181">
        <v>6288883.9888531929</v>
      </c>
      <c r="C181">
        <v>6116817.3486740198</v>
      </c>
      <c r="D181">
        <v>5877852.3640096048</v>
      </c>
      <c r="E181">
        <v>5791947.5268620206</v>
      </c>
      <c r="F181">
        <v>5773167.5408439673</v>
      </c>
      <c r="G181">
        <v>274.025446137394</v>
      </c>
      <c r="H181">
        <v>265.16461542717269</v>
      </c>
      <c r="I181">
        <v>253.01762145450496</v>
      </c>
      <c r="J181">
        <v>249.31976784736003</v>
      </c>
      <c r="K181">
        <v>248.51136588368848</v>
      </c>
      <c r="L181">
        <v>22950</v>
      </c>
      <c r="M181">
        <v>23068</v>
      </c>
      <c r="N181">
        <v>23231</v>
      </c>
      <c r="O181">
        <v>23231</v>
      </c>
      <c r="P181">
        <v>23231</v>
      </c>
    </row>
    <row r="182" spans="1:16" x14ac:dyDescent="0.3">
      <c r="A182" s="60" t="s">
        <v>390</v>
      </c>
      <c r="B182">
        <v>439058486.72431248</v>
      </c>
      <c r="C182">
        <v>433450725.18908978</v>
      </c>
      <c r="D182">
        <v>445315324.07129669</v>
      </c>
      <c r="E182">
        <v>456799784.92570382</v>
      </c>
      <c r="F182">
        <v>467962129.47384471</v>
      </c>
      <c r="G182">
        <v>1313.6181821357141</v>
      </c>
      <c r="H182">
        <v>1285.1361633926997</v>
      </c>
      <c r="I182">
        <v>1310.5218483557878</v>
      </c>
      <c r="J182">
        <v>1344.3195554023068</v>
      </c>
      <c r="K182">
        <v>1377.1693039253817</v>
      </c>
      <c r="L182">
        <v>334236</v>
      </c>
      <c r="M182">
        <v>337280</v>
      </c>
      <c r="N182">
        <v>339800</v>
      </c>
      <c r="O182">
        <v>339800</v>
      </c>
      <c r="P182">
        <v>339800</v>
      </c>
    </row>
    <row r="183" spans="1:16" x14ac:dyDescent="0.3">
      <c r="A183" s="60" t="s">
        <v>66</v>
      </c>
      <c r="B183">
        <v>8540267.5402295832</v>
      </c>
      <c r="C183">
        <v>8329026.1277145511</v>
      </c>
      <c r="D183">
        <v>7720768.4331390439</v>
      </c>
      <c r="E183">
        <v>7420899.4777590567</v>
      </c>
      <c r="F183">
        <v>7273349.500194598</v>
      </c>
      <c r="G183">
        <v>295.00060588012377</v>
      </c>
      <c r="H183">
        <v>285.34811496503994</v>
      </c>
      <c r="I183">
        <v>261.88963851765692</v>
      </c>
      <c r="J183">
        <v>251.71803798239736</v>
      </c>
      <c r="K183">
        <v>246.71312032137979</v>
      </c>
      <c r="L183">
        <v>28950</v>
      </c>
      <c r="M183">
        <v>29189</v>
      </c>
      <c r="N183">
        <v>29481</v>
      </c>
      <c r="O183">
        <v>29481</v>
      </c>
      <c r="P183">
        <v>29481</v>
      </c>
    </row>
    <row r="184" spans="1:16" x14ac:dyDescent="0.3">
      <c r="A184" s="60" t="s">
        <v>218</v>
      </c>
      <c r="B184">
        <v>17105387.770518269</v>
      </c>
      <c r="C184">
        <v>17375357.542992808</v>
      </c>
      <c r="D184">
        <v>16151842.887442945</v>
      </c>
      <c r="E184">
        <v>15636358.775475614</v>
      </c>
      <c r="F184">
        <v>15055891.008090552</v>
      </c>
      <c r="G184">
        <v>253.57468862413492</v>
      </c>
      <c r="H184">
        <v>256.19435783891134</v>
      </c>
      <c r="I184">
        <v>236.88958959627686</v>
      </c>
      <c r="J184">
        <v>229.32928699933436</v>
      </c>
      <c r="K184">
        <v>220.81590730960139</v>
      </c>
      <c r="L184">
        <v>67457</v>
      </c>
      <c r="M184">
        <v>67821</v>
      </c>
      <c r="N184">
        <v>68183</v>
      </c>
      <c r="O184">
        <v>68183</v>
      </c>
      <c r="P184">
        <v>68183</v>
      </c>
    </row>
    <row r="185" spans="1:16" x14ac:dyDescent="0.3">
      <c r="A185" s="60" t="s">
        <v>388</v>
      </c>
      <c r="B185">
        <v>13804444.676978894</v>
      </c>
      <c r="C185">
        <v>13439346.366816105</v>
      </c>
      <c r="D185">
        <v>12388389.340526277</v>
      </c>
      <c r="E185">
        <v>11726077.371305238</v>
      </c>
      <c r="F185">
        <v>11518798.352815829</v>
      </c>
      <c r="G185">
        <v>309.60694096886749</v>
      </c>
      <c r="H185">
        <v>297.69950307496248</v>
      </c>
      <c r="I185">
        <v>273.06448026199695</v>
      </c>
      <c r="J185">
        <v>258.46582109207458</v>
      </c>
      <c r="K185">
        <v>253.89698361875836</v>
      </c>
      <c r="L185">
        <v>44587</v>
      </c>
      <c r="M185">
        <v>45144</v>
      </c>
      <c r="N185">
        <v>45368</v>
      </c>
      <c r="O185">
        <v>45368</v>
      </c>
      <c r="P185">
        <v>45368</v>
      </c>
    </row>
    <row r="186" spans="1:16" x14ac:dyDescent="0.3">
      <c r="A186" s="60" t="s">
        <v>450</v>
      </c>
      <c r="B186">
        <v>12560564.564001242</v>
      </c>
      <c r="C186">
        <v>13093337.03364742</v>
      </c>
      <c r="D186">
        <v>11919124.871027609</v>
      </c>
      <c r="E186">
        <v>11438656.083450077</v>
      </c>
      <c r="F186">
        <v>11526520.475804336</v>
      </c>
      <c r="G186">
        <v>254.44786816305896</v>
      </c>
      <c r="H186">
        <v>262.21286165032683</v>
      </c>
      <c r="I186">
        <v>235.91482831636304</v>
      </c>
      <c r="J186">
        <v>226.40492614156082</v>
      </c>
      <c r="K186">
        <v>228.14402303513918</v>
      </c>
      <c r="L186">
        <v>49364</v>
      </c>
      <c r="M186">
        <v>49934</v>
      </c>
      <c r="N186">
        <v>50523</v>
      </c>
      <c r="O186">
        <v>50523</v>
      </c>
      <c r="P186">
        <v>50523</v>
      </c>
    </row>
    <row r="187" spans="1:16" x14ac:dyDescent="0.3">
      <c r="A187" s="60" t="s">
        <v>582</v>
      </c>
      <c r="B187">
        <v>11066521.24030563</v>
      </c>
      <c r="C187">
        <v>11105313.350720199</v>
      </c>
      <c r="D187">
        <v>10384895.273313269</v>
      </c>
      <c r="E187">
        <v>9980665.1825454812</v>
      </c>
      <c r="F187">
        <v>9828937.0826695021</v>
      </c>
      <c r="G187">
        <v>279.3447405166001</v>
      </c>
      <c r="H187">
        <v>278.04990863095139</v>
      </c>
      <c r="I187">
        <v>258.00341043236864</v>
      </c>
      <c r="J187">
        <v>247.96067631973071</v>
      </c>
      <c r="K187">
        <v>244.19112774016799</v>
      </c>
      <c r="L187">
        <v>39616</v>
      </c>
      <c r="M187">
        <v>39940</v>
      </c>
      <c r="N187">
        <v>40251</v>
      </c>
      <c r="O187">
        <v>40251</v>
      </c>
      <c r="P187">
        <v>40251</v>
      </c>
    </row>
    <row r="188" spans="1:16" x14ac:dyDescent="0.3">
      <c r="A188" s="60" t="s">
        <v>584</v>
      </c>
      <c r="B188">
        <v>15652327.796812398</v>
      </c>
      <c r="C188">
        <v>15956011.887392355</v>
      </c>
      <c r="D188">
        <v>14694261.030936921</v>
      </c>
      <c r="E188">
        <v>13595558.518694205</v>
      </c>
      <c r="F188">
        <v>13290644.243043169</v>
      </c>
      <c r="G188">
        <v>251.94488292844218</v>
      </c>
      <c r="H188">
        <v>254.21425433184137</v>
      </c>
      <c r="I188">
        <v>232.39749214659287</v>
      </c>
      <c r="J188">
        <v>215.02093214654994</v>
      </c>
      <c r="K188">
        <v>210.19855197841449</v>
      </c>
      <c r="L188">
        <v>62126</v>
      </c>
      <c r="M188">
        <v>62766</v>
      </c>
      <c r="N188">
        <v>63229</v>
      </c>
      <c r="O188">
        <v>63229</v>
      </c>
      <c r="P188">
        <v>63229</v>
      </c>
    </row>
    <row r="189" spans="1:16" x14ac:dyDescent="0.3">
      <c r="A189" s="60" t="s">
        <v>730</v>
      </c>
      <c r="B189">
        <v>12438872.527776595</v>
      </c>
      <c r="C189">
        <v>12820524.121678319</v>
      </c>
      <c r="D189">
        <v>11723869.603794485</v>
      </c>
      <c r="E189">
        <v>11070048.939195747</v>
      </c>
      <c r="F189">
        <v>10793324.358515818</v>
      </c>
      <c r="G189">
        <v>295.20772089843825</v>
      </c>
      <c r="H189">
        <v>301.75879399515884</v>
      </c>
      <c r="I189">
        <v>274.1463721219335</v>
      </c>
      <c r="J189">
        <v>258.85768593933699</v>
      </c>
      <c r="K189">
        <v>252.3868667956464</v>
      </c>
      <c r="L189">
        <v>42136</v>
      </c>
      <c r="M189">
        <v>42486</v>
      </c>
      <c r="N189">
        <v>42765</v>
      </c>
      <c r="O189">
        <v>42765</v>
      </c>
      <c r="P189">
        <v>42765</v>
      </c>
    </row>
    <row r="190" spans="1:16" x14ac:dyDescent="0.3">
      <c r="A190" s="60" t="s">
        <v>438</v>
      </c>
      <c r="B190">
        <v>606334589.15187836</v>
      </c>
      <c r="C190">
        <v>594381711.91883814</v>
      </c>
      <c r="D190">
        <v>613018352.89129794</v>
      </c>
      <c r="E190">
        <v>627778977.46827579</v>
      </c>
      <c r="F190">
        <v>639254596.23715568</v>
      </c>
      <c r="G190">
        <v>1475.70109241864</v>
      </c>
      <c r="H190">
        <v>1433.5715744661038</v>
      </c>
      <c r="I190">
        <v>1466.0951208746035</v>
      </c>
      <c r="J190">
        <v>1501.3966409209474</v>
      </c>
      <c r="K190">
        <v>1528.8417387825693</v>
      </c>
      <c r="L190">
        <v>410879</v>
      </c>
      <c r="M190">
        <v>414616</v>
      </c>
      <c r="N190">
        <v>418130</v>
      </c>
      <c r="O190">
        <v>418130</v>
      </c>
      <c r="P190">
        <v>418130</v>
      </c>
    </row>
    <row r="191" spans="1:16" x14ac:dyDescent="0.3">
      <c r="A191" s="60" t="s">
        <v>76</v>
      </c>
      <c r="B191">
        <v>11633966.719079193</v>
      </c>
      <c r="C191">
        <v>12289577.688810255</v>
      </c>
      <c r="D191">
        <v>11683771.288324747</v>
      </c>
      <c r="E191">
        <v>11423542.186656488</v>
      </c>
      <c r="F191">
        <v>11246906.480779801</v>
      </c>
      <c r="G191">
        <v>196.81559640471642</v>
      </c>
      <c r="H191">
        <v>205.24019587518589</v>
      </c>
      <c r="I191">
        <v>193.29910807234378</v>
      </c>
      <c r="J191">
        <v>188.99381554259296</v>
      </c>
      <c r="K191">
        <v>186.07151215637285</v>
      </c>
      <c r="L191">
        <v>59111</v>
      </c>
      <c r="M191">
        <v>59879</v>
      </c>
      <c r="N191">
        <v>60444</v>
      </c>
      <c r="O191">
        <v>60444</v>
      </c>
      <c r="P191">
        <v>60444</v>
      </c>
    </row>
    <row r="192" spans="1:16" x14ac:dyDescent="0.3">
      <c r="A192" s="60" t="s">
        <v>86</v>
      </c>
      <c r="B192">
        <v>11164958.2403869</v>
      </c>
      <c r="C192">
        <v>11111993.790938005</v>
      </c>
      <c r="D192">
        <v>10920047.130538944</v>
      </c>
      <c r="E192">
        <v>10907972.342836289</v>
      </c>
      <c r="F192">
        <v>11016952.22733503</v>
      </c>
      <c r="G192">
        <v>199.38493562846045</v>
      </c>
      <c r="H192">
        <v>196.0478791626324</v>
      </c>
      <c r="I192">
        <v>190.55345997066578</v>
      </c>
      <c r="J192">
        <v>190.34275643178475</v>
      </c>
      <c r="K192">
        <v>192.24444181923727</v>
      </c>
      <c r="L192">
        <v>55997</v>
      </c>
      <c r="M192">
        <v>56680</v>
      </c>
      <c r="N192">
        <v>57307</v>
      </c>
      <c r="O192">
        <v>57307</v>
      </c>
      <c r="P192">
        <v>57307</v>
      </c>
    </row>
    <row r="193" spans="1:16" x14ac:dyDescent="0.3">
      <c r="A193" s="60" t="s">
        <v>274</v>
      </c>
      <c r="B193">
        <v>13184940.392074613</v>
      </c>
      <c r="C193">
        <v>12604790.530868493</v>
      </c>
      <c r="D193">
        <v>11853260.201216256</v>
      </c>
      <c r="E193">
        <v>11306251.776461141</v>
      </c>
      <c r="F193">
        <v>11053847.830411199</v>
      </c>
      <c r="G193">
        <v>279.15270139046862</v>
      </c>
      <c r="H193">
        <v>265.00694918149213</v>
      </c>
      <c r="I193">
        <v>248.64197435006412</v>
      </c>
      <c r="J193">
        <v>237.16755698231964</v>
      </c>
      <c r="K193">
        <v>231.87296170521898</v>
      </c>
      <c r="L193">
        <v>47232</v>
      </c>
      <c r="M193">
        <v>47564</v>
      </c>
      <c r="N193">
        <v>47672</v>
      </c>
      <c r="O193">
        <v>47672</v>
      </c>
      <c r="P193">
        <v>47672</v>
      </c>
    </row>
    <row r="194" spans="1:16" x14ac:dyDescent="0.3">
      <c r="A194" s="60" t="s">
        <v>356</v>
      </c>
      <c r="B194">
        <v>17760776.398054112</v>
      </c>
      <c r="C194">
        <v>17616314.195401989</v>
      </c>
      <c r="D194">
        <v>16177013.976409102</v>
      </c>
      <c r="E194">
        <v>14982116.85117605</v>
      </c>
      <c r="F194">
        <v>14498814.780903617</v>
      </c>
      <c r="G194">
        <v>247.34390438200305</v>
      </c>
      <c r="H194">
        <v>243.87504942759034</v>
      </c>
      <c r="I194">
        <v>222.81774574266689</v>
      </c>
      <c r="J194">
        <v>206.35956104757514</v>
      </c>
      <c r="K194">
        <v>199.70269112288389</v>
      </c>
      <c r="L194">
        <v>71806</v>
      </c>
      <c r="M194">
        <v>72235</v>
      </c>
      <c r="N194">
        <v>72602</v>
      </c>
      <c r="O194">
        <v>72602</v>
      </c>
      <c r="P194">
        <v>72602</v>
      </c>
    </row>
    <row r="195" spans="1:16" x14ac:dyDescent="0.3">
      <c r="A195" s="60" t="s">
        <v>454</v>
      </c>
      <c r="B195">
        <v>12292652.275985418</v>
      </c>
      <c r="C195">
        <v>12411070.584972307</v>
      </c>
      <c r="D195">
        <v>11450747.854679259</v>
      </c>
      <c r="E195">
        <v>10902527.423671527</v>
      </c>
      <c r="F195">
        <v>10656433.284933364</v>
      </c>
      <c r="G195">
        <v>229.38332293311097</v>
      </c>
      <c r="H195">
        <v>229.94961527008516</v>
      </c>
      <c r="I195">
        <v>210.63882592029833</v>
      </c>
      <c r="J195">
        <v>200.55420006018039</v>
      </c>
      <c r="K195">
        <v>196.02724853635561</v>
      </c>
      <c r="L195">
        <v>53590</v>
      </c>
      <c r="M195">
        <v>53973</v>
      </c>
      <c r="N195">
        <v>54362</v>
      </c>
      <c r="O195">
        <v>54362</v>
      </c>
      <c r="P195">
        <v>54362</v>
      </c>
    </row>
    <row r="196" spans="1:16" x14ac:dyDescent="0.3">
      <c r="A196" s="60" t="s">
        <v>474</v>
      </c>
      <c r="B196">
        <v>20064601.515205756</v>
      </c>
      <c r="C196">
        <v>19456985.338624638</v>
      </c>
      <c r="D196">
        <v>17732542.572298534</v>
      </c>
      <c r="E196">
        <v>16865913.316625237</v>
      </c>
      <c r="F196">
        <v>16578351.879757706</v>
      </c>
      <c r="G196">
        <v>308.59597218052807</v>
      </c>
      <c r="H196">
        <v>297.75782904008935</v>
      </c>
      <c r="I196">
        <v>270.2266434875807</v>
      </c>
      <c r="J196">
        <v>257.02005938076587</v>
      </c>
      <c r="K196">
        <v>252.63790371615346</v>
      </c>
      <c r="L196">
        <v>65019</v>
      </c>
      <c r="M196">
        <v>65345</v>
      </c>
      <c r="N196">
        <v>65621</v>
      </c>
      <c r="O196">
        <v>65621</v>
      </c>
      <c r="P196">
        <v>65621</v>
      </c>
    </row>
    <row r="197" spans="1:16" x14ac:dyDescent="0.3">
      <c r="A197" s="60" t="s">
        <v>588</v>
      </c>
      <c r="B197">
        <v>15704518.628130326</v>
      </c>
      <c r="C197">
        <v>16236779.127174448</v>
      </c>
      <c r="D197">
        <v>15100185.10313273</v>
      </c>
      <c r="E197">
        <v>14643073.378084503</v>
      </c>
      <c r="F197">
        <v>14461944.362718735</v>
      </c>
      <c r="G197">
        <v>270.18991514916945</v>
      </c>
      <c r="H197">
        <v>275.47979516753389</v>
      </c>
      <c r="I197">
        <v>251.15906162690413</v>
      </c>
      <c r="J197">
        <v>243.55599245009319</v>
      </c>
      <c r="K197">
        <v>240.54330133260262</v>
      </c>
      <c r="L197">
        <v>58124</v>
      </c>
      <c r="M197">
        <v>58940</v>
      </c>
      <c r="N197">
        <v>60122</v>
      </c>
      <c r="O197">
        <v>60122</v>
      </c>
      <c r="P197">
        <v>60122</v>
      </c>
    </row>
    <row r="198" spans="1:16" x14ac:dyDescent="0.3">
      <c r="A198" s="60" t="s">
        <v>776</v>
      </c>
      <c r="B198">
        <v>123874271.43448864</v>
      </c>
      <c r="C198">
        <v>122102195.76997201</v>
      </c>
      <c r="D198">
        <v>122943880.67347488</v>
      </c>
      <c r="E198">
        <v>126158341.49544744</v>
      </c>
      <c r="F198">
        <v>128268064.03347909</v>
      </c>
      <c r="G198">
        <v>1419.2581596737966</v>
      </c>
      <c r="H198">
        <v>1390.7014404488891</v>
      </c>
      <c r="I198">
        <v>1372.7237073030401</v>
      </c>
      <c r="J198">
        <v>1408.6146077069232</v>
      </c>
      <c r="K198">
        <v>1432.1706084441962</v>
      </c>
      <c r="L198">
        <v>87281</v>
      </c>
      <c r="M198">
        <v>87799</v>
      </c>
      <c r="N198">
        <v>89562</v>
      </c>
      <c r="O198">
        <v>89562</v>
      </c>
      <c r="P198">
        <v>89562</v>
      </c>
    </row>
    <row r="199" spans="1:16" x14ac:dyDescent="0.3">
      <c r="A199" s="60" t="s">
        <v>464</v>
      </c>
      <c r="B199">
        <v>369228801.01922971</v>
      </c>
      <c r="C199">
        <v>370819566.9118287</v>
      </c>
      <c r="D199">
        <v>378437365.67966086</v>
      </c>
      <c r="E199">
        <v>387455009.72260517</v>
      </c>
      <c r="F199">
        <v>397661182.98068362</v>
      </c>
      <c r="G199">
        <v>1316.0750411481242</v>
      </c>
      <c r="H199">
        <v>1311.8369237555496</v>
      </c>
      <c r="I199">
        <v>1327.5476318722426</v>
      </c>
      <c r="J199">
        <v>1359.1812734730856</v>
      </c>
      <c r="K199">
        <v>1394.9842421226163</v>
      </c>
      <c r="L199">
        <v>280553</v>
      </c>
      <c r="M199">
        <v>282672</v>
      </c>
      <c r="N199">
        <v>285065</v>
      </c>
      <c r="O199">
        <v>285065</v>
      </c>
      <c r="P199">
        <v>285065</v>
      </c>
    </row>
    <row r="200" spans="1:16" x14ac:dyDescent="0.3">
      <c r="A200" s="60" t="s">
        <v>164</v>
      </c>
      <c r="B200">
        <v>6602382.3454624685</v>
      </c>
      <c r="C200">
        <v>6896679.4850641005</v>
      </c>
      <c r="D200">
        <v>6407204.0908335503</v>
      </c>
      <c r="E200">
        <v>6088988.4539992148</v>
      </c>
      <c r="F200">
        <v>6219662.8597321426</v>
      </c>
      <c r="G200">
        <v>244.63234449080991</v>
      </c>
      <c r="H200">
        <v>253.73163184077481</v>
      </c>
      <c r="I200">
        <v>234.51572383271295</v>
      </c>
      <c r="J200">
        <v>222.86843285381994</v>
      </c>
      <c r="K200">
        <v>227.65136194620047</v>
      </c>
      <c r="L200">
        <v>26989</v>
      </c>
      <c r="M200">
        <v>27181</v>
      </c>
      <c r="N200">
        <v>27321</v>
      </c>
      <c r="O200">
        <v>27321</v>
      </c>
      <c r="P200">
        <v>27321</v>
      </c>
    </row>
    <row r="201" spans="1:16" x14ac:dyDescent="0.3">
      <c r="A201" s="60" t="s">
        <v>288</v>
      </c>
      <c r="B201">
        <v>8011872.7225558842</v>
      </c>
      <c r="C201">
        <v>8730987.7846812624</v>
      </c>
      <c r="D201">
        <v>8184690.6218847809</v>
      </c>
      <c r="E201">
        <v>8250050.146753178</v>
      </c>
      <c r="F201">
        <v>8373008.9734597513</v>
      </c>
      <c r="G201">
        <v>197.89242509894493</v>
      </c>
      <c r="H201">
        <v>213.97382081857813</v>
      </c>
      <c r="I201">
        <v>197.61192288098849</v>
      </c>
      <c r="J201">
        <v>199.18996925861165</v>
      </c>
      <c r="K201">
        <v>202.15869847553603</v>
      </c>
      <c r="L201">
        <v>40486</v>
      </c>
      <c r="M201">
        <v>40804</v>
      </c>
      <c r="N201">
        <v>41418</v>
      </c>
      <c r="O201">
        <v>41418</v>
      </c>
      <c r="P201">
        <v>41418</v>
      </c>
    </row>
    <row r="202" spans="1:16" x14ac:dyDescent="0.3">
      <c r="A202" s="60" t="s">
        <v>520</v>
      </c>
      <c r="B202">
        <v>7036492.6827668538</v>
      </c>
      <c r="C202">
        <v>7113984.0583105022</v>
      </c>
      <c r="D202">
        <v>6814593.1228802642</v>
      </c>
      <c r="E202">
        <v>6559054.3744967701</v>
      </c>
      <c r="F202">
        <v>6451551.0869119335</v>
      </c>
      <c r="G202">
        <v>306.26736377657687</v>
      </c>
      <c r="H202">
        <v>307.68496424508032</v>
      </c>
      <c r="I202">
        <v>291.69562207346394</v>
      </c>
      <c r="J202">
        <v>280.75739981580216</v>
      </c>
      <c r="K202">
        <v>276.1557694937049</v>
      </c>
      <c r="L202">
        <v>22975</v>
      </c>
      <c r="M202">
        <v>23121</v>
      </c>
      <c r="N202">
        <v>23362</v>
      </c>
      <c r="O202">
        <v>23362</v>
      </c>
      <c r="P202">
        <v>23362</v>
      </c>
    </row>
    <row r="203" spans="1:16" x14ac:dyDescent="0.3">
      <c r="A203" s="60" t="s">
        <v>548</v>
      </c>
      <c r="B203">
        <v>15820712.548003767</v>
      </c>
      <c r="C203">
        <v>15417337.236367589</v>
      </c>
      <c r="D203">
        <v>14752105.981095796</v>
      </c>
      <c r="E203">
        <v>14307734.550905738</v>
      </c>
      <c r="F203">
        <v>14252964.467156837</v>
      </c>
      <c r="G203">
        <v>279.50801293247179</v>
      </c>
      <c r="H203">
        <v>270.66954417780175</v>
      </c>
      <c r="I203">
        <v>257.71471963061731</v>
      </c>
      <c r="J203">
        <v>249.95168846136994</v>
      </c>
      <c r="K203">
        <v>248.99487207219937</v>
      </c>
      <c r="L203">
        <v>56602</v>
      </c>
      <c r="M203">
        <v>56960</v>
      </c>
      <c r="N203">
        <v>57242</v>
      </c>
      <c r="O203">
        <v>57242</v>
      </c>
      <c r="P203">
        <v>57242</v>
      </c>
    </row>
    <row r="204" spans="1:16" x14ac:dyDescent="0.3">
      <c r="A204" s="60" t="s">
        <v>302</v>
      </c>
      <c r="B204">
        <v>20994920.747020412</v>
      </c>
      <c r="C204">
        <v>20583793.554782845</v>
      </c>
      <c r="D204">
        <v>19627636.860267527</v>
      </c>
      <c r="E204">
        <v>19732473.318233289</v>
      </c>
      <c r="F204">
        <v>19300003.377750628</v>
      </c>
      <c r="G204">
        <v>296.39190720717744</v>
      </c>
      <c r="H204">
        <v>289.18757979688729</v>
      </c>
      <c r="I204">
        <v>274.163468316793</v>
      </c>
      <c r="J204">
        <v>275.62784872726024</v>
      </c>
      <c r="K204">
        <v>269.5870064358736</v>
      </c>
      <c r="L204">
        <v>70835</v>
      </c>
      <c r="M204">
        <v>71178</v>
      </c>
      <c r="N204">
        <v>71591</v>
      </c>
      <c r="O204">
        <v>71591</v>
      </c>
      <c r="P204">
        <v>71591</v>
      </c>
    </row>
    <row r="205" spans="1:16" x14ac:dyDescent="0.3">
      <c r="A205" s="60" t="s">
        <v>542</v>
      </c>
      <c r="B205">
        <v>7921209.9275599923</v>
      </c>
      <c r="C205">
        <v>8395111.0064800382</v>
      </c>
      <c r="D205">
        <v>7841296.9122753106</v>
      </c>
      <c r="E205">
        <v>7405849.3307758933</v>
      </c>
      <c r="F205">
        <v>7375518.7936558388</v>
      </c>
      <c r="G205">
        <v>315.59862654129614</v>
      </c>
      <c r="H205">
        <v>331.49500519170931</v>
      </c>
      <c r="I205">
        <v>306.68401565532349</v>
      </c>
      <c r="J205">
        <v>289.65305580318733</v>
      </c>
      <c r="K205">
        <v>288.46678636013138</v>
      </c>
      <c r="L205">
        <v>25099</v>
      </c>
      <c r="M205">
        <v>25325</v>
      </c>
      <c r="N205">
        <v>25568</v>
      </c>
      <c r="O205">
        <v>25568</v>
      </c>
      <c r="P205">
        <v>25568</v>
      </c>
    </row>
    <row r="206" spans="1:16" x14ac:dyDescent="0.3">
      <c r="A206" s="60" t="s">
        <v>554</v>
      </c>
      <c r="B206">
        <v>10874806.482391477</v>
      </c>
      <c r="C206">
        <v>10983631.924007794</v>
      </c>
      <c r="D206">
        <v>10217500.522886489</v>
      </c>
      <c r="E206">
        <v>9816055.2233317886</v>
      </c>
      <c r="F206">
        <v>9822451.5958284512</v>
      </c>
      <c r="G206">
        <v>289.47763948123293</v>
      </c>
      <c r="H206">
        <v>288.26160470324629</v>
      </c>
      <c r="I206">
        <v>264.95605951006115</v>
      </c>
      <c r="J206">
        <v>254.5459436073902</v>
      </c>
      <c r="K206">
        <v>254.71181173219023</v>
      </c>
      <c r="L206">
        <v>37567</v>
      </c>
      <c r="M206">
        <v>38103</v>
      </c>
      <c r="N206">
        <v>38563</v>
      </c>
      <c r="O206">
        <v>38563</v>
      </c>
      <c r="P206">
        <v>38563</v>
      </c>
    </row>
    <row r="207" spans="1:16" x14ac:dyDescent="0.3">
      <c r="A207" s="60" t="s">
        <v>470</v>
      </c>
      <c r="B207">
        <v>408383737.9929083</v>
      </c>
      <c r="C207">
        <v>402341750.41204548</v>
      </c>
      <c r="D207">
        <v>416480500.22578055</v>
      </c>
      <c r="E207">
        <v>429326503.66341734</v>
      </c>
      <c r="F207">
        <v>439532713.58125937</v>
      </c>
      <c r="G207">
        <v>1317.0525035730448</v>
      </c>
      <c r="H207">
        <v>1279.7129466031981</v>
      </c>
      <c r="I207">
        <v>1308.3746186240235</v>
      </c>
      <c r="J207">
        <v>1348.7303731898421</v>
      </c>
      <c r="K207">
        <v>1380.7932092688761</v>
      </c>
      <c r="L207">
        <v>310074</v>
      </c>
      <c r="M207">
        <v>314400</v>
      </c>
      <c r="N207">
        <v>318319</v>
      </c>
      <c r="O207">
        <v>318319</v>
      </c>
      <c r="P207">
        <v>318319</v>
      </c>
    </row>
    <row r="208" spans="1:16" x14ac:dyDescent="0.3">
      <c r="A208" s="60" t="s">
        <v>156</v>
      </c>
      <c r="B208">
        <v>9209451.4563306253</v>
      </c>
      <c r="C208">
        <v>9357478.7187633868</v>
      </c>
      <c r="D208">
        <v>8513704.5064218435</v>
      </c>
      <c r="E208">
        <v>7803708.7728016134</v>
      </c>
      <c r="F208">
        <v>7671857.8480361421</v>
      </c>
      <c r="G208">
        <v>327.36568521010327</v>
      </c>
      <c r="H208">
        <v>327.5510612840726</v>
      </c>
      <c r="I208">
        <v>294.25584994372667</v>
      </c>
      <c r="J208">
        <v>269.71654418144033</v>
      </c>
      <c r="K208">
        <v>265.15943206843889</v>
      </c>
      <c r="L208">
        <v>28132</v>
      </c>
      <c r="M208">
        <v>28568</v>
      </c>
      <c r="N208">
        <v>28933</v>
      </c>
      <c r="O208">
        <v>28933</v>
      </c>
      <c r="P208">
        <v>28933</v>
      </c>
    </row>
    <row r="209" spans="1:16" x14ac:dyDescent="0.3">
      <c r="A209" s="60" t="s">
        <v>178</v>
      </c>
      <c r="B209">
        <v>8650769.968715474</v>
      </c>
      <c r="C209">
        <v>8982535.6142989434</v>
      </c>
      <c r="D209">
        <v>9262309.3802675102</v>
      </c>
      <c r="E209">
        <v>9737438.9271861427</v>
      </c>
      <c r="F209">
        <v>9887318.6001966167</v>
      </c>
      <c r="G209">
        <v>255.81127742601277</v>
      </c>
      <c r="H209">
        <v>260.47660183555007</v>
      </c>
      <c r="I209">
        <v>263.35824225952547</v>
      </c>
      <c r="J209">
        <v>276.86775454040782</v>
      </c>
      <c r="K209">
        <v>281.12933182247986</v>
      </c>
      <c r="L209">
        <v>33817</v>
      </c>
      <c r="M209">
        <v>34485</v>
      </c>
      <c r="N209">
        <v>35170</v>
      </c>
      <c r="O209">
        <v>35170</v>
      </c>
      <c r="P209">
        <v>35170</v>
      </c>
    </row>
    <row r="210" spans="1:16" x14ac:dyDescent="0.3">
      <c r="A210" s="60" t="s">
        <v>220</v>
      </c>
      <c r="B210">
        <v>9628255.9749678764</v>
      </c>
      <c r="C210">
        <v>9940798.2595025338</v>
      </c>
      <c r="D210">
        <v>9396547.9293046091</v>
      </c>
      <c r="E210">
        <v>9511145.7380972281</v>
      </c>
      <c r="F210">
        <v>9571212.0984789804</v>
      </c>
      <c r="G210">
        <v>248.48394691256004</v>
      </c>
      <c r="H210">
        <v>252.83072026813505</v>
      </c>
      <c r="I210">
        <v>234.75523844666372</v>
      </c>
      <c r="J210">
        <v>237.61825113291599</v>
      </c>
      <c r="K210">
        <v>239.1188972063602</v>
      </c>
      <c r="L210">
        <v>38748</v>
      </c>
      <c r="M210">
        <v>39318</v>
      </c>
      <c r="N210">
        <v>40027</v>
      </c>
      <c r="O210">
        <v>40027</v>
      </c>
      <c r="P210">
        <v>40027</v>
      </c>
    </row>
    <row r="211" spans="1:16" x14ac:dyDescent="0.3">
      <c r="A211" s="60" t="s">
        <v>354</v>
      </c>
      <c r="B211">
        <v>12427222.324496435</v>
      </c>
      <c r="C211">
        <v>12430534.215934079</v>
      </c>
      <c r="D211">
        <v>11690718.710140647</v>
      </c>
      <c r="E211">
        <v>11691579.20328475</v>
      </c>
      <c r="F211">
        <v>11728180.068069361</v>
      </c>
      <c r="G211">
        <v>288.61587450639684</v>
      </c>
      <c r="H211">
        <v>284.56879758101917</v>
      </c>
      <c r="I211">
        <v>263.71430173333891</v>
      </c>
      <c r="J211">
        <v>263.73371237474339</v>
      </c>
      <c r="K211">
        <v>264.55933924498345</v>
      </c>
      <c r="L211">
        <v>43058</v>
      </c>
      <c r="M211">
        <v>43682</v>
      </c>
      <c r="N211">
        <v>44331</v>
      </c>
      <c r="O211">
        <v>44331</v>
      </c>
      <c r="P211">
        <v>44331</v>
      </c>
    </row>
    <row r="212" spans="1:16" x14ac:dyDescent="0.3">
      <c r="A212" s="60" t="s">
        <v>468</v>
      </c>
      <c r="B212">
        <v>28107887.526541419</v>
      </c>
      <c r="C212">
        <v>27912980.428577941</v>
      </c>
      <c r="D212">
        <v>26498166.082297716</v>
      </c>
      <c r="E212">
        <v>25538427.039270014</v>
      </c>
      <c r="F212">
        <v>25223140.211972386</v>
      </c>
      <c r="G212">
        <v>296.48419398486794</v>
      </c>
      <c r="H212">
        <v>291.37939400995805</v>
      </c>
      <c r="I212">
        <v>274.84302869246272</v>
      </c>
      <c r="J212">
        <v>264.88846864778259</v>
      </c>
      <c r="K212">
        <v>261.61826548533776</v>
      </c>
      <c r="L212">
        <v>94804</v>
      </c>
      <c r="M212">
        <v>95796</v>
      </c>
      <c r="N212">
        <v>96412</v>
      </c>
      <c r="O212">
        <v>96412</v>
      </c>
      <c r="P212">
        <v>96412</v>
      </c>
    </row>
    <row r="213" spans="1:16" x14ac:dyDescent="0.3">
      <c r="A213" s="60" t="s">
        <v>590</v>
      </c>
      <c r="B213">
        <v>10840155.730287755</v>
      </c>
      <c r="C213">
        <v>11250503.668875214</v>
      </c>
      <c r="D213">
        <v>11047176.102014778</v>
      </c>
      <c r="E213">
        <v>10966821.672176197</v>
      </c>
      <c r="F213">
        <v>11010695.2651114</v>
      </c>
      <c r="G213">
        <v>289.57274556665567</v>
      </c>
      <c r="H213">
        <v>295.52150430457613</v>
      </c>
      <c r="I213">
        <v>285.64865547951541</v>
      </c>
      <c r="J213">
        <v>283.57091772705684</v>
      </c>
      <c r="K213">
        <v>284.70536445962142</v>
      </c>
      <c r="L213">
        <v>37435</v>
      </c>
      <c r="M213">
        <v>38070</v>
      </c>
      <c r="N213">
        <v>38674</v>
      </c>
      <c r="O213">
        <v>38674</v>
      </c>
      <c r="P213">
        <v>38674</v>
      </c>
    </row>
    <row r="214" spans="1:16" x14ac:dyDescent="0.3">
      <c r="A214" s="60" t="s">
        <v>718</v>
      </c>
      <c r="B214">
        <v>8052844.9617716316</v>
      </c>
      <c r="C214">
        <v>8143713.5558969192</v>
      </c>
      <c r="D214">
        <v>7763916.5271912552</v>
      </c>
      <c r="E214">
        <v>7573467.2929356201</v>
      </c>
      <c r="F214">
        <v>7679354.0147713805</v>
      </c>
      <c r="G214">
        <v>236.29239911301735</v>
      </c>
      <c r="H214">
        <v>236.17973828766333</v>
      </c>
      <c r="I214">
        <v>223.28070077048358</v>
      </c>
      <c r="J214">
        <v>217.80361477440528</v>
      </c>
      <c r="K214">
        <v>220.8487868046526</v>
      </c>
      <c r="L214">
        <v>34080</v>
      </c>
      <c r="M214">
        <v>34481</v>
      </c>
      <c r="N214">
        <v>34772</v>
      </c>
      <c r="O214">
        <v>34772</v>
      </c>
      <c r="P214">
        <v>34772</v>
      </c>
    </row>
    <row r="215" spans="1:16" x14ac:dyDescent="0.3">
      <c r="A215" s="60" t="s">
        <v>472</v>
      </c>
      <c r="B215">
        <v>266972199.13050246</v>
      </c>
      <c r="C215">
        <v>261847645.90537378</v>
      </c>
      <c r="D215">
        <v>266971585.45069402</v>
      </c>
      <c r="E215">
        <v>272106084.49392325</v>
      </c>
      <c r="F215">
        <v>274945121.15315396</v>
      </c>
      <c r="G215">
        <v>1785.8508366980559</v>
      </c>
      <c r="H215">
        <v>1737.0698476550758</v>
      </c>
      <c r="I215">
        <v>1755.5950617857291</v>
      </c>
      <c r="J215">
        <v>1789.3593335520272</v>
      </c>
      <c r="K215">
        <v>1808.0287313861074</v>
      </c>
      <c r="L215">
        <v>149493</v>
      </c>
      <c r="M215">
        <v>150741</v>
      </c>
      <c r="N215">
        <v>152069</v>
      </c>
      <c r="O215">
        <v>152069</v>
      </c>
      <c r="P215">
        <v>152069</v>
      </c>
    </row>
    <row r="216" spans="1:16" x14ac:dyDescent="0.3">
      <c r="A216" s="60" t="s">
        <v>476</v>
      </c>
      <c r="B216">
        <v>258642610.84520972</v>
      </c>
      <c r="C216">
        <v>247886808.31002778</v>
      </c>
      <c r="D216">
        <v>251205067.34738573</v>
      </c>
      <c r="E216">
        <v>255330100.41365272</v>
      </c>
      <c r="F216">
        <v>258416116.99025863</v>
      </c>
      <c r="G216">
        <v>1924.8538427119872</v>
      </c>
      <c r="H216">
        <v>1833.4687488260276</v>
      </c>
      <c r="I216">
        <v>1833.453035846391</v>
      </c>
      <c r="J216">
        <v>1863.5601291394382</v>
      </c>
      <c r="K216">
        <v>1886.0838247033737</v>
      </c>
      <c r="L216">
        <v>134370</v>
      </c>
      <c r="M216">
        <v>135201</v>
      </c>
      <c r="N216">
        <v>137012</v>
      </c>
      <c r="O216">
        <v>137012</v>
      </c>
      <c r="P216">
        <v>137012</v>
      </c>
    </row>
    <row r="217" spans="1:16" x14ac:dyDescent="0.3">
      <c r="A217" s="60" t="s">
        <v>478</v>
      </c>
      <c r="B217">
        <v>491617381.62874275</v>
      </c>
      <c r="C217">
        <v>480543524.28472781</v>
      </c>
      <c r="D217">
        <v>496640304.90515476</v>
      </c>
      <c r="E217">
        <v>509093901.69066286</v>
      </c>
      <c r="F217">
        <v>518230530.96320873</v>
      </c>
      <c r="G217">
        <v>1377.7008164150857</v>
      </c>
      <c r="H217">
        <v>1337.5516651350313</v>
      </c>
      <c r="I217">
        <v>1372.9282102105799</v>
      </c>
      <c r="J217">
        <v>1407.3553281398772</v>
      </c>
      <c r="K217">
        <v>1432.6129158761555</v>
      </c>
      <c r="L217">
        <v>356839</v>
      </c>
      <c r="M217">
        <v>359271</v>
      </c>
      <c r="N217">
        <v>361738</v>
      </c>
      <c r="O217">
        <v>361738</v>
      </c>
      <c r="P217">
        <v>361738</v>
      </c>
    </row>
    <row r="218" spans="1:16" x14ac:dyDescent="0.3">
      <c r="A218" s="60" t="s">
        <v>20</v>
      </c>
      <c r="B218">
        <v>14139894.776117533</v>
      </c>
      <c r="C218">
        <v>14166647.371880433</v>
      </c>
      <c r="D218">
        <v>13282499.127476331</v>
      </c>
      <c r="E218">
        <v>12779121.979327042</v>
      </c>
      <c r="F218">
        <v>12485865.644481568</v>
      </c>
      <c r="G218">
        <v>259.59050442661157</v>
      </c>
      <c r="H218">
        <v>257.29472161061449</v>
      </c>
      <c r="I218">
        <v>238.83373120934172</v>
      </c>
      <c r="J218">
        <v>229.78246447525879</v>
      </c>
      <c r="K218">
        <v>224.50939771427281</v>
      </c>
      <c r="L218">
        <v>54470</v>
      </c>
      <c r="M218">
        <v>55060</v>
      </c>
      <c r="N218">
        <v>55614</v>
      </c>
      <c r="O218">
        <v>55614</v>
      </c>
      <c r="P218">
        <v>55614</v>
      </c>
    </row>
    <row r="219" spans="1:16" x14ac:dyDescent="0.3">
      <c r="A219" s="60" t="s">
        <v>42</v>
      </c>
      <c r="B219">
        <v>13262527.714833105</v>
      </c>
      <c r="C219">
        <v>13032191.192837089</v>
      </c>
      <c r="D219">
        <v>12257047.355354087</v>
      </c>
      <c r="E219">
        <v>11793820.575872459</v>
      </c>
      <c r="F219">
        <v>11611983.26349921</v>
      </c>
      <c r="G219">
        <v>258.52880535737046</v>
      </c>
      <c r="H219">
        <v>252.38087404065087</v>
      </c>
      <c r="I219">
        <v>235.89844599307315</v>
      </c>
      <c r="J219">
        <v>226.98320937416921</v>
      </c>
      <c r="K219">
        <v>223.48357865815757</v>
      </c>
      <c r="L219">
        <v>51300</v>
      </c>
      <c r="M219">
        <v>51637</v>
      </c>
      <c r="N219">
        <v>51959</v>
      </c>
      <c r="O219">
        <v>51959</v>
      </c>
      <c r="P219">
        <v>51959</v>
      </c>
    </row>
    <row r="220" spans="1:16" x14ac:dyDescent="0.3">
      <c r="A220" s="60" t="s">
        <v>94</v>
      </c>
      <c r="B220">
        <v>10856028.579688529</v>
      </c>
      <c r="C220">
        <v>10272309.387501694</v>
      </c>
      <c r="D220">
        <v>9400040.8973498084</v>
      </c>
      <c r="E220">
        <v>9082685.5477036126</v>
      </c>
      <c r="F220">
        <v>8929154.415100405</v>
      </c>
      <c r="G220">
        <v>218.60709987290633</v>
      </c>
      <c r="H220">
        <v>206.16777496240229</v>
      </c>
      <c r="I220">
        <v>188.04218722818638</v>
      </c>
      <c r="J220">
        <v>181.69368356445642</v>
      </c>
      <c r="K220">
        <v>178.62238522675798</v>
      </c>
      <c r="L220">
        <v>49660</v>
      </c>
      <c r="M220">
        <v>49825</v>
      </c>
      <c r="N220">
        <v>49989</v>
      </c>
      <c r="O220">
        <v>49989</v>
      </c>
      <c r="P220">
        <v>49989</v>
      </c>
    </row>
    <row r="221" spans="1:16" x14ac:dyDescent="0.3">
      <c r="A221" s="60" t="s">
        <v>264</v>
      </c>
      <c r="B221">
        <v>12532174.406859759</v>
      </c>
      <c r="C221">
        <v>12205190.368872786</v>
      </c>
      <c r="D221">
        <v>11096056.688323367</v>
      </c>
      <c r="E221">
        <v>10263497.430514053</v>
      </c>
      <c r="F221">
        <v>9832848.7129321918</v>
      </c>
      <c r="G221">
        <v>240.90143414055129</v>
      </c>
      <c r="H221">
        <v>234.10742052120045</v>
      </c>
      <c r="I221">
        <v>212.28346447911551</v>
      </c>
      <c r="J221">
        <v>196.35541286615751</v>
      </c>
      <c r="K221">
        <v>188.1164858031795</v>
      </c>
      <c r="L221">
        <v>52022</v>
      </c>
      <c r="M221">
        <v>52135</v>
      </c>
      <c r="N221">
        <v>52270</v>
      </c>
      <c r="O221">
        <v>52270</v>
      </c>
      <c r="P221">
        <v>52270</v>
      </c>
    </row>
    <row r="222" spans="1:16" x14ac:dyDescent="0.3">
      <c r="A222" s="60" t="s">
        <v>404</v>
      </c>
      <c r="B222">
        <v>12548697.278577549</v>
      </c>
      <c r="C222">
        <v>12079686.151698126</v>
      </c>
      <c r="D222">
        <v>11484247.593114248</v>
      </c>
      <c r="E222">
        <v>10961117.771477338</v>
      </c>
      <c r="F222">
        <v>10648751.161095949</v>
      </c>
      <c r="G222">
        <v>259.1956309864409</v>
      </c>
      <c r="H222">
        <v>247.71221473799088</v>
      </c>
      <c r="I222">
        <v>234.36283402951406</v>
      </c>
      <c r="J222">
        <v>223.68715096276352</v>
      </c>
      <c r="K222">
        <v>217.3125823659432</v>
      </c>
      <c r="L222">
        <v>48414</v>
      </c>
      <c r="M222">
        <v>48765</v>
      </c>
      <c r="N222">
        <v>49002</v>
      </c>
      <c r="O222">
        <v>49002</v>
      </c>
      <c r="P222">
        <v>49002</v>
      </c>
    </row>
    <row r="223" spans="1:16" x14ac:dyDescent="0.3">
      <c r="A223" s="60" t="s">
        <v>430</v>
      </c>
      <c r="B223">
        <v>13875927.308139032</v>
      </c>
      <c r="C223">
        <v>13642019.840806386</v>
      </c>
      <c r="D223">
        <v>12787810.630182786</v>
      </c>
      <c r="E223">
        <v>12313879.010383775</v>
      </c>
      <c r="F223">
        <v>12225204.417091861</v>
      </c>
      <c r="G223">
        <v>264.13232017624836</v>
      </c>
      <c r="H223">
        <v>257.23158428190192</v>
      </c>
      <c r="I223">
        <v>238.72998973570523</v>
      </c>
      <c r="J223">
        <v>229.88236960728401</v>
      </c>
      <c r="K223">
        <v>228.22694278258339</v>
      </c>
      <c r="L223">
        <v>52534</v>
      </c>
      <c r="M223">
        <v>53034</v>
      </c>
      <c r="N223">
        <v>53566</v>
      </c>
      <c r="O223">
        <v>53566</v>
      </c>
      <c r="P223">
        <v>53566</v>
      </c>
    </row>
    <row r="224" spans="1:16" x14ac:dyDescent="0.3">
      <c r="A224" s="60" t="s">
        <v>536</v>
      </c>
      <c r="B224">
        <v>11232641.12730385</v>
      </c>
      <c r="C224">
        <v>11106730.501508188</v>
      </c>
      <c r="D224">
        <v>10671443.759053063</v>
      </c>
      <c r="E224">
        <v>10229681.494646886</v>
      </c>
      <c r="F224">
        <v>10138517.320209157</v>
      </c>
      <c r="G224">
        <v>231.89250660219761</v>
      </c>
      <c r="H224">
        <v>227.52699992846846</v>
      </c>
      <c r="I224">
        <v>216.29258906021855</v>
      </c>
      <c r="J224">
        <v>207.33879554596632</v>
      </c>
      <c r="K224">
        <v>205.49104787808903</v>
      </c>
      <c r="L224">
        <v>48439</v>
      </c>
      <c r="M224">
        <v>48815</v>
      </c>
      <c r="N224">
        <v>49338</v>
      </c>
      <c r="O224">
        <v>49338</v>
      </c>
      <c r="P224">
        <v>49338</v>
      </c>
    </row>
    <row r="225" spans="1:16" x14ac:dyDescent="0.3">
      <c r="A225" s="60" t="s">
        <v>490</v>
      </c>
      <c r="B225">
        <v>423370928.55987</v>
      </c>
      <c r="C225">
        <v>420766610.28411114</v>
      </c>
      <c r="D225">
        <v>431990035.45783788</v>
      </c>
      <c r="E225">
        <v>441591705.9185034</v>
      </c>
      <c r="F225">
        <v>449714243.5149008</v>
      </c>
      <c r="G225">
        <v>1511.7690718081415</v>
      </c>
      <c r="H225">
        <v>1481.8178018337935</v>
      </c>
      <c r="I225">
        <v>1504.8142468016313</v>
      </c>
      <c r="J225">
        <v>1538.2611537123209</v>
      </c>
      <c r="K225">
        <v>1566.5555801851131</v>
      </c>
      <c r="L225">
        <v>280050</v>
      </c>
      <c r="M225">
        <v>283953</v>
      </c>
      <c r="N225">
        <v>287072</v>
      </c>
      <c r="O225">
        <v>287072</v>
      </c>
      <c r="P225">
        <v>287072</v>
      </c>
    </row>
    <row r="226" spans="1:16" x14ac:dyDescent="0.3">
      <c r="A226" s="60" t="s">
        <v>130</v>
      </c>
      <c r="B226">
        <v>14977287.514178354</v>
      </c>
      <c r="C226">
        <v>15474778.472714579</v>
      </c>
      <c r="D226">
        <v>15571265.116968995</v>
      </c>
      <c r="E226">
        <v>15201465.160067836</v>
      </c>
      <c r="F226">
        <v>15534847.058651071</v>
      </c>
      <c r="G226">
        <v>244.70292968301072</v>
      </c>
      <c r="H226">
        <v>247.98529650835837</v>
      </c>
      <c r="I226">
        <v>245.92938778458833</v>
      </c>
      <c r="J226">
        <v>240.08884263168608</v>
      </c>
      <c r="K226">
        <v>245.3542083936299</v>
      </c>
      <c r="L226">
        <v>61206</v>
      </c>
      <c r="M226">
        <v>62402</v>
      </c>
      <c r="N226">
        <v>63316</v>
      </c>
      <c r="O226">
        <v>63316</v>
      </c>
      <c r="P226">
        <v>63316</v>
      </c>
    </row>
    <row r="227" spans="1:16" x14ac:dyDescent="0.3">
      <c r="A227" s="60" t="s">
        <v>488</v>
      </c>
      <c r="B227">
        <v>24580608.256849229</v>
      </c>
      <c r="C227">
        <v>24042013.029844895</v>
      </c>
      <c r="D227">
        <v>22378657.661438867</v>
      </c>
      <c r="E227">
        <v>21647086.544032734</v>
      </c>
      <c r="F227">
        <v>21437721.057631474</v>
      </c>
      <c r="G227">
        <v>410.08689117199248</v>
      </c>
      <c r="H227">
        <v>397.94774525937095</v>
      </c>
      <c r="I227">
        <v>369.07161971532724</v>
      </c>
      <c r="J227">
        <v>357.00645739313489</v>
      </c>
      <c r="K227">
        <v>353.55357561856147</v>
      </c>
      <c r="L227">
        <v>59940</v>
      </c>
      <c r="M227">
        <v>60415</v>
      </c>
      <c r="N227">
        <v>60635</v>
      </c>
      <c r="O227">
        <v>60635</v>
      </c>
      <c r="P227">
        <v>60635</v>
      </c>
    </row>
    <row r="228" spans="1:16" x14ac:dyDescent="0.3">
      <c r="A228" s="60" t="s">
        <v>592</v>
      </c>
      <c r="B228">
        <v>13303215.201545775</v>
      </c>
      <c r="C228">
        <v>13371058.939217493</v>
      </c>
      <c r="D228">
        <v>12826562.460129868</v>
      </c>
      <c r="E228">
        <v>11812613.227677355</v>
      </c>
      <c r="F228">
        <v>11317445.466872726</v>
      </c>
      <c r="G228">
        <v>226.30288681714342</v>
      </c>
      <c r="H228">
        <v>224.86351074142732</v>
      </c>
      <c r="I228">
        <v>214.1114823244728</v>
      </c>
      <c r="J228">
        <v>197.1858115660761</v>
      </c>
      <c r="K228">
        <v>188.92006588443104</v>
      </c>
      <c r="L228">
        <v>58785</v>
      </c>
      <c r="M228">
        <v>59463</v>
      </c>
      <c r="N228">
        <v>59906</v>
      </c>
      <c r="O228">
        <v>59906</v>
      </c>
      <c r="P228">
        <v>59906</v>
      </c>
    </row>
    <row r="229" spans="1:16" x14ac:dyDescent="0.3">
      <c r="A229" s="60" t="s">
        <v>694</v>
      </c>
      <c r="B229">
        <v>12363806.427814346</v>
      </c>
      <c r="C229">
        <v>12889958.184224013</v>
      </c>
      <c r="D229">
        <v>12970836.192150734</v>
      </c>
      <c r="E229">
        <v>12975106.198538199</v>
      </c>
      <c r="F229">
        <v>13286331.969642723</v>
      </c>
      <c r="G229">
        <v>231.73157453638615</v>
      </c>
      <c r="H229">
        <v>236.66063570344826</v>
      </c>
      <c r="I229">
        <v>234.13906986083856</v>
      </c>
      <c r="J229">
        <v>234.21614857103503</v>
      </c>
      <c r="K229">
        <v>239.83414508904153</v>
      </c>
      <c r="L229">
        <v>53354</v>
      </c>
      <c r="M229">
        <v>54466</v>
      </c>
      <c r="N229">
        <v>55398</v>
      </c>
      <c r="O229">
        <v>55398</v>
      </c>
      <c r="P229">
        <v>55398</v>
      </c>
    </row>
    <row r="230" spans="1:16" x14ac:dyDescent="0.3">
      <c r="A230" s="60" t="s">
        <v>734</v>
      </c>
      <c r="B230">
        <v>8780016.7582442798</v>
      </c>
      <c r="C230">
        <v>9017312.9127953183</v>
      </c>
      <c r="D230">
        <v>8542706.1585033536</v>
      </c>
      <c r="E230">
        <v>8359254.7437358666</v>
      </c>
      <c r="F230">
        <v>8469913.8352119215</v>
      </c>
      <c r="G230">
        <v>187.74760522280081</v>
      </c>
      <c r="H230">
        <v>191.01643639280866</v>
      </c>
      <c r="I230">
        <v>178.65416396895151</v>
      </c>
      <c r="J230">
        <v>174.81763271923933</v>
      </c>
      <c r="K230">
        <v>177.13185342476362</v>
      </c>
      <c r="L230">
        <v>46765</v>
      </c>
      <c r="M230">
        <v>47207</v>
      </c>
      <c r="N230">
        <v>47817</v>
      </c>
      <c r="O230">
        <v>47817</v>
      </c>
      <c r="P230">
        <v>47817</v>
      </c>
    </row>
    <row r="231" spans="1:16" x14ac:dyDescent="0.3">
      <c r="A231" s="60" t="s">
        <v>664</v>
      </c>
      <c r="B231">
        <v>125286315.56715481</v>
      </c>
      <c r="C231">
        <v>122965776.51969579</v>
      </c>
      <c r="D231">
        <v>125851732.56854175</v>
      </c>
      <c r="E231">
        <v>128772722.62558897</v>
      </c>
      <c r="F231">
        <v>131854902.20541371</v>
      </c>
      <c r="G231">
        <v>1726.3726446446951</v>
      </c>
      <c r="H231">
        <v>1662.1264448939023</v>
      </c>
      <c r="I231">
        <v>1672.7150185882367</v>
      </c>
      <c r="J231">
        <v>1711.5383533000474</v>
      </c>
      <c r="K231">
        <v>1752.5040831150975</v>
      </c>
      <c r="L231">
        <v>72572</v>
      </c>
      <c r="M231">
        <v>73981</v>
      </c>
      <c r="N231">
        <v>75238</v>
      </c>
      <c r="O231">
        <v>75238</v>
      </c>
      <c r="P231">
        <v>75238</v>
      </c>
    </row>
    <row r="232" spans="1:16" x14ac:dyDescent="0.3">
      <c r="A232" s="60" t="s">
        <v>562</v>
      </c>
      <c r="B232">
        <v>220862735.61668381</v>
      </c>
      <c r="C232">
        <v>222534932.74390635</v>
      </c>
      <c r="D232">
        <v>224280473.03993997</v>
      </c>
      <c r="E232">
        <v>228993123.77309671</v>
      </c>
      <c r="F232">
        <v>233759881.63940248</v>
      </c>
      <c r="G232">
        <v>1603.4407237876612</v>
      </c>
      <c r="H232">
        <v>1599.8427924478162</v>
      </c>
      <c r="I232">
        <v>1589.8072858211999</v>
      </c>
      <c r="J232">
        <v>1623.2128086897424</v>
      </c>
      <c r="K232">
        <v>1657.0018688022064</v>
      </c>
      <c r="L232">
        <v>137743</v>
      </c>
      <c r="M232">
        <v>139098</v>
      </c>
      <c r="N232">
        <v>141074</v>
      </c>
      <c r="O232">
        <v>141074</v>
      </c>
      <c r="P232">
        <v>141074</v>
      </c>
    </row>
    <row r="233" spans="1:16" x14ac:dyDescent="0.3">
      <c r="A233" s="60" t="s">
        <v>570</v>
      </c>
      <c r="B233">
        <v>319185925.24970847</v>
      </c>
      <c r="C233">
        <v>317213271.42576414</v>
      </c>
      <c r="D233">
        <v>329096151.77827829</v>
      </c>
      <c r="E233">
        <v>338419185.54157031</v>
      </c>
      <c r="F233">
        <v>348643899.97940636</v>
      </c>
      <c r="G233">
        <v>1280.9297795182997</v>
      </c>
      <c r="H233">
        <v>1257.6549262398173</v>
      </c>
      <c r="I233">
        <v>1293.8051201561482</v>
      </c>
      <c r="J233">
        <v>1330.4575961974435</v>
      </c>
      <c r="K233">
        <v>1370.6549300779059</v>
      </c>
      <c r="L233">
        <v>249183</v>
      </c>
      <c r="M233">
        <v>252226</v>
      </c>
      <c r="N233">
        <v>254363</v>
      </c>
      <c r="O233">
        <v>254363</v>
      </c>
      <c r="P233">
        <v>254363</v>
      </c>
    </row>
    <row r="234" spans="1:16" x14ac:dyDescent="0.3">
      <c r="A234" s="60" t="s">
        <v>410</v>
      </c>
      <c r="B234">
        <v>13023303.365803203</v>
      </c>
      <c r="C234">
        <v>13467499.892989298</v>
      </c>
      <c r="D234">
        <v>12508115.568479808</v>
      </c>
      <c r="E234">
        <v>11697260.295878923</v>
      </c>
      <c r="F234">
        <v>11585531.604573295</v>
      </c>
      <c r="G234">
        <v>257.99448019578841</v>
      </c>
      <c r="H234">
        <v>263.84099782519587</v>
      </c>
      <c r="I234">
        <v>243.42906347390786</v>
      </c>
      <c r="J234">
        <v>227.64844979621515</v>
      </c>
      <c r="K234">
        <v>225.47402067947169</v>
      </c>
      <c r="L234">
        <v>50479</v>
      </c>
      <c r="M234">
        <v>51044</v>
      </c>
      <c r="N234">
        <v>51383</v>
      </c>
      <c r="O234">
        <v>51383</v>
      </c>
      <c r="P234">
        <v>51383</v>
      </c>
    </row>
    <row r="235" spans="1:16" x14ac:dyDescent="0.3">
      <c r="A235" s="60" t="s">
        <v>550</v>
      </c>
      <c r="B235">
        <v>14589170.345743591</v>
      </c>
      <c r="C235">
        <v>14892385.323214453</v>
      </c>
      <c r="D235">
        <v>13593722.081789251</v>
      </c>
      <c r="E235">
        <v>12363437.062872151</v>
      </c>
      <c r="F235">
        <v>12084835.574244857</v>
      </c>
      <c r="G235">
        <v>272.16062579504882</v>
      </c>
      <c r="H235">
        <v>274.93972830215364</v>
      </c>
      <c r="I235">
        <v>249.03312354430167</v>
      </c>
      <c r="J235">
        <v>226.49465179482195</v>
      </c>
      <c r="K235">
        <v>221.39075173569884</v>
      </c>
      <c r="L235">
        <v>53605</v>
      </c>
      <c r="M235">
        <v>54166</v>
      </c>
      <c r="N235">
        <v>54586</v>
      </c>
      <c r="O235">
        <v>54586</v>
      </c>
      <c r="P235">
        <v>54586</v>
      </c>
    </row>
    <row r="236" spans="1:16" x14ac:dyDescent="0.3">
      <c r="A236" s="60" t="s">
        <v>660</v>
      </c>
      <c r="B236">
        <v>12989989.695038786</v>
      </c>
      <c r="C236">
        <v>13371333.128992673</v>
      </c>
      <c r="D236">
        <v>13436041.414383521</v>
      </c>
      <c r="E236">
        <v>13032789.877966177</v>
      </c>
      <c r="F236">
        <v>12988505.650622696</v>
      </c>
      <c r="G236">
        <v>251.06766066291939</v>
      </c>
      <c r="H236">
        <v>253.05323862590222</v>
      </c>
      <c r="I236">
        <v>250.81279474301888</v>
      </c>
      <c r="J236">
        <v>243.28523199488851</v>
      </c>
      <c r="K236">
        <v>242.45857104018472</v>
      </c>
      <c r="L236">
        <v>51739</v>
      </c>
      <c r="M236">
        <v>52840</v>
      </c>
      <c r="N236">
        <v>53570</v>
      </c>
      <c r="O236">
        <v>53570</v>
      </c>
      <c r="P236">
        <v>53570</v>
      </c>
    </row>
    <row r="237" spans="1:16" x14ac:dyDescent="0.3">
      <c r="A237" s="60" t="s">
        <v>596</v>
      </c>
      <c r="B237">
        <v>18627108.841576777</v>
      </c>
      <c r="C237">
        <v>18895352.532508004</v>
      </c>
      <c r="D237">
        <v>17698585.871790882</v>
      </c>
      <c r="E237">
        <v>15837206.819210287</v>
      </c>
      <c r="F237">
        <v>15878138.396372087</v>
      </c>
      <c r="G237">
        <v>246.66440014800543</v>
      </c>
      <c r="H237">
        <v>248.06491358270213</v>
      </c>
      <c r="I237">
        <v>230.78991056881716</v>
      </c>
      <c r="J237">
        <v>206.51749082908822</v>
      </c>
      <c r="K237">
        <v>207.05123940657592</v>
      </c>
      <c r="L237">
        <v>75516</v>
      </c>
      <c r="M237">
        <v>76171</v>
      </c>
      <c r="N237">
        <v>76687</v>
      </c>
      <c r="O237">
        <v>76687</v>
      </c>
      <c r="P237">
        <v>76687</v>
      </c>
    </row>
    <row r="238" spans="1:16" x14ac:dyDescent="0.3">
      <c r="A238" s="60" t="s">
        <v>736</v>
      </c>
      <c r="B238">
        <v>4448835.4706789656</v>
      </c>
      <c r="C238">
        <v>4581594.0123767778</v>
      </c>
      <c r="D238">
        <v>4282620.0243063634</v>
      </c>
      <c r="E238">
        <v>4140814.4444409581</v>
      </c>
      <c r="F238">
        <v>4080292.7343423553</v>
      </c>
      <c r="G238">
        <v>249.31828461549907</v>
      </c>
      <c r="H238">
        <v>254.46231671073468</v>
      </c>
      <c r="I238">
        <v>236.1261523022751</v>
      </c>
      <c r="J238">
        <v>228.30757261073816</v>
      </c>
      <c r="K238">
        <v>224.97065304859433</v>
      </c>
      <c r="L238">
        <v>17844</v>
      </c>
      <c r="M238">
        <v>18005</v>
      </c>
      <c r="N238">
        <v>18137</v>
      </c>
      <c r="O238">
        <v>18137</v>
      </c>
      <c r="P238">
        <v>18137</v>
      </c>
    </row>
    <row r="239" spans="1:16" x14ac:dyDescent="0.3">
      <c r="A239" s="60" t="s">
        <v>632</v>
      </c>
      <c r="B239">
        <v>202086963.34778219</v>
      </c>
      <c r="C239">
        <v>191098936.86712208</v>
      </c>
      <c r="D239">
        <v>193838411.15637994</v>
      </c>
      <c r="E239">
        <v>196531467.48436943</v>
      </c>
      <c r="F239">
        <v>199050583.51735061</v>
      </c>
      <c r="G239">
        <v>1765.3370897382154</v>
      </c>
      <c r="H239">
        <v>1662.6407237627752</v>
      </c>
      <c r="I239">
        <v>1676.3533235583877</v>
      </c>
      <c r="J239">
        <v>1699.6434129633872</v>
      </c>
      <c r="K239">
        <v>1721.4292319304566</v>
      </c>
      <c r="L239">
        <v>114475</v>
      </c>
      <c r="M239">
        <v>114937</v>
      </c>
      <c r="N239">
        <v>115631</v>
      </c>
      <c r="O239">
        <v>115631</v>
      </c>
      <c r="P239">
        <v>115631</v>
      </c>
    </row>
    <row r="240" spans="1:16" x14ac:dyDescent="0.3">
      <c r="A240" s="60" t="s">
        <v>620</v>
      </c>
      <c r="B240">
        <v>469803263.22888786</v>
      </c>
      <c r="C240">
        <v>458536097.23566389</v>
      </c>
      <c r="D240">
        <v>475496777.91037649</v>
      </c>
      <c r="E240">
        <v>486075492.6646412</v>
      </c>
      <c r="F240">
        <v>494571129.37631571</v>
      </c>
      <c r="G240">
        <v>1265.1941088061742</v>
      </c>
      <c r="H240">
        <v>1226.2585804216924</v>
      </c>
      <c r="I240">
        <v>1261.2680084307292</v>
      </c>
      <c r="J240">
        <v>1289.3283341988738</v>
      </c>
      <c r="K240">
        <v>1311.8632393622152</v>
      </c>
      <c r="L240">
        <v>371329</v>
      </c>
      <c r="M240">
        <v>373931</v>
      </c>
      <c r="N240">
        <v>376999</v>
      </c>
      <c r="O240">
        <v>376999</v>
      </c>
      <c r="P240">
        <v>376999</v>
      </c>
    </row>
    <row r="241" spans="1:16" x14ac:dyDescent="0.3">
      <c r="A241" s="60" t="s">
        <v>114</v>
      </c>
      <c r="B241">
        <v>11622168.274240965</v>
      </c>
      <c r="C241">
        <v>11205040.310290191</v>
      </c>
      <c r="D241">
        <v>10397320.655959271</v>
      </c>
      <c r="E241">
        <v>10413849.899141543</v>
      </c>
      <c r="F241">
        <v>10368568.591921296</v>
      </c>
      <c r="G241">
        <v>275.20466657765542</v>
      </c>
      <c r="H241">
        <v>263.50540437622442</v>
      </c>
      <c r="I241">
        <v>241.36033836202404</v>
      </c>
      <c r="J241">
        <v>241.74404334327366</v>
      </c>
      <c r="K241">
        <v>240.69289641861963</v>
      </c>
      <c r="L241">
        <v>42231</v>
      </c>
      <c r="M241">
        <v>42523</v>
      </c>
      <c r="N241">
        <v>43078</v>
      </c>
      <c r="O241">
        <v>43078</v>
      </c>
      <c r="P241">
        <v>43078</v>
      </c>
    </row>
    <row r="242" spans="1:16" x14ac:dyDescent="0.3">
      <c r="A242" s="60" t="s">
        <v>224</v>
      </c>
      <c r="B242">
        <v>13457028.142889647</v>
      </c>
      <c r="C242">
        <v>13003824.970699439</v>
      </c>
      <c r="D242">
        <v>12405168.622733263</v>
      </c>
      <c r="E242">
        <v>11952958.491965491</v>
      </c>
      <c r="F242">
        <v>11993073.75796303</v>
      </c>
      <c r="G242">
        <v>270.0208307660904</v>
      </c>
      <c r="H242">
        <v>258.09945756901016</v>
      </c>
      <c r="I242">
        <v>243.66860386433439</v>
      </c>
      <c r="J242">
        <v>234.78606348390281</v>
      </c>
      <c r="K242">
        <v>235.57402785234785</v>
      </c>
      <c r="L242">
        <v>49837</v>
      </c>
      <c r="M242">
        <v>50383</v>
      </c>
      <c r="N242">
        <v>50910</v>
      </c>
      <c r="O242">
        <v>50910</v>
      </c>
      <c r="P242">
        <v>50910</v>
      </c>
    </row>
    <row r="243" spans="1:16" x14ac:dyDescent="0.3">
      <c r="A243" s="60" t="s">
        <v>386</v>
      </c>
      <c r="B243">
        <v>10566051.552667167</v>
      </c>
      <c r="C243">
        <v>10530344.119128313</v>
      </c>
      <c r="D243">
        <v>9810457.6883288361</v>
      </c>
      <c r="E243">
        <v>9370931.088578688</v>
      </c>
      <c r="F243">
        <v>9083400.9862209447</v>
      </c>
      <c r="G243">
        <v>240.59137811478851</v>
      </c>
      <c r="H243">
        <v>238.53450186037949</v>
      </c>
      <c r="I243">
        <v>220.38543610757804</v>
      </c>
      <c r="J243">
        <v>210.5117620707332</v>
      </c>
      <c r="K243">
        <v>204.05258870540143</v>
      </c>
      <c r="L243">
        <v>43917</v>
      </c>
      <c r="M243">
        <v>44146</v>
      </c>
      <c r="N243">
        <v>44515</v>
      </c>
      <c r="O243">
        <v>44515</v>
      </c>
      <c r="P243">
        <v>44515</v>
      </c>
    </row>
    <row r="244" spans="1:16" x14ac:dyDescent="0.3">
      <c r="A244" s="60" t="s">
        <v>434</v>
      </c>
      <c r="B244">
        <v>14254271.940872572</v>
      </c>
      <c r="C244">
        <v>13962590.630007558</v>
      </c>
      <c r="D244">
        <v>13000202.103677299</v>
      </c>
      <c r="E244">
        <v>12606860.100448964</v>
      </c>
      <c r="F244">
        <v>12222476.328251798</v>
      </c>
      <c r="G244">
        <v>257.58094546111374</v>
      </c>
      <c r="H244">
        <v>250.86854537627895</v>
      </c>
      <c r="I244">
        <v>232.15475737842957</v>
      </c>
      <c r="J244">
        <v>225.13054217023759</v>
      </c>
      <c r="K244">
        <v>218.26630108667806</v>
      </c>
      <c r="L244">
        <v>55339</v>
      </c>
      <c r="M244">
        <v>55657</v>
      </c>
      <c r="N244">
        <v>55998</v>
      </c>
      <c r="O244">
        <v>55998</v>
      </c>
      <c r="P244">
        <v>55998</v>
      </c>
    </row>
    <row r="245" spans="1:16" x14ac:dyDescent="0.3">
      <c r="A245" s="60" t="s">
        <v>598</v>
      </c>
      <c r="B245">
        <v>8851542.0842385534</v>
      </c>
      <c r="C245">
        <v>8793420.4973042887</v>
      </c>
      <c r="D245">
        <v>8153395.6151315542</v>
      </c>
      <c r="E245">
        <v>7648795.1737667192</v>
      </c>
      <c r="F245">
        <v>7509773.2004282773</v>
      </c>
      <c r="G245">
        <v>190.6755866666355</v>
      </c>
      <c r="H245">
        <v>188.63119671588237</v>
      </c>
      <c r="I245">
        <v>174.1025306982886</v>
      </c>
      <c r="J245">
        <v>163.32760722100144</v>
      </c>
      <c r="K245">
        <v>160.35901860793658</v>
      </c>
      <c r="L245">
        <v>46422</v>
      </c>
      <c r="M245">
        <v>46617</v>
      </c>
      <c r="N245">
        <v>46831</v>
      </c>
      <c r="O245">
        <v>46831</v>
      </c>
      <c r="P245">
        <v>46831</v>
      </c>
    </row>
    <row r="246" spans="1:16" x14ac:dyDescent="0.3">
      <c r="A246" s="60" t="s">
        <v>618</v>
      </c>
      <c r="B246">
        <v>12899665.911227038</v>
      </c>
      <c r="C246">
        <v>13112558.979452578</v>
      </c>
      <c r="D246">
        <v>12965743.947098238</v>
      </c>
      <c r="E246">
        <v>12818103.049531728</v>
      </c>
      <c r="F246">
        <v>13118614.372440614</v>
      </c>
      <c r="G246">
        <v>222.88839587433327</v>
      </c>
      <c r="H246">
        <v>223.54636240265575</v>
      </c>
      <c r="I246">
        <v>218.16466065013608</v>
      </c>
      <c r="J246">
        <v>215.68042014322035</v>
      </c>
      <c r="K246">
        <v>220.73689442278632</v>
      </c>
      <c r="L246">
        <v>57875</v>
      </c>
      <c r="M246">
        <v>58657</v>
      </c>
      <c r="N246">
        <v>59431</v>
      </c>
      <c r="O246">
        <v>59431</v>
      </c>
      <c r="P246">
        <v>59431</v>
      </c>
    </row>
    <row r="247" spans="1:16" x14ac:dyDescent="0.3">
      <c r="A247" s="60" t="s">
        <v>624</v>
      </c>
      <c r="B247">
        <v>10185381.589359734</v>
      </c>
      <c r="C247">
        <v>9906232.2541328911</v>
      </c>
      <c r="D247">
        <v>9204677.9965386689</v>
      </c>
      <c r="E247">
        <v>8897774.6091532856</v>
      </c>
      <c r="F247">
        <v>8695409.7518609725</v>
      </c>
      <c r="G247">
        <v>233.54003598376022</v>
      </c>
      <c r="H247">
        <v>226.45404627118279</v>
      </c>
      <c r="I247">
        <v>209.52103242599173</v>
      </c>
      <c r="J247">
        <v>202.53515909025961</v>
      </c>
      <c r="K247">
        <v>197.92883892973168</v>
      </c>
      <c r="L247">
        <v>43613</v>
      </c>
      <c r="M247">
        <v>43745</v>
      </c>
      <c r="N247">
        <v>43932</v>
      </c>
      <c r="O247">
        <v>43932</v>
      </c>
      <c r="P247">
        <v>43932</v>
      </c>
    </row>
    <row r="248" spans="1:16" x14ac:dyDescent="0.3">
      <c r="A248" s="60" t="s">
        <v>656</v>
      </c>
      <c r="B248">
        <v>7737977.3817374548</v>
      </c>
      <c r="C248">
        <v>7418574.5810059356</v>
      </c>
      <c r="D248">
        <v>6882514.245105559</v>
      </c>
      <c r="E248">
        <v>6600946.5818749312</v>
      </c>
      <c r="F248">
        <v>6527358.5982111162</v>
      </c>
      <c r="G248">
        <v>241.09603931258621</v>
      </c>
      <c r="H248">
        <v>230.36905198291885</v>
      </c>
      <c r="I248">
        <v>213.05455191634346</v>
      </c>
      <c r="J248">
        <v>204.33836620464746</v>
      </c>
      <c r="K248">
        <v>202.06038255977947</v>
      </c>
      <c r="L248">
        <v>32095</v>
      </c>
      <c r="M248">
        <v>32203</v>
      </c>
      <c r="N248">
        <v>32304</v>
      </c>
      <c r="O248">
        <v>32304</v>
      </c>
      <c r="P248">
        <v>32304</v>
      </c>
    </row>
    <row r="249" spans="1:16" x14ac:dyDescent="0.3">
      <c r="A249" s="60" t="s">
        <v>638</v>
      </c>
      <c r="B249">
        <v>461839650.825149</v>
      </c>
      <c r="C249">
        <v>448182178.49167192</v>
      </c>
      <c r="D249">
        <v>456507211.63158238</v>
      </c>
      <c r="E249">
        <v>466763125.97987574</v>
      </c>
      <c r="F249">
        <v>474817953.1535064</v>
      </c>
      <c r="G249">
        <v>1377.7210513249479</v>
      </c>
      <c r="H249">
        <v>1327.3493966914809</v>
      </c>
      <c r="I249">
        <v>1344.1032974369175</v>
      </c>
      <c r="J249">
        <v>1374.2999908133559</v>
      </c>
      <c r="K249">
        <v>1398.0159792764227</v>
      </c>
      <c r="L249">
        <v>335220</v>
      </c>
      <c r="M249">
        <v>337652</v>
      </c>
      <c r="N249">
        <v>339637</v>
      </c>
      <c r="O249">
        <v>339637</v>
      </c>
      <c r="P249">
        <v>339637</v>
      </c>
    </row>
    <row r="250" spans="1:16" x14ac:dyDescent="0.3">
      <c r="A250" s="60" t="s">
        <v>28</v>
      </c>
      <c r="B250">
        <v>9776919.3148984164</v>
      </c>
      <c r="C250">
        <v>9775078.6269757021</v>
      </c>
      <c r="D250">
        <v>8946997.6980686393</v>
      </c>
      <c r="E250">
        <v>8601403.5884417947</v>
      </c>
      <c r="F250">
        <v>8345197.6457901979</v>
      </c>
      <c r="G250">
        <v>245.58336426862968</v>
      </c>
      <c r="H250">
        <v>244.47475557662321</v>
      </c>
      <c r="I250">
        <v>221.85022435638473</v>
      </c>
      <c r="J250">
        <v>213.28085468129126</v>
      </c>
      <c r="K250">
        <v>206.92795868457432</v>
      </c>
      <c r="L250">
        <v>39811</v>
      </c>
      <c r="M250">
        <v>39984</v>
      </c>
      <c r="N250">
        <v>40329</v>
      </c>
      <c r="O250">
        <v>40329</v>
      </c>
      <c r="P250">
        <v>40329</v>
      </c>
    </row>
    <row r="251" spans="1:16" x14ac:dyDescent="0.3">
      <c r="A251" s="60" t="s">
        <v>256</v>
      </c>
      <c r="B251">
        <v>8007618.3943244647</v>
      </c>
      <c r="C251">
        <v>7899303.5272496277</v>
      </c>
      <c r="D251">
        <v>6358739.4044346474</v>
      </c>
      <c r="E251">
        <v>5793488.4215493957</v>
      </c>
      <c r="F251">
        <v>5608412.1021488514</v>
      </c>
      <c r="G251">
        <v>272.70189328172131</v>
      </c>
      <c r="H251">
        <v>267.88196986060865</v>
      </c>
      <c r="I251">
        <v>214.21437152791563</v>
      </c>
      <c r="J251">
        <v>195.17209343583735</v>
      </c>
      <c r="K251">
        <v>188.93720866961499</v>
      </c>
      <c r="L251">
        <v>29364</v>
      </c>
      <c r="M251">
        <v>29488</v>
      </c>
      <c r="N251">
        <v>29684</v>
      </c>
      <c r="O251">
        <v>29684</v>
      </c>
      <c r="P251">
        <v>29684</v>
      </c>
    </row>
    <row r="252" spans="1:16" x14ac:dyDescent="0.3">
      <c r="A252" s="60" t="s">
        <v>340</v>
      </c>
      <c r="B252">
        <v>20778397.681785706</v>
      </c>
      <c r="C252">
        <v>20462838.974879034</v>
      </c>
      <c r="D252">
        <v>19236650.297287725</v>
      </c>
      <c r="E252">
        <v>19043013.350255195</v>
      </c>
      <c r="F252">
        <v>18937322.975147147</v>
      </c>
      <c r="G252">
        <v>345.46025041624199</v>
      </c>
      <c r="H252">
        <v>337.49796267386375</v>
      </c>
      <c r="I252">
        <v>316.47555766793442</v>
      </c>
      <c r="J252">
        <v>313.28990112949452</v>
      </c>
      <c r="K252">
        <v>311.55111501624026</v>
      </c>
      <c r="L252">
        <v>60147</v>
      </c>
      <c r="M252">
        <v>60631</v>
      </c>
      <c r="N252">
        <v>60784</v>
      </c>
      <c r="O252">
        <v>60784</v>
      </c>
      <c r="P252">
        <v>60784</v>
      </c>
    </row>
    <row r="253" spans="1:16" x14ac:dyDescent="0.3">
      <c r="A253" s="60" t="s">
        <v>418</v>
      </c>
      <c r="B253">
        <v>11471266.951338964</v>
      </c>
      <c r="C253">
        <v>11775623.19569174</v>
      </c>
      <c r="D253">
        <v>10737319.839384733</v>
      </c>
      <c r="E253">
        <v>10151346.327187575</v>
      </c>
      <c r="F253">
        <v>9907209.7453377713</v>
      </c>
      <c r="G253">
        <v>266.03123727594999</v>
      </c>
      <c r="H253">
        <v>270.94689941997973</v>
      </c>
      <c r="I253">
        <v>244.99326532467961</v>
      </c>
      <c r="J253">
        <v>231.62311650780512</v>
      </c>
      <c r="K253">
        <v>226.05265579067176</v>
      </c>
      <c r="L253">
        <v>43120</v>
      </c>
      <c r="M253">
        <v>43461</v>
      </c>
      <c r="N253">
        <v>43827</v>
      </c>
      <c r="O253">
        <v>43827</v>
      </c>
      <c r="P253">
        <v>43827</v>
      </c>
    </row>
    <row r="254" spans="1:16" x14ac:dyDescent="0.3">
      <c r="A254" s="60" t="s">
        <v>614</v>
      </c>
      <c r="B254">
        <v>11640566.068102263</v>
      </c>
      <c r="C254">
        <v>11824436.165451122</v>
      </c>
      <c r="D254">
        <v>11239275.916809073</v>
      </c>
      <c r="E254">
        <v>10890380.612142324</v>
      </c>
      <c r="F254">
        <v>10758142.427122058</v>
      </c>
      <c r="G254">
        <v>242.98257181836189</v>
      </c>
      <c r="H254">
        <v>244.50354966711032</v>
      </c>
      <c r="I254">
        <v>231.61825691517924</v>
      </c>
      <c r="J254">
        <v>224.42824548464347</v>
      </c>
      <c r="K254">
        <v>221.70308968824438</v>
      </c>
      <c r="L254">
        <v>47907</v>
      </c>
      <c r="M254">
        <v>48361</v>
      </c>
      <c r="N254">
        <v>48525</v>
      </c>
      <c r="O254">
        <v>48525</v>
      </c>
      <c r="P254">
        <v>48525</v>
      </c>
    </row>
    <row r="255" spans="1:16" x14ac:dyDescent="0.3">
      <c r="A255" s="60" t="s">
        <v>640</v>
      </c>
      <c r="B255">
        <v>13380805.539461575</v>
      </c>
      <c r="C255">
        <v>13686932.490761781</v>
      </c>
      <c r="D255">
        <v>13321773.397853522</v>
      </c>
      <c r="E255">
        <v>13064745.843493767</v>
      </c>
      <c r="F255">
        <v>13236572.241203012</v>
      </c>
      <c r="G255">
        <v>225.79446076612908</v>
      </c>
      <c r="H255">
        <v>228.42391379632139</v>
      </c>
      <c r="I255">
        <v>220.47885534827583</v>
      </c>
      <c r="J255">
        <v>216.22498168703066</v>
      </c>
      <c r="K255">
        <v>219.06875378509503</v>
      </c>
      <c r="L255">
        <v>59261</v>
      </c>
      <c r="M255">
        <v>59919</v>
      </c>
      <c r="N255">
        <v>60422</v>
      </c>
      <c r="O255">
        <v>60422</v>
      </c>
      <c r="P255">
        <v>60422</v>
      </c>
    </row>
    <row r="256" spans="1:16" x14ac:dyDescent="0.3">
      <c r="A256" s="60" t="s">
        <v>712</v>
      </c>
      <c r="B256">
        <v>13307331.111269068</v>
      </c>
      <c r="C256">
        <v>12876306.682789126</v>
      </c>
      <c r="D256">
        <v>11962937.374770999</v>
      </c>
      <c r="E256">
        <v>11290653.342135604</v>
      </c>
      <c r="F256">
        <v>10912594.881903943</v>
      </c>
      <c r="G256">
        <v>239.29744850330999</v>
      </c>
      <c r="H256">
        <v>230.72510541121571</v>
      </c>
      <c r="I256">
        <v>213.37240706972139</v>
      </c>
      <c r="J256">
        <v>201.38146723746306</v>
      </c>
      <c r="K256">
        <v>194.6383705258792</v>
      </c>
      <c r="L256">
        <v>55610</v>
      </c>
      <c r="M256">
        <v>55808</v>
      </c>
      <c r="N256">
        <v>56066</v>
      </c>
      <c r="O256">
        <v>56066</v>
      </c>
      <c r="P256">
        <v>56066</v>
      </c>
    </row>
    <row r="257" spans="1:16" x14ac:dyDescent="0.3">
      <c r="A257" s="60" t="s">
        <v>644</v>
      </c>
      <c r="B257">
        <v>813868845.28359354</v>
      </c>
      <c r="C257">
        <v>809970756.13380814</v>
      </c>
      <c r="D257">
        <v>822451618.68127394</v>
      </c>
      <c r="E257">
        <v>833416843.77123344</v>
      </c>
      <c r="F257">
        <v>844380314.22845423</v>
      </c>
      <c r="G257">
        <v>1680.162108682292</v>
      </c>
      <c r="H257">
        <v>1658.6714915963921</v>
      </c>
      <c r="I257">
        <v>1673.0098020367654</v>
      </c>
      <c r="J257">
        <v>1695.3149791929077</v>
      </c>
      <c r="K257">
        <v>1717.6165871205335</v>
      </c>
      <c r="L257">
        <v>484399</v>
      </c>
      <c r="M257">
        <v>488325</v>
      </c>
      <c r="N257">
        <v>491600</v>
      </c>
      <c r="O257">
        <v>491600</v>
      </c>
      <c r="P257">
        <v>491600</v>
      </c>
    </row>
    <row r="258" spans="1:16" x14ac:dyDescent="0.3">
      <c r="A258" s="60" t="s">
        <v>236</v>
      </c>
      <c r="B258">
        <v>19115958.658166461</v>
      </c>
      <c r="C258">
        <v>19011768.730121922</v>
      </c>
      <c r="D258">
        <v>17667163.926668178</v>
      </c>
      <c r="E258">
        <v>17343751.978321191</v>
      </c>
      <c r="F258">
        <v>16364689.831809707</v>
      </c>
      <c r="G258">
        <v>337.40991365574899</v>
      </c>
      <c r="H258">
        <v>333.55735793325829</v>
      </c>
      <c r="I258">
        <v>308.65066259028964</v>
      </c>
      <c r="J258">
        <v>303.00055867088037</v>
      </c>
      <c r="K258">
        <v>285.8960487737545</v>
      </c>
      <c r="L258">
        <v>56655</v>
      </c>
      <c r="M258">
        <v>56997</v>
      </c>
      <c r="N258">
        <v>57240</v>
      </c>
      <c r="O258">
        <v>57240</v>
      </c>
      <c r="P258">
        <v>57240</v>
      </c>
    </row>
    <row r="259" spans="1:16" x14ac:dyDescent="0.3">
      <c r="A259" s="60" t="s">
        <v>242</v>
      </c>
      <c r="B259">
        <v>9858069.3350222111</v>
      </c>
      <c r="C259">
        <v>9776197.2256143615</v>
      </c>
      <c r="D259">
        <v>9028211.2122173589</v>
      </c>
      <c r="E259">
        <v>8529878.6577078197</v>
      </c>
      <c r="F259">
        <v>7930892.719866626</v>
      </c>
      <c r="G259">
        <v>312.57750443979364</v>
      </c>
      <c r="H259">
        <v>308.11551658149835</v>
      </c>
      <c r="I259">
        <v>281.76178803499653</v>
      </c>
      <c r="J259">
        <v>266.20930833617814</v>
      </c>
      <c r="K259">
        <v>247.51553335829928</v>
      </c>
      <c r="L259">
        <v>31538</v>
      </c>
      <c r="M259">
        <v>31729</v>
      </c>
      <c r="N259">
        <v>32042</v>
      </c>
      <c r="O259">
        <v>32042</v>
      </c>
      <c r="P259">
        <v>32042</v>
      </c>
    </row>
    <row r="260" spans="1:16" x14ac:dyDescent="0.3">
      <c r="A260" s="60" t="s">
        <v>282</v>
      </c>
      <c r="B260">
        <v>14888182.360334726</v>
      </c>
      <c r="C260">
        <v>14994371.321199162</v>
      </c>
      <c r="D260">
        <v>14431336.873492492</v>
      </c>
      <c r="E260">
        <v>13663934.827544644</v>
      </c>
      <c r="F260">
        <v>13521267.722397611</v>
      </c>
      <c r="G260">
        <v>260.39671815189729</v>
      </c>
      <c r="H260">
        <v>260.13829495487789</v>
      </c>
      <c r="I260">
        <v>248.73467094387169</v>
      </c>
      <c r="J260">
        <v>235.50793408270815</v>
      </c>
      <c r="K260">
        <v>233.04896193311865</v>
      </c>
      <c r="L260">
        <v>57175</v>
      </c>
      <c r="M260">
        <v>57640</v>
      </c>
      <c r="N260">
        <v>58019</v>
      </c>
      <c r="O260">
        <v>58019</v>
      </c>
      <c r="P260">
        <v>58019</v>
      </c>
    </row>
    <row r="261" spans="1:16" x14ac:dyDescent="0.3">
      <c r="A261" s="60" t="s">
        <v>426</v>
      </c>
      <c r="B261">
        <v>9538599.3282560185</v>
      </c>
      <c r="C261">
        <v>9441951.7579997815</v>
      </c>
      <c r="D261">
        <v>9057165.2938075177</v>
      </c>
      <c r="E261">
        <v>8775918.4359188098</v>
      </c>
      <c r="F261">
        <v>8239343.7923289239</v>
      </c>
      <c r="G261">
        <v>254.30161636556608</v>
      </c>
      <c r="H261">
        <v>251.01559904292918</v>
      </c>
      <c r="I261">
        <v>239.2025484314261</v>
      </c>
      <c r="J261">
        <v>231.77473156345894</v>
      </c>
      <c r="K261">
        <v>217.60362857407893</v>
      </c>
      <c r="L261">
        <v>37509</v>
      </c>
      <c r="M261">
        <v>37615</v>
      </c>
      <c r="N261">
        <v>37864</v>
      </c>
      <c r="O261">
        <v>37864</v>
      </c>
      <c r="P261">
        <v>37864</v>
      </c>
    </row>
    <row r="262" spans="1:16" x14ac:dyDescent="0.3">
      <c r="A262" s="60" t="s">
        <v>514</v>
      </c>
      <c r="B262">
        <v>18772108.795637578</v>
      </c>
      <c r="C262">
        <v>18855967.138888646</v>
      </c>
      <c r="D262">
        <v>18151221.119578235</v>
      </c>
      <c r="E262">
        <v>18113234.530909464</v>
      </c>
      <c r="F262">
        <v>16752682.01504574</v>
      </c>
      <c r="G262">
        <v>316.57237673509354</v>
      </c>
      <c r="H262">
        <v>314.74347992603191</v>
      </c>
      <c r="I262">
        <v>299.73283661247456</v>
      </c>
      <c r="J262">
        <v>299.10556046945845</v>
      </c>
      <c r="K262">
        <v>276.63862768000496</v>
      </c>
      <c r="L262">
        <v>59298</v>
      </c>
      <c r="M262">
        <v>59909</v>
      </c>
      <c r="N262">
        <v>60558</v>
      </c>
      <c r="O262">
        <v>60558</v>
      </c>
      <c r="P262">
        <v>60558</v>
      </c>
    </row>
    <row r="263" spans="1:16" x14ac:dyDescent="0.3">
      <c r="A263" s="60" t="s">
        <v>534</v>
      </c>
      <c r="B263">
        <v>9175840.3936910238</v>
      </c>
      <c r="C263">
        <v>9484883.2138425168</v>
      </c>
      <c r="D263">
        <v>8548035.1393035781</v>
      </c>
      <c r="E263">
        <v>8035162.5894415677</v>
      </c>
      <c r="F263">
        <v>8011438.8149150107</v>
      </c>
      <c r="G263">
        <v>261.71074395171343</v>
      </c>
      <c r="H263">
        <v>268.04055880411789</v>
      </c>
      <c r="I263">
        <v>240.87114346549757</v>
      </c>
      <c r="J263">
        <v>226.41914420202795</v>
      </c>
      <c r="K263">
        <v>225.75064289097753</v>
      </c>
      <c r="L263">
        <v>35061</v>
      </c>
      <c r="M263">
        <v>35386</v>
      </c>
      <c r="N263">
        <v>35488</v>
      </c>
      <c r="O263">
        <v>35488</v>
      </c>
      <c r="P263">
        <v>35488</v>
      </c>
    </row>
    <row r="264" spans="1:16" x14ac:dyDescent="0.3">
      <c r="A264" s="60" t="s">
        <v>610</v>
      </c>
      <c r="B264">
        <v>11605029.563998915</v>
      </c>
      <c r="C264">
        <v>11551422.085386731</v>
      </c>
      <c r="D264">
        <v>10944933.491707744</v>
      </c>
      <c r="E264">
        <v>10686646.839511279</v>
      </c>
      <c r="F264">
        <v>10192542.022860156</v>
      </c>
      <c r="G264">
        <v>277.94480789401757</v>
      </c>
      <c r="H264">
        <v>274.62192628644488</v>
      </c>
      <c r="I264">
        <v>259.10074077240057</v>
      </c>
      <c r="J264">
        <v>252.98628946336061</v>
      </c>
      <c r="K264">
        <v>241.28928608636326</v>
      </c>
      <c r="L264">
        <v>41753</v>
      </c>
      <c r="M264">
        <v>42063</v>
      </c>
      <c r="N264">
        <v>42242</v>
      </c>
      <c r="O264">
        <v>42242</v>
      </c>
      <c r="P264">
        <v>42242</v>
      </c>
    </row>
    <row r="265" spans="1:16" x14ac:dyDescent="0.3">
      <c r="A265" s="60" t="s">
        <v>646</v>
      </c>
      <c r="B265">
        <v>11175936.558977243</v>
      </c>
      <c r="C265">
        <v>10969341.180840155</v>
      </c>
      <c r="D265">
        <v>10669056.112330832</v>
      </c>
      <c r="E265">
        <v>10597420.982319165</v>
      </c>
      <c r="F265">
        <v>9842486.9717752691</v>
      </c>
      <c r="G265">
        <v>313.62246552482793</v>
      </c>
      <c r="H265">
        <v>305.52714761552392</v>
      </c>
      <c r="I265">
        <v>294.56256522172367</v>
      </c>
      <c r="J265">
        <v>292.58478692211941</v>
      </c>
      <c r="K265">
        <v>271.74177172212228</v>
      </c>
      <c r="L265">
        <v>35635</v>
      </c>
      <c r="M265">
        <v>35903</v>
      </c>
      <c r="N265">
        <v>36220</v>
      </c>
      <c r="O265">
        <v>36220</v>
      </c>
      <c r="P265">
        <v>36220</v>
      </c>
    </row>
    <row r="266" spans="1:16" x14ac:dyDescent="0.3">
      <c r="A266" s="60" t="s">
        <v>658</v>
      </c>
      <c r="B266">
        <v>11267462.66770367</v>
      </c>
      <c r="C266">
        <v>11214070.364311017</v>
      </c>
      <c r="D266">
        <v>10872709.747009095</v>
      </c>
      <c r="E266">
        <v>10427066.145112563</v>
      </c>
      <c r="F266">
        <v>9958339.0159626566</v>
      </c>
      <c r="G266">
        <v>314.26833647682673</v>
      </c>
      <c r="H266">
        <v>309.65264018531042</v>
      </c>
      <c r="I266">
        <v>298.00492660022189</v>
      </c>
      <c r="J266">
        <v>285.79049321947548</v>
      </c>
      <c r="K266">
        <v>272.94337442682354</v>
      </c>
      <c r="L266">
        <v>35853</v>
      </c>
      <c r="M266">
        <v>36215</v>
      </c>
      <c r="N266">
        <v>36485</v>
      </c>
      <c r="O266">
        <v>36485</v>
      </c>
      <c r="P266">
        <v>36485</v>
      </c>
    </row>
    <row r="267" spans="1:16" x14ac:dyDescent="0.3">
      <c r="A267" s="60" t="s">
        <v>714</v>
      </c>
      <c r="B267">
        <v>13731862.496050268</v>
      </c>
      <c r="C267">
        <v>13964483.529620141</v>
      </c>
      <c r="D267">
        <v>13232998.188732805</v>
      </c>
      <c r="E267">
        <v>12856839.913042251</v>
      </c>
      <c r="F267">
        <v>12509489.413219005</v>
      </c>
      <c r="G267">
        <v>263.37532118704723</v>
      </c>
      <c r="H267">
        <v>265.43401500893634</v>
      </c>
      <c r="I267">
        <v>250.22214595315884</v>
      </c>
      <c r="J267">
        <v>243.10938665107784</v>
      </c>
      <c r="K267">
        <v>236.54135224012489</v>
      </c>
      <c r="L267">
        <v>52138</v>
      </c>
      <c r="M267">
        <v>52610</v>
      </c>
      <c r="N267">
        <v>52885</v>
      </c>
      <c r="O267">
        <v>52885</v>
      </c>
      <c r="P267">
        <v>52885</v>
      </c>
    </row>
    <row r="268" spans="1:16" x14ac:dyDescent="0.3">
      <c r="A268" s="60" t="s">
        <v>756</v>
      </c>
      <c r="B268">
        <v>13516308.482336126</v>
      </c>
      <c r="C268">
        <v>13594204.610189559</v>
      </c>
      <c r="D268">
        <v>13142842.792706817</v>
      </c>
      <c r="E268">
        <v>13051692.567483686</v>
      </c>
      <c r="F268">
        <v>12650358.863737412</v>
      </c>
      <c r="G268">
        <v>323.48048253724215</v>
      </c>
      <c r="H268">
        <v>321.69540939442373</v>
      </c>
      <c r="I268">
        <v>308.82916541830525</v>
      </c>
      <c r="J268">
        <v>306.6873268201162</v>
      </c>
      <c r="K268">
        <v>297.25682881165051</v>
      </c>
      <c r="L268">
        <v>41784</v>
      </c>
      <c r="M268">
        <v>42258</v>
      </c>
      <c r="N268">
        <v>42557</v>
      </c>
      <c r="O268">
        <v>42557</v>
      </c>
      <c r="P268">
        <v>42557</v>
      </c>
    </row>
    <row r="269" spans="1:16" x14ac:dyDescent="0.3">
      <c r="A269" s="60" t="s">
        <v>708</v>
      </c>
      <c r="B269">
        <v>347902097.12660921</v>
      </c>
      <c r="C269">
        <v>344257161.60588777</v>
      </c>
      <c r="D269">
        <v>353558184.63595927</v>
      </c>
      <c r="E269">
        <v>363124460.37461394</v>
      </c>
      <c r="F269">
        <v>373950938.46538347</v>
      </c>
      <c r="G269">
        <v>1419.3481283264489</v>
      </c>
      <c r="H269">
        <v>1389.1868093792382</v>
      </c>
      <c r="I269">
        <v>1408.6769167840407</v>
      </c>
      <c r="J269">
        <v>1446.791695053166</v>
      </c>
      <c r="K269">
        <v>1489.9274798808838</v>
      </c>
      <c r="L269">
        <v>245114</v>
      </c>
      <c r="M269">
        <v>247812</v>
      </c>
      <c r="N269">
        <v>250986</v>
      </c>
      <c r="O269">
        <v>250986</v>
      </c>
      <c r="P269">
        <v>250986</v>
      </c>
    </row>
    <row r="270" spans="1:16" x14ac:dyDescent="0.3">
      <c r="A270" s="60" t="s">
        <v>460</v>
      </c>
      <c r="B270">
        <v>8008513.1733997446</v>
      </c>
      <c r="C270">
        <v>7824033.9377470147</v>
      </c>
      <c r="D270">
        <v>7468167.0386266708</v>
      </c>
      <c r="E270">
        <v>7382531.2750787744</v>
      </c>
      <c r="F270">
        <v>7363239.6407808941</v>
      </c>
      <c r="G270">
        <v>292.16421047753619</v>
      </c>
      <c r="H270">
        <v>282.88502197364289</v>
      </c>
      <c r="I270">
        <v>267.16871314802245</v>
      </c>
      <c r="J270">
        <v>264.1051506127705</v>
      </c>
      <c r="K270">
        <v>263.41500521521459</v>
      </c>
      <c r="L270">
        <v>27411</v>
      </c>
      <c r="M270">
        <v>27658</v>
      </c>
      <c r="N270">
        <v>27953</v>
      </c>
      <c r="O270">
        <v>27953</v>
      </c>
      <c r="P270">
        <v>27953</v>
      </c>
    </row>
    <row r="271" spans="1:16" x14ac:dyDescent="0.3">
      <c r="A271" s="60" t="s">
        <v>482</v>
      </c>
      <c r="B271">
        <v>14905549.285240911</v>
      </c>
      <c r="C271">
        <v>14753993.171819575</v>
      </c>
      <c r="D271">
        <v>14154324.31232718</v>
      </c>
      <c r="E271">
        <v>13608439.058734765</v>
      </c>
      <c r="F271">
        <v>13726785.236606285</v>
      </c>
      <c r="G271">
        <v>268.87366353231437</v>
      </c>
      <c r="H271">
        <v>263.76561019414288</v>
      </c>
      <c r="I271">
        <v>251.40002686098504</v>
      </c>
      <c r="J271">
        <v>241.70436323282948</v>
      </c>
      <c r="K271">
        <v>243.80635211193714</v>
      </c>
      <c r="L271">
        <v>55437</v>
      </c>
      <c r="M271">
        <v>55936</v>
      </c>
      <c r="N271">
        <v>56302</v>
      </c>
      <c r="O271">
        <v>56302</v>
      </c>
      <c r="P271">
        <v>56302</v>
      </c>
    </row>
    <row r="272" spans="1:16" x14ac:dyDescent="0.3">
      <c r="A272" s="60" t="s">
        <v>532</v>
      </c>
      <c r="B272">
        <v>12284660.186708255</v>
      </c>
      <c r="C272">
        <v>12664490.258597236</v>
      </c>
      <c r="D272">
        <v>11855981.77775372</v>
      </c>
      <c r="E272">
        <v>11300918.222193874</v>
      </c>
      <c r="F272">
        <v>11110455.256795989</v>
      </c>
      <c r="G272">
        <v>272.91360688486117</v>
      </c>
      <c r="H272">
        <v>278.70183883711263</v>
      </c>
      <c r="I272">
        <v>258.06973678748221</v>
      </c>
      <c r="J272">
        <v>245.98764115264959</v>
      </c>
      <c r="K272">
        <v>241.84182444430877</v>
      </c>
      <c r="L272">
        <v>45013</v>
      </c>
      <c r="M272">
        <v>45441</v>
      </c>
      <c r="N272">
        <v>45941</v>
      </c>
      <c r="O272">
        <v>45941</v>
      </c>
      <c r="P272">
        <v>45941</v>
      </c>
    </row>
    <row r="273" spans="1:16" x14ac:dyDescent="0.3">
      <c r="A273" s="60" t="s">
        <v>634</v>
      </c>
      <c r="B273">
        <v>12825677.029456452</v>
      </c>
      <c r="C273">
        <v>13566916.05131614</v>
      </c>
      <c r="D273">
        <v>13578122.512779094</v>
      </c>
      <c r="E273">
        <v>14130749.189933948</v>
      </c>
      <c r="F273">
        <v>14519751.205764264</v>
      </c>
      <c r="G273">
        <v>229.57518802614157</v>
      </c>
      <c r="H273">
        <v>238.98458756215788</v>
      </c>
      <c r="I273">
        <v>234.63551318977508</v>
      </c>
      <c r="J273">
        <v>244.18512830589691</v>
      </c>
      <c r="K273">
        <v>250.9072423191046</v>
      </c>
      <c r="L273">
        <v>55867</v>
      </c>
      <c r="M273">
        <v>56769</v>
      </c>
      <c r="N273">
        <v>57869</v>
      </c>
      <c r="O273">
        <v>57869</v>
      </c>
      <c r="P273">
        <v>57869</v>
      </c>
    </row>
    <row r="274" spans="1:16" x14ac:dyDescent="0.3">
      <c r="A274" s="60" t="s">
        <v>706</v>
      </c>
      <c r="B274">
        <v>14855236.737969752</v>
      </c>
      <c r="C274">
        <v>14969665.986687051</v>
      </c>
      <c r="D274">
        <v>14307600.662468536</v>
      </c>
      <c r="E274">
        <v>14883173.600472575</v>
      </c>
      <c r="F274">
        <v>15114406.35803486</v>
      </c>
      <c r="G274">
        <v>241.99714491854417</v>
      </c>
      <c r="H274">
        <v>241.4150752594351</v>
      </c>
      <c r="I274">
        <v>227.3899121512458</v>
      </c>
      <c r="J274">
        <v>236.53746126845687</v>
      </c>
      <c r="K274">
        <v>240.2124307947245</v>
      </c>
      <c r="L274">
        <v>61386</v>
      </c>
      <c r="M274">
        <v>62008</v>
      </c>
      <c r="N274">
        <v>62921</v>
      </c>
      <c r="O274">
        <v>62921</v>
      </c>
      <c r="P274">
        <v>62921</v>
      </c>
    </row>
    <row r="275" spans="1:16" x14ac:dyDescent="0.3">
      <c r="A275" s="60" t="s">
        <v>738</v>
      </c>
      <c r="B275">
        <v>523202183.83811605</v>
      </c>
      <c r="C275">
        <v>520460306.55025196</v>
      </c>
      <c r="D275">
        <v>533468483.50381261</v>
      </c>
      <c r="E275">
        <v>545227815.45129335</v>
      </c>
      <c r="F275">
        <v>560897931.43963349</v>
      </c>
      <c r="G275">
        <v>1416.632867906349</v>
      </c>
      <c r="H275">
        <v>1392.3235962682668</v>
      </c>
      <c r="I275">
        <v>1411.0309823678488</v>
      </c>
      <c r="J275">
        <v>1442.1345662213171</v>
      </c>
      <c r="K275">
        <v>1483.5822240316172</v>
      </c>
      <c r="L275">
        <v>369328</v>
      </c>
      <c r="M275">
        <v>373807</v>
      </c>
      <c r="N275">
        <v>378070</v>
      </c>
      <c r="O275">
        <v>378070</v>
      </c>
      <c r="P275">
        <v>378070</v>
      </c>
    </row>
    <row r="276" spans="1:16" x14ac:dyDescent="0.3">
      <c r="A276" s="60" t="s">
        <v>13</v>
      </c>
      <c r="B276">
        <v>9169346.2787773665</v>
      </c>
      <c r="C276">
        <v>8940723.9452340342</v>
      </c>
      <c r="D276">
        <v>8420864.2523374371</v>
      </c>
      <c r="E276">
        <v>8038381.4994699815</v>
      </c>
      <c r="F276">
        <v>7938297.1936076842</v>
      </c>
      <c r="G276">
        <v>326.33448212603622</v>
      </c>
      <c r="H276">
        <v>317.80200992549794</v>
      </c>
      <c r="I276">
        <v>298.15757010011106</v>
      </c>
      <c r="J276">
        <v>284.61500192861882</v>
      </c>
      <c r="K276">
        <v>281.07131656012763</v>
      </c>
      <c r="L276">
        <v>28098</v>
      </c>
      <c r="M276">
        <v>28133</v>
      </c>
      <c r="N276">
        <v>28243</v>
      </c>
      <c r="O276">
        <v>28243</v>
      </c>
      <c r="P276">
        <v>28243</v>
      </c>
    </row>
    <row r="277" spans="1:16" x14ac:dyDescent="0.3">
      <c r="A277" s="60" t="s">
        <v>18</v>
      </c>
      <c r="B277">
        <v>18456600.332940195</v>
      </c>
      <c r="C277">
        <v>18789294.312909782</v>
      </c>
      <c r="D277">
        <v>18170370.863533445</v>
      </c>
      <c r="E277">
        <v>17217750.213330109</v>
      </c>
      <c r="F277">
        <v>17347991.445451025</v>
      </c>
      <c r="G277">
        <v>253.62227687764792</v>
      </c>
      <c r="H277">
        <v>255.24077366954359</v>
      </c>
      <c r="I277">
        <v>244.81441726106419</v>
      </c>
      <c r="J277">
        <v>231.97949654855242</v>
      </c>
      <c r="K277">
        <v>233.73427258391862</v>
      </c>
      <c r="L277">
        <v>72772</v>
      </c>
      <c r="M277">
        <v>73614</v>
      </c>
      <c r="N277">
        <v>74221</v>
      </c>
      <c r="O277">
        <v>74221</v>
      </c>
      <c r="P277">
        <v>74221</v>
      </c>
    </row>
    <row r="278" spans="1:16" x14ac:dyDescent="0.3">
      <c r="A278" s="60" t="s">
        <v>140</v>
      </c>
      <c r="B278">
        <v>13520121.391364491</v>
      </c>
      <c r="C278">
        <v>14342607.921394067</v>
      </c>
      <c r="D278">
        <v>13473839.566279056</v>
      </c>
      <c r="E278">
        <v>12875229.023953121</v>
      </c>
      <c r="F278">
        <v>12682364.418060016</v>
      </c>
      <c r="G278">
        <v>242.05749514572537</v>
      </c>
      <c r="H278">
        <v>254.42335730569718</v>
      </c>
      <c r="I278">
        <v>236.63639274098693</v>
      </c>
      <c r="J278">
        <v>226.12320244389824</v>
      </c>
      <c r="K278">
        <v>222.73598795307288</v>
      </c>
      <c r="L278">
        <v>55855</v>
      </c>
      <c r="M278">
        <v>56373</v>
      </c>
      <c r="N278">
        <v>56939</v>
      </c>
      <c r="O278">
        <v>56939</v>
      </c>
      <c r="P278">
        <v>56939</v>
      </c>
    </row>
    <row r="279" spans="1:16" x14ac:dyDescent="0.3">
      <c r="A279" s="60" t="s">
        <v>166</v>
      </c>
      <c r="B279">
        <v>13777131.064249516</v>
      </c>
      <c r="C279">
        <v>13361774.365730831</v>
      </c>
      <c r="D279">
        <v>12498926.49281951</v>
      </c>
      <c r="E279">
        <v>12489168.988978488</v>
      </c>
      <c r="F279">
        <v>12504111.67812613</v>
      </c>
      <c r="G279">
        <v>316.67925673484694</v>
      </c>
      <c r="H279">
        <v>302.63809122626515</v>
      </c>
      <c r="I279">
        <v>279.90608887937276</v>
      </c>
      <c r="J279">
        <v>279.68757533431472</v>
      </c>
      <c r="K279">
        <v>280.02220804689682</v>
      </c>
      <c r="L279">
        <v>43505</v>
      </c>
      <c r="M279">
        <v>44151</v>
      </c>
      <c r="N279">
        <v>44654</v>
      </c>
      <c r="O279">
        <v>44654</v>
      </c>
      <c r="P279">
        <v>44654</v>
      </c>
    </row>
    <row r="280" spans="1:16" x14ac:dyDescent="0.3">
      <c r="A280" s="60" t="s">
        <v>330</v>
      </c>
      <c r="B280">
        <v>14480408.142483603</v>
      </c>
      <c r="C280">
        <v>15526365.818164688</v>
      </c>
      <c r="D280">
        <v>15716487.56245354</v>
      </c>
      <c r="E280">
        <v>16030939.721324705</v>
      </c>
      <c r="F280">
        <v>16070124.239468958</v>
      </c>
      <c r="G280">
        <v>245.39321361967842</v>
      </c>
      <c r="H280">
        <v>258.09311842422767</v>
      </c>
      <c r="I280">
        <v>256.54964108410798</v>
      </c>
      <c r="J280">
        <v>261.68263203873107</v>
      </c>
      <c r="K280">
        <v>262.3222644009885</v>
      </c>
      <c r="L280">
        <v>59009</v>
      </c>
      <c r="M280">
        <v>60158</v>
      </c>
      <c r="N280">
        <v>61261</v>
      </c>
      <c r="O280">
        <v>61261</v>
      </c>
      <c r="P280">
        <v>61261</v>
      </c>
    </row>
    <row r="281" spans="1:16" x14ac:dyDescent="0.3">
      <c r="A281" s="60" t="s">
        <v>420</v>
      </c>
      <c r="B281">
        <v>15518041.820464846</v>
      </c>
      <c r="C281">
        <v>16257410.400240097</v>
      </c>
      <c r="D281">
        <v>15895310.382265126</v>
      </c>
      <c r="E281">
        <v>15389218.506840384</v>
      </c>
      <c r="F281">
        <v>15237452.823267505</v>
      </c>
      <c r="G281">
        <v>254.25657956293884</v>
      </c>
      <c r="H281">
        <v>262.73328808688223</v>
      </c>
      <c r="I281">
        <v>252.74781972118186</v>
      </c>
      <c r="J281">
        <v>244.70056458642682</v>
      </c>
      <c r="K281">
        <v>242.28737197117991</v>
      </c>
      <c r="L281">
        <v>61033</v>
      </c>
      <c r="M281">
        <v>61878</v>
      </c>
      <c r="N281">
        <v>62890</v>
      </c>
      <c r="O281">
        <v>62890</v>
      </c>
      <c r="P281">
        <v>62890</v>
      </c>
    </row>
    <row r="282" spans="1:16" x14ac:dyDescent="0.3">
      <c r="A282" s="60" t="s">
        <v>766</v>
      </c>
      <c r="B282">
        <v>13597623.552672816</v>
      </c>
      <c r="C282">
        <v>13626050.411968848</v>
      </c>
      <c r="D282">
        <v>12991537.325932486</v>
      </c>
      <c r="E282">
        <v>12779242.931592986</v>
      </c>
      <c r="F282">
        <v>12835601.360257968</v>
      </c>
      <c r="G282">
        <v>277.18573778279551</v>
      </c>
      <c r="H282">
        <v>275.27374569634037</v>
      </c>
      <c r="I282">
        <v>260.54986414368631</v>
      </c>
      <c r="J282">
        <v>256.29222517333812</v>
      </c>
      <c r="K282">
        <v>257.42251334198323</v>
      </c>
      <c r="L282">
        <v>49056</v>
      </c>
      <c r="M282">
        <v>49500</v>
      </c>
      <c r="N282">
        <v>49862</v>
      </c>
      <c r="O282">
        <v>49862</v>
      </c>
      <c r="P282">
        <v>49862</v>
      </c>
    </row>
    <row r="283" spans="1:16" x14ac:dyDescent="0.3">
      <c r="A283" s="60" t="s">
        <v>652</v>
      </c>
      <c r="B283">
        <v>143563577.09915078</v>
      </c>
      <c r="C283">
        <v>141590021.12279007</v>
      </c>
      <c r="D283">
        <v>143534194.24470684</v>
      </c>
      <c r="E283">
        <v>145341032.78378791</v>
      </c>
      <c r="F283">
        <v>147339731.95319599</v>
      </c>
      <c r="G283">
        <v>1537.4454057610012</v>
      </c>
      <c r="H283">
        <v>1500.3075118442587</v>
      </c>
      <c r="I283">
        <v>1504.5513023554176</v>
      </c>
      <c r="J283">
        <v>1523.4909096833114</v>
      </c>
      <c r="K283">
        <v>1544.4416347295178</v>
      </c>
      <c r="L283">
        <v>93378</v>
      </c>
      <c r="M283">
        <v>94374</v>
      </c>
      <c r="N283">
        <v>95400</v>
      </c>
      <c r="O283">
        <v>95400</v>
      </c>
      <c r="P283">
        <v>95400</v>
      </c>
    </row>
    <row r="284" spans="1:16" x14ac:dyDescent="0.3">
      <c r="A284" s="60" t="s">
        <v>748</v>
      </c>
      <c r="B284">
        <v>333245604.66995609</v>
      </c>
      <c r="C284">
        <v>337511190.91166323</v>
      </c>
      <c r="D284">
        <v>339625880.65353078</v>
      </c>
      <c r="E284">
        <v>343661061.5826205</v>
      </c>
      <c r="F284">
        <v>348237500.17789114</v>
      </c>
      <c r="G284">
        <v>1577.8599754260449</v>
      </c>
      <c r="H284">
        <v>1581.0041779831422</v>
      </c>
      <c r="I284">
        <v>1570.8293895393824</v>
      </c>
      <c r="J284">
        <v>1589.4928105464205</v>
      </c>
      <c r="K284">
        <v>1610.6596433891953</v>
      </c>
      <c r="L284">
        <v>211201</v>
      </c>
      <c r="M284">
        <v>213479</v>
      </c>
      <c r="N284">
        <v>216208</v>
      </c>
      <c r="O284">
        <v>216208</v>
      </c>
      <c r="P284">
        <v>216208</v>
      </c>
    </row>
    <row r="285" spans="1:16" x14ac:dyDescent="0.3">
      <c r="A285" s="60" t="s">
        <v>344</v>
      </c>
      <c r="B285">
        <v>4778164.6515972232</v>
      </c>
      <c r="C285">
        <v>4831914.2635389809</v>
      </c>
      <c r="D285">
        <v>4942269.6774854586</v>
      </c>
      <c r="E285">
        <v>5039981.7736166809</v>
      </c>
      <c r="F285">
        <v>5096656.2641588738</v>
      </c>
      <c r="G285">
        <v>3981.8038763310192</v>
      </c>
      <c r="H285">
        <v>4009.8873556340091</v>
      </c>
      <c r="I285">
        <v>4115.1287905790659</v>
      </c>
      <c r="J285">
        <v>4196.487738232041</v>
      </c>
      <c r="K285">
        <v>4243.6771558358651</v>
      </c>
      <c r="L285">
        <v>1200</v>
      </c>
      <c r="M285">
        <v>1205</v>
      </c>
      <c r="N285">
        <v>1201</v>
      </c>
      <c r="O285">
        <v>1201</v>
      </c>
      <c r="P285">
        <v>1201</v>
      </c>
    </row>
    <row r="286" spans="1:16" x14ac:dyDescent="0.3">
      <c r="A286" s="60" t="s">
        <v>64</v>
      </c>
      <c r="B286">
        <v>212625066.60874698</v>
      </c>
      <c r="C286">
        <v>204281958.66343063</v>
      </c>
      <c r="D286">
        <v>210328960.6523236</v>
      </c>
      <c r="E286">
        <v>213485570.68466783</v>
      </c>
      <c r="F286">
        <v>215876925.47462168</v>
      </c>
      <c r="G286">
        <v>1722.7066364897466</v>
      </c>
      <c r="H286">
        <v>1649.5902603678244</v>
      </c>
      <c r="I286">
        <v>1692.5568385196682</v>
      </c>
      <c r="J286">
        <v>1717.9586751484128</v>
      </c>
      <c r="K286">
        <v>1737.2023584267881</v>
      </c>
      <c r="L286">
        <v>123425</v>
      </c>
      <c r="M286">
        <v>123838</v>
      </c>
      <c r="N286">
        <v>124267</v>
      </c>
      <c r="O286">
        <v>124267</v>
      </c>
      <c r="P286">
        <v>124267</v>
      </c>
    </row>
    <row r="287" spans="1:16" x14ac:dyDescent="0.3">
      <c r="A287" s="60" t="s">
        <v>102</v>
      </c>
      <c r="B287">
        <v>133054175.99761006</v>
      </c>
      <c r="C287">
        <v>128700271.50685611</v>
      </c>
      <c r="D287">
        <v>130784213.40669087</v>
      </c>
      <c r="E287">
        <v>132080853.67125642</v>
      </c>
      <c r="F287">
        <v>132570434.20205449</v>
      </c>
      <c r="G287">
        <v>1609.1889119734176</v>
      </c>
      <c r="H287">
        <v>1548.6465496282549</v>
      </c>
      <c r="I287">
        <v>1567.1976777592943</v>
      </c>
      <c r="J287">
        <v>1582.7354216397218</v>
      </c>
      <c r="K287">
        <v>1588.602104253448</v>
      </c>
      <c r="L287">
        <v>82684</v>
      </c>
      <c r="M287">
        <v>83105</v>
      </c>
      <c r="N287">
        <v>83451</v>
      </c>
      <c r="O287">
        <v>83451</v>
      </c>
      <c r="P287">
        <v>83451</v>
      </c>
    </row>
    <row r="288" spans="1:16" x14ac:dyDescent="0.3">
      <c r="A288" s="60" t="s">
        <v>402</v>
      </c>
      <c r="B288">
        <v>436987773.78908741</v>
      </c>
      <c r="C288">
        <v>421933444.6523937</v>
      </c>
      <c r="D288">
        <v>428655035.24416029</v>
      </c>
      <c r="E288">
        <v>433476551.68530542</v>
      </c>
      <c r="F288">
        <v>439838328.63039917</v>
      </c>
      <c r="G288">
        <v>1952.0844726280054</v>
      </c>
      <c r="H288">
        <v>1872.5798841320143</v>
      </c>
      <c r="I288">
        <v>1889.8883902923542</v>
      </c>
      <c r="J288">
        <v>1911.1458752080127</v>
      </c>
      <c r="K288">
        <v>1939.194183058436</v>
      </c>
      <c r="L288">
        <v>223857</v>
      </c>
      <c r="M288">
        <v>225322</v>
      </c>
      <c r="N288">
        <v>226815</v>
      </c>
      <c r="O288">
        <v>226815</v>
      </c>
      <c r="P288">
        <v>226815</v>
      </c>
    </row>
    <row r="289" spans="1:16" x14ac:dyDescent="0.3">
      <c r="A289" s="60" t="s">
        <v>486</v>
      </c>
      <c r="B289">
        <v>189494878.86419162</v>
      </c>
      <c r="C289">
        <v>182189074.79009861</v>
      </c>
      <c r="D289">
        <v>183910057.45606962</v>
      </c>
      <c r="E289">
        <v>186079091.83953705</v>
      </c>
      <c r="F289">
        <v>188325049.13519767</v>
      </c>
      <c r="G289">
        <v>1989.7817886909256</v>
      </c>
      <c r="H289">
        <v>1904.5083187691937</v>
      </c>
      <c r="I289">
        <v>1915.5900867235682</v>
      </c>
      <c r="J289">
        <v>1938.1825475177545</v>
      </c>
      <c r="K289">
        <v>1961.5762302248552</v>
      </c>
      <c r="L289">
        <v>95234</v>
      </c>
      <c r="M289">
        <v>95662</v>
      </c>
      <c r="N289">
        <v>96007</v>
      </c>
      <c r="O289">
        <v>96007</v>
      </c>
      <c r="P289">
        <v>96007</v>
      </c>
    </row>
    <row r="290" spans="1:16" x14ac:dyDescent="0.3">
      <c r="A290" s="60" t="s">
        <v>522</v>
      </c>
      <c r="B290">
        <v>178516946.82390702</v>
      </c>
      <c r="C290">
        <v>172283400.50661603</v>
      </c>
      <c r="D290">
        <v>175647299.95363504</v>
      </c>
      <c r="E290">
        <v>176893155.16160476</v>
      </c>
      <c r="F290">
        <v>178113357.54128727</v>
      </c>
      <c r="G290">
        <v>1932.1897893074761</v>
      </c>
      <c r="H290">
        <v>1852.9280859830287</v>
      </c>
      <c r="I290">
        <v>1880.9545731900691</v>
      </c>
      <c r="J290">
        <v>1894.296065211762</v>
      </c>
      <c r="K290">
        <v>1907.3628487426622</v>
      </c>
      <c r="L290">
        <v>92391</v>
      </c>
      <c r="M290">
        <v>92979</v>
      </c>
      <c r="N290">
        <v>93382</v>
      </c>
      <c r="O290">
        <v>93382</v>
      </c>
      <c r="P290">
        <v>93382</v>
      </c>
    </row>
    <row r="291" spans="1:16" x14ac:dyDescent="0.3">
      <c r="A291" s="60" t="s">
        <v>544</v>
      </c>
      <c r="B291">
        <v>215247740.35464382</v>
      </c>
      <c r="C291">
        <v>210359853.83826119</v>
      </c>
      <c r="D291">
        <v>212264555.03888914</v>
      </c>
      <c r="E291">
        <v>215894779.23202866</v>
      </c>
      <c r="F291">
        <v>219127246.05100957</v>
      </c>
      <c r="G291">
        <v>1903.8532125230527</v>
      </c>
      <c r="H291">
        <v>1851.0097481500554</v>
      </c>
      <c r="I291">
        <v>1839.9389332890316</v>
      </c>
      <c r="J291">
        <v>1871.4062257359569</v>
      </c>
      <c r="K291">
        <v>1899.4257014780007</v>
      </c>
      <c r="L291">
        <v>113059</v>
      </c>
      <c r="M291">
        <v>113646</v>
      </c>
      <c r="N291">
        <v>115365</v>
      </c>
      <c r="O291">
        <v>115365</v>
      </c>
      <c r="P291">
        <v>115365</v>
      </c>
    </row>
    <row r="292" spans="1:16" x14ac:dyDescent="0.3">
      <c r="A292" s="60" t="s">
        <v>628</v>
      </c>
      <c r="B292">
        <v>214039640.558332</v>
      </c>
      <c r="C292">
        <v>208619792.85597262</v>
      </c>
      <c r="D292">
        <v>213654982.44302884</v>
      </c>
      <c r="E292">
        <v>217006712.13689759</v>
      </c>
      <c r="F292">
        <v>219394798.41469887</v>
      </c>
      <c r="G292">
        <v>1681.7760710169875</v>
      </c>
      <c r="H292">
        <v>1633.7861936704437</v>
      </c>
      <c r="I292">
        <v>1666.4195429681217</v>
      </c>
      <c r="J292">
        <v>1692.5616333642529</v>
      </c>
      <c r="K292">
        <v>1711.1877079735038</v>
      </c>
      <c r="L292">
        <v>127270</v>
      </c>
      <c r="M292">
        <v>127691</v>
      </c>
      <c r="N292">
        <v>128212</v>
      </c>
      <c r="O292">
        <v>128212</v>
      </c>
      <c r="P292">
        <v>128212</v>
      </c>
    </row>
    <row r="293" spans="1:16" x14ac:dyDescent="0.3">
      <c r="A293" s="60" t="s">
        <v>654</v>
      </c>
      <c r="B293">
        <v>171699720.87787741</v>
      </c>
      <c r="C293">
        <v>165542151.85798407</v>
      </c>
      <c r="D293">
        <v>169970549.46589345</v>
      </c>
      <c r="E293">
        <v>171998184.47031045</v>
      </c>
      <c r="F293">
        <v>174017866.4368251</v>
      </c>
      <c r="G293">
        <v>1700.5360201041658</v>
      </c>
      <c r="H293">
        <v>1632.2275648828552</v>
      </c>
      <c r="I293">
        <v>1667.4895956705789</v>
      </c>
      <c r="J293">
        <v>1687.3816315809604</v>
      </c>
      <c r="K293">
        <v>1707.1956445161979</v>
      </c>
      <c r="L293">
        <v>100968</v>
      </c>
      <c r="M293">
        <v>101421</v>
      </c>
      <c r="N293">
        <v>101932</v>
      </c>
      <c r="O293">
        <v>101932</v>
      </c>
      <c r="P293">
        <v>101932</v>
      </c>
    </row>
    <row r="294" spans="1:16" x14ac:dyDescent="0.3">
      <c r="A294" s="60" t="s">
        <v>686</v>
      </c>
      <c r="B294">
        <v>149136271.76951736</v>
      </c>
      <c r="C294">
        <v>143587546.83239299</v>
      </c>
      <c r="D294">
        <v>146353930.42870489</v>
      </c>
      <c r="E294">
        <v>148635664.08022714</v>
      </c>
      <c r="F294">
        <v>149992653.14520675</v>
      </c>
      <c r="G294">
        <v>1527.3313714938538</v>
      </c>
      <c r="H294">
        <v>1461.4806085863629</v>
      </c>
      <c r="I294">
        <v>1481.2701074735066</v>
      </c>
      <c r="J294">
        <v>1504.363876402813</v>
      </c>
      <c r="K294">
        <v>1518.098166505134</v>
      </c>
      <c r="L294">
        <v>97645</v>
      </c>
      <c r="M294">
        <v>98248</v>
      </c>
      <c r="N294">
        <v>98803</v>
      </c>
      <c r="O294">
        <v>98803</v>
      </c>
      <c r="P294">
        <v>98803</v>
      </c>
    </row>
    <row r="295" spans="1:16" x14ac:dyDescent="0.3">
      <c r="A295" s="60" t="s">
        <v>746</v>
      </c>
      <c r="B295">
        <v>229951523.29524663</v>
      </c>
      <c r="C295">
        <v>218884892.99654764</v>
      </c>
      <c r="D295">
        <v>222901603.77475056</v>
      </c>
      <c r="E295">
        <v>226471764.36863554</v>
      </c>
      <c r="F295">
        <v>228734101.29630572</v>
      </c>
      <c r="G295">
        <v>1620.6095008544994</v>
      </c>
      <c r="H295">
        <v>1534.3653779856832</v>
      </c>
      <c r="I295">
        <v>1553.0615351770475</v>
      </c>
      <c r="J295">
        <v>1577.9365427986645</v>
      </c>
      <c r="K295">
        <v>1593.6993206453674</v>
      </c>
      <c r="L295">
        <v>141892</v>
      </c>
      <c r="M295">
        <v>142655</v>
      </c>
      <c r="N295">
        <v>143524</v>
      </c>
      <c r="O295">
        <v>143524</v>
      </c>
      <c r="P295">
        <v>143524</v>
      </c>
    </row>
    <row r="296" spans="1:16" x14ac:dyDescent="0.3">
      <c r="A296" s="60" t="s">
        <v>364</v>
      </c>
      <c r="B296">
        <v>151313560.62628201</v>
      </c>
      <c r="C296">
        <v>144920421.15818155</v>
      </c>
      <c r="D296">
        <v>147817620.95030889</v>
      </c>
      <c r="E296">
        <v>149236286.45064756</v>
      </c>
      <c r="F296">
        <v>150406959.40995988</v>
      </c>
      <c r="G296">
        <v>2297.0149167544405</v>
      </c>
      <c r="H296">
        <v>2186.4549593123452</v>
      </c>
      <c r="I296">
        <v>2214.5625479461391</v>
      </c>
      <c r="J296">
        <v>2235.8166005070948</v>
      </c>
      <c r="K296">
        <v>2253.3552976862211</v>
      </c>
      <c r="L296">
        <v>65874</v>
      </c>
      <c r="M296">
        <v>66281</v>
      </c>
      <c r="N296">
        <v>66748</v>
      </c>
      <c r="O296">
        <v>66748</v>
      </c>
      <c r="P296">
        <v>66748</v>
      </c>
    </row>
    <row r="297" spans="1:16" x14ac:dyDescent="0.3">
      <c r="A297" s="60" t="s">
        <v>392</v>
      </c>
      <c r="B297">
        <v>440184758.05458856</v>
      </c>
      <c r="C297">
        <v>430293493.97321737</v>
      </c>
      <c r="D297">
        <v>439823202.12477654</v>
      </c>
      <c r="E297">
        <v>448549647.46530288</v>
      </c>
      <c r="F297">
        <v>456047290.31787443</v>
      </c>
      <c r="G297">
        <v>2004.4660706850964</v>
      </c>
      <c r="H297">
        <v>1933.9989571314418</v>
      </c>
      <c r="I297">
        <v>1948.301426485298</v>
      </c>
      <c r="J297">
        <v>1986.9572905301195</v>
      </c>
      <c r="K297">
        <v>2020.1698818494795</v>
      </c>
      <c r="L297">
        <v>219602</v>
      </c>
      <c r="M297">
        <v>222489</v>
      </c>
      <c r="N297">
        <v>225747</v>
      </c>
      <c r="O297">
        <v>225747</v>
      </c>
      <c r="P297">
        <v>225747</v>
      </c>
    </row>
    <row r="298" spans="1:16" x14ac:dyDescent="0.3">
      <c r="A298" s="60" t="s">
        <v>616</v>
      </c>
      <c r="B298">
        <v>140627592.7190491</v>
      </c>
      <c r="C298">
        <v>136200998.39845932</v>
      </c>
      <c r="D298">
        <v>140020425.9406921</v>
      </c>
      <c r="E298">
        <v>142170417.53368875</v>
      </c>
      <c r="F298">
        <v>143625930.49938336</v>
      </c>
      <c r="G298">
        <v>1724.899331751657</v>
      </c>
      <c r="H298">
        <v>1659.2273855599462</v>
      </c>
      <c r="I298">
        <v>1697.4230323759498</v>
      </c>
      <c r="J298">
        <v>1723.486695765411</v>
      </c>
      <c r="K298">
        <v>1741.1314159217281</v>
      </c>
      <c r="L298">
        <v>81528</v>
      </c>
      <c r="M298">
        <v>82087</v>
      </c>
      <c r="N298">
        <v>82490</v>
      </c>
      <c r="O298">
        <v>82490</v>
      </c>
      <c r="P298">
        <v>82490</v>
      </c>
    </row>
    <row r="299" spans="1:16" x14ac:dyDescent="0.3">
      <c r="A299" s="60" t="s">
        <v>552</v>
      </c>
      <c r="B299">
        <v>219533944.76442856</v>
      </c>
      <c r="C299">
        <v>213721707.16959193</v>
      </c>
      <c r="D299">
        <v>218390250.81601086</v>
      </c>
      <c r="E299">
        <v>222640064.92552894</v>
      </c>
      <c r="F299">
        <v>225447467.43441287</v>
      </c>
      <c r="G299">
        <v>1738.0429635140927</v>
      </c>
      <c r="H299">
        <v>1687.7252151460673</v>
      </c>
      <c r="I299">
        <v>1716.5806044143469</v>
      </c>
      <c r="J299">
        <v>1749.9847900201923</v>
      </c>
      <c r="K299">
        <v>1772.0514009496076</v>
      </c>
      <c r="L299">
        <v>126311</v>
      </c>
      <c r="M299">
        <v>126633</v>
      </c>
      <c r="N299">
        <v>127224</v>
      </c>
      <c r="O299">
        <v>127224</v>
      </c>
      <c r="P299">
        <v>127224</v>
      </c>
    </row>
    <row r="300" spans="1:16" x14ac:dyDescent="0.3">
      <c r="A300" s="60" t="s">
        <v>754</v>
      </c>
      <c r="B300">
        <v>260042483.57508877</v>
      </c>
      <c r="C300">
        <v>249963219.79911345</v>
      </c>
      <c r="D300">
        <v>255416161.42738724</v>
      </c>
      <c r="E300">
        <v>259391740.54557806</v>
      </c>
      <c r="F300">
        <v>261316312.54531404</v>
      </c>
      <c r="G300">
        <v>1765.957118531295</v>
      </c>
      <c r="H300">
        <v>1693.5292230917109</v>
      </c>
      <c r="I300">
        <v>1726.0647769056282</v>
      </c>
      <c r="J300">
        <v>1752.9311546843951</v>
      </c>
      <c r="K300">
        <v>1765.9371286243313</v>
      </c>
      <c r="L300">
        <v>147253</v>
      </c>
      <c r="M300">
        <v>147599</v>
      </c>
      <c r="N300">
        <v>147976</v>
      </c>
      <c r="O300">
        <v>147976</v>
      </c>
      <c r="P300">
        <v>147976</v>
      </c>
    </row>
    <row r="301" spans="1:16" x14ac:dyDescent="0.3">
      <c r="A301" s="60" t="s">
        <v>34</v>
      </c>
      <c r="B301">
        <v>179545005.43442044</v>
      </c>
      <c r="C301">
        <v>172137074.96067795</v>
      </c>
      <c r="D301">
        <v>177272692.54415339</v>
      </c>
      <c r="E301">
        <v>179415105.86011386</v>
      </c>
      <c r="F301">
        <v>181390026.82700542</v>
      </c>
      <c r="G301">
        <v>1658.7829288372993</v>
      </c>
      <c r="H301">
        <v>1577.661558264469</v>
      </c>
      <c r="I301">
        <v>1610.4572526631907</v>
      </c>
      <c r="J301">
        <v>1629.9202901641943</v>
      </c>
      <c r="K301">
        <v>1647.861721238103</v>
      </c>
      <c r="L301">
        <v>108239</v>
      </c>
      <c r="M301">
        <v>109109</v>
      </c>
      <c r="N301">
        <v>110076</v>
      </c>
      <c r="O301">
        <v>110076</v>
      </c>
      <c r="P301">
        <v>110076</v>
      </c>
    </row>
    <row r="302" spans="1:16" x14ac:dyDescent="0.3">
      <c r="A302" s="60" t="s">
        <v>192</v>
      </c>
      <c r="B302">
        <v>223558619.84743741</v>
      </c>
      <c r="C302">
        <v>215862005.60158893</v>
      </c>
      <c r="D302">
        <v>221301846.1409964</v>
      </c>
      <c r="E302">
        <v>225705696.48865005</v>
      </c>
      <c r="F302">
        <v>230113852.28926632</v>
      </c>
      <c r="G302">
        <v>1671.2414018856334</v>
      </c>
      <c r="H302">
        <v>1601.7660787414309</v>
      </c>
      <c r="I302">
        <v>1628.3329493035415</v>
      </c>
      <c r="J302">
        <v>1660.7363600745366</v>
      </c>
      <c r="K302">
        <v>1693.171450251027</v>
      </c>
      <c r="L302">
        <v>133768</v>
      </c>
      <c r="M302">
        <v>134765</v>
      </c>
      <c r="N302">
        <v>135907</v>
      </c>
      <c r="O302">
        <v>135907</v>
      </c>
      <c r="P302">
        <v>135907</v>
      </c>
    </row>
    <row r="303" spans="1:16" x14ac:dyDescent="0.3">
      <c r="A303" s="60" t="s">
        <v>530</v>
      </c>
      <c r="B303">
        <v>200509008.37863192</v>
      </c>
      <c r="C303">
        <v>194330359.49381411</v>
      </c>
      <c r="D303">
        <v>198705758.58120069</v>
      </c>
      <c r="E303">
        <v>200719681.76846635</v>
      </c>
      <c r="F303">
        <v>202736544.93327698</v>
      </c>
      <c r="G303">
        <v>1734.8521624426305</v>
      </c>
      <c r="H303">
        <v>1669.9782540910578</v>
      </c>
      <c r="I303">
        <v>1698.993275885603</v>
      </c>
      <c r="J303">
        <v>1716.2129175192711</v>
      </c>
      <c r="K303">
        <v>1733.4576968344832</v>
      </c>
      <c r="L303">
        <v>115577</v>
      </c>
      <c r="M303">
        <v>116367</v>
      </c>
      <c r="N303">
        <v>116955</v>
      </c>
      <c r="O303">
        <v>116955</v>
      </c>
      <c r="P303">
        <v>116955</v>
      </c>
    </row>
    <row r="304" spans="1:16" x14ac:dyDescent="0.3">
      <c r="A304" s="60" t="s">
        <v>558</v>
      </c>
      <c r="B304">
        <v>430510997.16021013</v>
      </c>
      <c r="C304">
        <v>414558407.37096804</v>
      </c>
      <c r="D304">
        <v>420540115.41726273</v>
      </c>
      <c r="E304">
        <v>425383103.57412487</v>
      </c>
      <c r="F304">
        <v>428133050.6389733</v>
      </c>
      <c r="G304">
        <v>1778.6476721596491</v>
      </c>
      <c r="H304">
        <v>1700.898979485281</v>
      </c>
      <c r="I304">
        <v>1711.0359035778304</v>
      </c>
      <c r="J304">
        <v>1730.7403891030017</v>
      </c>
      <c r="K304">
        <v>1741.9289962974083</v>
      </c>
      <c r="L304">
        <v>242044</v>
      </c>
      <c r="M304">
        <v>243729</v>
      </c>
      <c r="N304">
        <v>245781</v>
      </c>
      <c r="O304">
        <v>245781</v>
      </c>
      <c r="P304">
        <v>245781</v>
      </c>
    </row>
    <row r="305" spans="1:16" x14ac:dyDescent="0.3">
      <c r="A305" s="60" t="s">
        <v>262</v>
      </c>
      <c r="B305">
        <v>178923724.7664471</v>
      </c>
      <c r="C305">
        <v>172008748.80087751</v>
      </c>
      <c r="D305">
        <v>174579737.1385501</v>
      </c>
      <c r="E305">
        <v>177265927.65874758</v>
      </c>
      <c r="F305">
        <v>178507811.10158783</v>
      </c>
      <c r="G305">
        <v>1927.3304762906996</v>
      </c>
      <c r="H305">
        <v>1845.5874334858102</v>
      </c>
      <c r="I305">
        <v>1869.6625128626517</v>
      </c>
      <c r="J305">
        <v>1898.4302828246059</v>
      </c>
      <c r="K305">
        <v>1911.7302393744346</v>
      </c>
      <c r="L305">
        <v>92835</v>
      </c>
      <c r="M305">
        <v>93200</v>
      </c>
      <c r="N305">
        <v>93375</v>
      </c>
      <c r="O305">
        <v>93375</v>
      </c>
      <c r="P305">
        <v>93375</v>
      </c>
    </row>
    <row r="306" spans="1:16" x14ac:dyDescent="0.3">
      <c r="A306" s="60" t="s">
        <v>432</v>
      </c>
      <c r="B306">
        <v>249535167.63424012</v>
      </c>
      <c r="C306">
        <v>239106890.90044266</v>
      </c>
      <c r="D306">
        <v>243955085.0488261</v>
      </c>
      <c r="E306">
        <v>246220838.97135922</v>
      </c>
      <c r="F306">
        <v>247360757.31624627</v>
      </c>
      <c r="G306">
        <v>1966.6401408707175</v>
      </c>
      <c r="H306">
        <v>1846.470808689535</v>
      </c>
      <c r="I306">
        <v>1851.1316370266118</v>
      </c>
      <c r="J306">
        <v>1868.3241819857742</v>
      </c>
      <c r="K306">
        <v>1876.9738844973044</v>
      </c>
      <c r="L306">
        <v>126884</v>
      </c>
      <c r="M306">
        <v>129494</v>
      </c>
      <c r="N306">
        <v>131787</v>
      </c>
      <c r="O306">
        <v>131787</v>
      </c>
      <c r="P306">
        <v>131787</v>
      </c>
    </row>
    <row r="307" spans="1:16" x14ac:dyDescent="0.3">
      <c r="A307" s="60" t="s">
        <v>458</v>
      </c>
      <c r="B307">
        <v>164074978.25537747</v>
      </c>
      <c r="C307">
        <v>158114398.55050522</v>
      </c>
      <c r="D307">
        <v>161777821.40359265</v>
      </c>
      <c r="E307">
        <v>165021112.8374404</v>
      </c>
      <c r="F307">
        <v>167246646.00435895</v>
      </c>
      <c r="G307">
        <v>1711.3605175060754</v>
      </c>
      <c r="H307">
        <v>1639.7145906842952</v>
      </c>
      <c r="I307">
        <v>1665.7004149747499</v>
      </c>
      <c r="J307">
        <v>1699.0940646133295</v>
      </c>
      <c r="K307">
        <v>1722.0086488716261</v>
      </c>
      <c r="L307">
        <v>95874</v>
      </c>
      <c r="M307">
        <v>96428</v>
      </c>
      <c r="N307">
        <v>97123</v>
      </c>
      <c r="O307">
        <v>97123</v>
      </c>
      <c r="P307">
        <v>97123</v>
      </c>
    </row>
    <row r="308" spans="1:16" x14ac:dyDescent="0.3">
      <c r="A308" s="60" t="s">
        <v>600</v>
      </c>
      <c r="B308">
        <v>136839325.37598673</v>
      </c>
      <c r="C308">
        <v>131281945.21217252</v>
      </c>
      <c r="D308">
        <v>134300491.79416791</v>
      </c>
      <c r="E308">
        <v>135934348.63086513</v>
      </c>
      <c r="F308">
        <v>136991997.66978878</v>
      </c>
      <c r="G308">
        <v>1932.6496437487533</v>
      </c>
      <c r="H308">
        <v>1845.3767196437009</v>
      </c>
      <c r="I308">
        <v>1875.626604949065</v>
      </c>
      <c r="J308">
        <v>1898.4448784389638</v>
      </c>
      <c r="K308">
        <v>1913.2158941634957</v>
      </c>
      <c r="L308">
        <v>70804</v>
      </c>
      <c r="M308">
        <v>71141</v>
      </c>
      <c r="N308">
        <v>71603</v>
      </c>
      <c r="O308">
        <v>71603</v>
      </c>
      <c r="P308">
        <v>71603</v>
      </c>
    </row>
    <row r="309" spans="1:16" x14ac:dyDescent="0.3">
      <c r="A309" s="60" t="s">
        <v>642</v>
      </c>
      <c r="B309">
        <v>233538651.46314827</v>
      </c>
      <c r="C309">
        <v>224816195.66956708</v>
      </c>
      <c r="D309">
        <v>230437294.11111215</v>
      </c>
      <c r="E309">
        <v>233879111.77026108</v>
      </c>
      <c r="F309">
        <v>236095222.06257519</v>
      </c>
      <c r="G309">
        <v>1841.192133956278</v>
      </c>
      <c r="H309">
        <v>1762.7250932621948</v>
      </c>
      <c r="I309">
        <v>1793.4817342832071</v>
      </c>
      <c r="J309">
        <v>1820.2692259877424</v>
      </c>
      <c r="K309">
        <v>1837.5170996262254</v>
      </c>
      <c r="L309">
        <v>126841</v>
      </c>
      <c r="M309">
        <v>127539</v>
      </c>
      <c r="N309">
        <v>128486</v>
      </c>
      <c r="O309">
        <v>128486</v>
      </c>
      <c r="P309">
        <v>128486</v>
      </c>
    </row>
    <row r="310" spans="1:16" x14ac:dyDescent="0.3">
      <c r="A310" s="60" t="s">
        <v>54</v>
      </c>
      <c r="B310">
        <v>906650573.37227905</v>
      </c>
      <c r="C310">
        <v>868932026.31983531</v>
      </c>
      <c r="D310">
        <v>879531213.61376524</v>
      </c>
      <c r="E310">
        <v>884096334.93433869</v>
      </c>
      <c r="F310">
        <v>888591289.22052741</v>
      </c>
      <c r="G310">
        <v>2088.6475537562437</v>
      </c>
      <c r="H310">
        <v>1990.8537886914216</v>
      </c>
      <c r="I310">
        <v>2001.4500351891475</v>
      </c>
      <c r="J310">
        <v>2011.8383671622259</v>
      </c>
      <c r="K310">
        <v>2022.0670279249316</v>
      </c>
      <c r="L310">
        <v>434085</v>
      </c>
      <c r="M310">
        <v>436462</v>
      </c>
      <c r="N310">
        <v>439447</v>
      </c>
      <c r="O310">
        <v>439447</v>
      </c>
      <c r="P310">
        <v>439447</v>
      </c>
    </row>
    <row r="311" spans="1:16" x14ac:dyDescent="0.3">
      <c r="A311" s="60" t="s">
        <v>162</v>
      </c>
      <c r="B311">
        <v>247813085.98051691</v>
      </c>
      <c r="C311">
        <v>243095270.98494491</v>
      </c>
      <c r="D311">
        <v>247062610.05120131</v>
      </c>
      <c r="E311">
        <v>250490652.36872175</v>
      </c>
      <c r="F311">
        <v>254134182.63069776</v>
      </c>
      <c r="G311">
        <v>1788.1538249211096</v>
      </c>
      <c r="H311">
        <v>1737.7353314338554</v>
      </c>
      <c r="I311">
        <v>1755.628739900241</v>
      </c>
      <c r="J311">
        <v>1779.988434040062</v>
      </c>
      <c r="K311">
        <v>1805.8793871118185</v>
      </c>
      <c r="L311">
        <v>138586</v>
      </c>
      <c r="M311">
        <v>139892</v>
      </c>
      <c r="N311">
        <v>140726</v>
      </c>
      <c r="O311">
        <v>140726</v>
      </c>
      <c r="P311">
        <v>140726</v>
      </c>
    </row>
    <row r="312" spans="1:16" x14ac:dyDescent="0.3">
      <c r="A312" s="60" t="s">
        <v>200</v>
      </c>
      <c r="B312">
        <v>224056518.16748589</v>
      </c>
      <c r="C312">
        <v>217550329.17735505</v>
      </c>
      <c r="D312">
        <v>221836080.34781036</v>
      </c>
      <c r="E312">
        <v>225334748.24530244</v>
      </c>
      <c r="F312">
        <v>228575614.63770095</v>
      </c>
      <c r="G312">
        <v>1641.8366210694592</v>
      </c>
      <c r="H312">
        <v>1585.3202639210297</v>
      </c>
      <c r="I312">
        <v>1608.9185470434973</v>
      </c>
      <c r="J312">
        <v>1634.2934619869773</v>
      </c>
      <c r="K312">
        <v>1657.7986106491992</v>
      </c>
      <c r="L312">
        <v>136467</v>
      </c>
      <c r="M312">
        <v>137228</v>
      </c>
      <c r="N312">
        <v>137879</v>
      </c>
      <c r="O312">
        <v>137879</v>
      </c>
      <c r="P312">
        <v>137879</v>
      </c>
    </row>
    <row r="313" spans="1:16" x14ac:dyDescent="0.3">
      <c r="A313" s="60" t="s">
        <v>546</v>
      </c>
      <c r="B313">
        <v>264064961.03009573</v>
      </c>
      <c r="C313">
        <v>254169922.73525444</v>
      </c>
      <c r="D313">
        <v>259539147.47990638</v>
      </c>
      <c r="E313">
        <v>262095896.06752503</v>
      </c>
      <c r="F313">
        <v>264544552.83576149</v>
      </c>
      <c r="G313">
        <v>2019.2929703840739</v>
      </c>
      <c r="H313">
        <v>1935.3383644018124</v>
      </c>
      <c r="I313">
        <v>1964.8213567706568</v>
      </c>
      <c r="J313">
        <v>1984.1770273029231</v>
      </c>
      <c r="K313">
        <v>2002.7143969457995</v>
      </c>
      <c r="L313">
        <v>130771</v>
      </c>
      <c r="M313">
        <v>131331</v>
      </c>
      <c r="N313">
        <v>132093</v>
      </c>
      <c r="O313">
        <v>132093</v>
      </c>
      <c r="P313">
        <v>132093</v>
      </c>
    </row>
    <row r="314" spans="1:16" x14ac:dyDescent="0.3">
      <c r="A314" s="60" t="s">
        <v>568</v>
      </c>
      <c r="B314">
        <v>144603996.38890982</v>
      </c>
      <c r="C314">
        <v>141055882.66396964</v>
      </c>
      <c r="D314">
        <v>144086132.77765718</v>
      </c>
      <c r="E314">
        <v>146874216.73483858</v>
      </c>
      <c r="F314">
        <v>148514234.85444716</v>
      </c>
      <c r="G314">
        <v>1606.0508056566725</v>
      </c>
      <c r="H314">
        <v>1553.3249200406308</v>
      </c>
      <c r="I314">
        <v>1575.9691642256355</v>
      </c>
      <c r="J314">
        <v>1606.4643566434268</v>
      </c>
      <c r="K314">
        <v>1624.4023631361322</v>
      </c>
      <c r="L314">
        <v>90037</v>
      </c>
      <c r="M314">
        <v>90809</v>
      </c>
      <c r="N314">
        <v>91427</v>
      </c>
      <c r="O314">
        <v>91427</v>
      </c>
      <c r="P314">
        <v>91427</v>
      </c>
    </row>
    <row r="315" spans="1:16" x14ac:dyDescent="0.3">
      <c r="A315" s="60" t="s">
        <v>698</v>
      </c>
      <c r="B315">
        <v>228568058.21334419</v>
      </c>
      <c r="C315">
        <v>222302057.54102132</v>
      </c>
      <c r="D315">
        <v>226751057.32446533</v>
      </c>
      <c r="E315">
        <v>231547741.45815751</v>
      </c>
      <c r="F315">
        <v>235203930.31257904</v>
      </c>
      <c r="G315">
        <v>2013.2301464186112</v>
      </c>
      <c r="H315">
        <v>1943.6925229386936</v>
      </c>
      <c r="I315">
        <v>1968.9746385480048</v>
      </c>
      <c r="J315">
        <v>2010.6262609034013</v>
      </c>
      <c r="K315">
        <v>2042.3744838799173</v>
      </c>
      <c r="L315">
        <v>113533</v>
      </c>
      <c r="M315">
        <v>114371</v>
      </c>
      <c r="N315">
        <v>115162</v>
      </c>
      <c r="O315">
        <v>115162</v>
      </c>
      <c r="P315">
        <v>115162</v>
      </c>
    </row>
    <row r="316" spans="1:16" x14ac:dyDescent="0.3">
      <c r="A316" s="60" t="s">
        <v>760</v>
      </c>
      <c r="B316">
        <v>222832497.95452601</v>
      </c>
      <c r="C316">
        <v>214414121.62441292</v>
      </c>
      <c r="D316">
        <v>217331419.39134383</v>
      </c>
      <c r="E316">
        <v>220397768.22029939</v>
      </c>
      <c r="F316">
        <v>223444767.92476302</v>
      </c>
      <c r="G316">
        <v>2067.0918177599815</v>
      </c>
      <c r="H316">
        <v>1976.6953528999725</v>
      </c>
      <c r="I316">
        <v>1991.7465760414955</v>
      </c>
      <c r="J316">
        <v>2019.8483102413888</v>
      </c>
      <c r="K316">
        <v>2047.7727182517965</v>
      </c>
      <c r="L316">
        <v>107800</v>
      </c>
      <c r="M316">
        <v>108471</v>
      </c>
      <c r="N316">
        <v>109116</v>
      </c>
      <c r="O316">
        <v>109116</v>
      </c>
      <c r="P316">
        <v>109116</v>
      </c>
    </row>
    <row r="317" spans="1:16" x14ac:dyDescent="0.3">
      <c r="A317" s="60" t="s">
        <v>72</v>
      </c>
      <c r="B317">
        <v>398187948.15562618</v>
      </c>
      <c r="C317">
        <v>384630616.59820247</v>
      </c>
      <c r="D317">
        <v>388867310.18453956</v>
      </c>
      <c r="E317">
        <v>393462918.47194052</v>
      </c>
      <c r="F317">
        <v>397007452.39760196</v>
      </c>
      <c r="G317">
        <v>1867.0077653164265</v>
      </c>
      <c r="H317">
        <v>1792.9240449836266</v>
      </c>
      <c r="I317">
        <v>1800.7451339421507</v>
      </c>
      <c r="J317">
        <v>1822.0262214604465</v>
      </c>
      <c r="K317">
        <v>1838.4400522236926</v>
      </c>
      <c r="L317">
        <v>213276</v>
      </c>
      <c r="M317">
        <v>214527</v>
      </c>
      <c r="N317">
        <v>215948</v>
      </c>
      <c r="O317">
        <v>215948</v>
      </c>
      <c r="P317">
        <v>215948</v>
      </c>
    </row>
    <row r="318" spans="1:16" x14ac:dyDescent="0.3">
      <c r="A318" s="60" t="s">
        <v>104</v>
      </c>
      <c r="B318">
        <v>150954858.12071788</v>
      </c>
      <c r="C318">
        <v>145742252.49585328</v>
      </c>
      <c r="D318">
        <v>147238667.1143848</v>
      </c>
      <c r="E318">
        <v>149044101.96899042</v>
      </c>
      <c r="F318">
        <v>149873821.98934364</v>
      </c>
      <c r="G318">
        <v>1604.8954179899624</v>
      </c>
      <c r="H318">
        <v>1543.9615710138596</v>
      </c>
      <c r="I318">
        <v>1553.8881020989372</v>
      </c>
      <c r="J318">
        <v>1572.9418180464399</v>
      </c>
      <c r="K318">
        <v>1581.6982954919913</v>
      </c>
      <c r="L318">
        <v>94059</v>
      </c>
      <c r="M318">
        <v>94395</v>
      </c>
      <c r="N318">
        <v>94755</v>
      </c>
      <c r="O318">
        <v>94755</v>
      </c>
      <c r="P318">
        <v>94755</v>
      </c>
    </row>
    <row r="319" spans="1:16" x14ac:dyDescent="0.3">
      <c r="A319" s="60" t="s">
        <v>362</v>
      </c>
      <c r="B319">
        <v>291918635.79524642</v>
      </c>
      <c r="C319">
        <v>282995132.81545818</v>
      </c>
      <c r="D319">
        <v>288822058.95389861</v>
      </c>
      <c r="E319">
        <v>292648861.02400851</v>
      </c>
      <c r="F319">
        <v>295298505.35795504</v>
      </c>
      <c r="G319">
        <v>1596.4574786181677</v>
      </c>
      <c r="H319">
        <v>1537.7579473863543</v>
      </c>
      <c r="I319">
        <v>1557.5379995896062</v>
      </c>
      <c r="J319">
        <v>1578.1748916008764</v>
      </c>
      <c r="K319">
        <v>1592.4636954078521</v>
      </c>
      <c r="L319">
        <v>182854</v>
      </c>
      <c r="M319">
        <v>184031</v>
      </c>
      <c r="N319">
        <v>185435</v>
      </c>
      <c r="O319">
        <v>185435</v>
      </c>
      <c r="P319">
        <v>185435</v>
      </c>
    </row>
    <row r="320" spans="1:16" x14ac:dyDescent="0.3">
      <c r="A320" s="60" t="s">
        <v>374</v>
      </c>
      <c r="B320">
        <v>538267287.20931602</v>
      </c>
      <c r="C320">
        <v>522901550.83812189</v>
      </c>
      <c r="D320">
        <v>532128197.57178968</v>
      </c>
      <c r="E320">
        <v>540218230.27138615</v>
      </c>
      <c r="F320">
        <v>545764769.28217387</v>
      </c>
      <c r="G320">
        <v>1560.6202478626524</v>
      </c>
      <c r="H320">
        <v>1503.5109156987521</v>
      </c>
      <c r="I320">
        <v>1516.6699374717894</v>
      </c>
      <c r="J320">
        <v>1539.7281205273609</v>
      </c>
      <c r="K320">
        <v>1555.5368467197768</v>
      </c>
      <c r="L320">
        <v>344906</v>
      </c>
      <c r="M320">
        <v>347787</v>
      </c>
      <c r="N320">
        <v>350853</v>
      </c>
      <c r="O320">
        <v>350853</v>
      </c>
      <c r="P320">
        <v>350853</v>
      </c>
    </row>
    <row r="321" spans="1:16" x14ac:dyDescent="0.3">
      <c r="A321" s="60" t="s">
        <v>696</v>
      </c>
      <c r="B321">
        <v>238570624.06546879</v>
      </c>
      <c r="C321">
        <v>231788147.07666099</v>
      </c>
      <c r="D321">
        <v>238128809.8154439</v>
      </c>
      <c r="E321">
        <v>243841653.77162874</v>
      </c>
      <c r="F321">
        <v>247138627.36319128</v>
      </c>
      <c r="G321">
        <v>1584.5551545262274</v>
      </c>
      <c r="H321">
        <v>1520.3310206459507</v>
      </c>
      <c r="I321">
        <v>1541.0474089166985</v>
      </c>
      <c r="J321">
        <v>1578.0180021979029</v>
      </c>
      <c r="K321">
        <v>1599.3543227148616</v>
      </c>
      <c r="L321">
        <v>150560</v>
      </c>
      <c r="M321">
        <v>152459</v>
      </c>
      <c r="N321">
        <v>154524</v>
      </c>
      <c r="O321">
        <v>154524</v>
      </c>
      <c r="P321">
        <v>154524</v>
      </c>
    </row>
    <row r="322" spans="1:16" x14ac:dyDescent="0.3">
      <c r="A322" s="60" t="s">
        <v>148</v>
      </c>
      <c r="B322">
        <v>34519159.75675492</v>
      </c>
      <c r="C322">
        <v>33577023.881015301</v>
      </c>
      <c r="D322">
        <v>32016871.229608703</v>
      </c>
      <c r="E322">
        <v>31311305.91863757</v>
      </c>
      <c r="F322">
        <v>30752354.426733114</v>
      </c>
      <c r="G322">
        <v>5048.8752020995935</v>
      </c>
      <c r="H322">
        <v>4891.7575584229753</v>
      </c>
      <c r="I322">
        <v>4615.3771413591903</v>
      </c>
      <c r="J322">
        <v>4513.6667029894152</v>
      </c>
      <c r="K322">
        <v>4433.0913113353199</v>
      </c>
      <c r="L322">
        <v>6837</v>
      </c>
      <c r="M322">
        <v>6864</v>
      </c>
      <c r="N322">
        <v>6937</v>
      </c>
      <c r="O322">
        <v>6937</v>
      </c>
      <c r="P322">
        <v>6937</v>
      </c>
    </row>
    <row r="323" spans="1:16" x14ac:dyDescent="0.3">
      <c r="A323" s="60" t="s">
        <v>112</v>
      </c>
      <c r="B323">
        <v>252599010.55147058</v>
      </c>
      <c r="C323">
        <v>244545906.33628786</v>
      </c>
      <c r="D323">
        <v>243970184.74104729</v>
      </c>
      <c r="E323">
        <v>244943911.86917928</v>
      </c>
      <c r="F323">
        <v>244501039.87615967</v>
      </c>
      <c r="G323">
        <v>2366.7104895668563</v>
      </c>
      <c r="H323">
        <v>2269.5465131301598</v>
      </c>
      <c r="I323">
        <v>2249.8380171437148</v>
      </c>
      <c r="J323">
        <v>2258.8175090989339</v>
      </c>
      <c r="K323">
        <v>2254.7334434673839</v>
      </c>
      <c r="L323">
        <v>106730</v>
      </c>
      <c r="M323">
        <v>107751</v>
      </c>
      <c r="N323">
        <v>108439</v>
      </c>
      <c r="O323">
        <v>108439</v>
      </c>
      <c r="P323">
        <v>108439</v>
      </c>
    </row>
    <row r="324" spans="1:16" x14ac:dyDescent="0.3">
      <c r="A324" s="60" t="s">
        <v>280</v>
      </c>
      <c r="B324">
        <v>223663786.37094003</v>
      </c>
      <c r="C324">
        <v>219920182.44408187</v>
      </c>
      <c r="D324">
        <v>226613672.53067395</v>
      </c>
      <c r="E324">
        <v>230042029.2540606</v>
      </c>
      <c r="F324">
        <v>233238231.61565804</v>
      </c>
      <c r="G324">
        <v>2039.8718272526132</v>
      </c>
      <c r="H324">
        <v>1953.7346082591403</v>
      </c>
      <c r="I324">
        <v>1976.1211808109279</v>
      </c>
      <c r="J324">
        <v>2006.0172072104067</v>
      </c>
      <c r="K324">
        <v>2033.8887963973111</v>
      </c>
      <c r="L324">
        <v>109646</v>
      </c>
      <c r="M324">
        <v>112564</v>
      </c>
      <c r="N324">
        <v>114676</v>
      </c>
      <c r="O324">
        <v>114676</v>
      </c>
      <c r="P324">
        <v>114676</v>
      </c>
    </row>
    <row r="325" spans="1:16" x14ac:dyDescent="0.3">
      <c r="A325" s="60" t="s">
        <v>284</v>
      </c>
      <c r="B325">
        <v>267727306.48860356</v>
      </c>
      <c r="C325">
        <v>258354749.54605103</v>
      </c>
      <c r="D325">
        <v>257557043.98400876</v>
      </c>
      <c r="E325">
        <v>253350592.41740546</v>
      </c>
      <c r="F325">
        <v>256364849.08298019</v>
      </c>
      <c r="G325">
        <v>2439.0287377797131</v>
      </c>
      <c r="H325">
        <v>2313.327688201673</v>
      </c>
      <c r="I325">
        <v>2280.9614579334084</v>
      </c>
      <c r="J325">
        <v>2243.7085303890099</v>
      </c>
      <c r="K325">
        <v>2270.4032119715557</v>
      </c>
      <c r="L325">
        <v>109768</v>
      </c>
      <c r="M325">
        <v>111681</v>
      </c>
      <c r="N325">
        <v>112916</v>
      </c>
      <c r="O325">
        <v>112916</v>
      </c>
      <c r="P325">
        <v>112916</v>
      </c>
    </row>
    <row r="326" spans="1:16" x14ac:dyDescent="0.3">
      <c r="A326" s="60" t="s">
        <v>290</v>
      </c>
      <c r="B326">
        <v>164753131.17185012</v>
      </c>
      <c r="C326">
        <v>157859030.40618446</v>
      </c>
      <c r="D326">
        <v>157155088.38825345</v>
      </c>
      <c r="E326">
        <v>158212808.54020569</v>
      </c>
      <c r="F326">
        <v>161008201.31095162</v>
      </c>
      <c r="G326">
        <v>1928.9676990030455</v>
      </c>
      <c r="H326">
        <v>1818.7991013812689</v>
      </c>
      <c r="I326">
        <v>1786.1374353675976</v>
      </c>
      <c r="J326">
        <v>1798.1588950538232</v>
      </c>
      <c r="K326">
        <v>1829.9297764525222</v>
      </c>
      <c r="L326">
        <v>85410</v>
      </c>
      <c r="M326">
        <v>86793</v>
      </c>
      <c r="N326">
        <v>87986</v>
      </c>
      <c r="O326">
        <v>87986</v>
      </c>
      <c r="P326">
        <v>87986</v>
      </c>
    </row>
    <row r="327" spans="1:16" x14ac:dyDescent="0.3">
      <c r="A327" s="60" t="s">
        <v>346</v>
      </c>
      <c r="B327">
        <v>231018864.97308001</v>
      </c>
      <c r="C327">
        <v>224356490.93084008</v>
      </c>
      <c r="D327">
        <v>224948620.75589755</v>
      </c>
      <c r="E327">
        <v>222815870.13386351</v>
      </c>
      <c r="F327">
        <v>224565199.31319043</v>
      </c>
      <c r="G327">
        <v>2187.7615153327779</v>
      </c>
      <c r="H327">
        <v>2099.379523625782</v>
      </c>
      <c r="I327">
        <v>2089.0473695755718</v>
      </c>
      <c r="J327">
        <v>2069.2409930707977</v>
      </c>
      <c r="K327">
        <v>2085.4866206648444</v>
      </c>
      <c r="L327">
        <v>105596</v>
      </c>
      <c r="M327">
        <v>106868</v>
      </c>
      <c r="N327">
        <v>107680</v>
      </c>
      <c r="O327">
        <v>107680</v>
      </c>
      <c r="P327">
        <v>107680</v>
      </c>
    </row>
    <row r="328" spans="1:16" x14ac:dyDescent="0.3">
      <c r="A328" s="60" t="s">
        <v>348</v>
      </c>
      <c r="B328">
        <v>166941916.69274014</v>
      </c>
      <c r="C328">
        <v>158402658.54938895</v>
      </c>
      <c r="D328">
        <v>156284437.12864307</v>
      </c>
      <c r="E328">
        <v>157938652.61987659</v>
      </c>
      <c r="F328">
        <v>158687672.37576491</v>
      </c>
      <c r="G328">
        <v>1892.3792955263114</v>
      </c>
      <c r="H328">
        <v>1788.042200580076</v>
      </c>
      <c r="I328">
        <v>1764.4704043968597</v>
      </c>
      <c r="J328">
        <v>1783.1466995571629</v>
      </c>
      <c r="K328">
        <v>1791.6032241853038</v>
      </c>
      <c r="L328">
        <v>88218</v>
      </c>
      <c r="M328">
        <v>88590</v>
      </c>
      <c r="N328">
        <v>88573</v>
      </c>
      <c r="O328">
        <v>88573</v>
      </c>
      <c r="P328">
        <v>88573</v>
      </c>
    </row>
    <row r="329" spans="1:16" x14ac:dyDescent="0.3">
      <c r="A329" s="60" t="s">
        <v>366</v>
      </c>
      <c r="B329">
        <v>295294781.57364136</v>
      </c>
      <c r="C329">
        <v>286051910.50885421</v>
      </c>
      <c r="D329">
        <v>286793749.5629105</v>
      </c>
      <c r="E329">
        <v>290382513.679286</v>
      </c>
      <c r="F329">
        <v>292804915.84211361</v>
      </c>
      <c r="G329">
        <v>2136.1641075670691</v>
      </c>
      <c r="H329">
        <v>2050.8747652594261</v>
      </c>
      <c r="I329">
        <v>2031.8510904286286</v>
      </c>
      <c r="J329">
        <v>2057.276450270891</v>
      </c>
      <c r="K329">
        <v>2074.4384717009234</v>
      </c>
      <c r="L329">
        <v>138236</v>
      </c>
      <c r="M329">
        <v>139478</v>
      </c>
      <c r="N329">
        <v>141149</v>
      </c>
      <c r="O329">
        <v>141149</v>
      </c>
      <c r="P329">
        <v>141149</v>
      </c>
    </row>
    <row r="330" spans="1:16" x14ac:dyDescent="0.3">
      <c r="A330" s="60" t="s">
        <v>384</v>
      </c>
      <c r="B330">
        <v>252053557.46458021</v>
      </c>
      <c r="C330">
        <v>244470522.00224864</v>
      </c>
      <c r="D330">
        <v>249355130.86592433</v>
      </c>
      <c r="E330">
        <v>250195036.1643644</v>
      </c>
      <c r="F330">
        <v>252855185.1112338</v>
      </c>
      <c r="G330">
        <v>2049.482513697556</v>
      </c>
      <c r="H330">
        <v>1954.8414908343154</v>
      </c>
      <c r="I330">
        <v>1966.1664750551897</v>
      </c>
      <c r="J330">
        <v>1972.7891326050037</v>
      </c>
      <c r="K330">
        <v>1993.7644205801298</v>
      </c>
      <c r="L330">
        <v>122984</v>
      </c>
      <c r="M330">
        <v>125059</v>
      </c>
      <c r="N330">
        <v>126823</v>
      </c>
      <c r="O330">
        <v>126823</v>
      </c>
      <c r="P330">
        <v>126823</v>
      </c>
    </row>
    <row r="331" spans="1:16" x14ac:dyDescent="0.3">
      <c r="A331" s="60" t="s">
        <v>608</v>
      </c>
      <c r="B331">
        <v>292917332.33513254</v>
      </c>
      <c r="C331">
        <v>282503649.52136642</v>
      </c>
      <c r="D331">
        <v>284860177.85755354</v>
      </c>
      <c r="E331">
        <v>288243339.95311689</v>
      </c>
      <c r="F331">
        <v>291918566.33941865</v>
      </c>
      <c r="G331">
        <v>2194.4825203600008</v>
      </c>
      <c r="H331">
        <v>2095.7399500097658</v>
      </c>
      <c r="I331">
        <v>2067.9354622293381</v>
      </c>
      <c r="J331">
        <v>2092.4954443388206</v>
      </c>
      <c r="K331">
        <v>2119.1756599909886</v>
      </c>
      <c r="L331">
        <v>133479</v>
      </c>
      <c r="M331">
        <v>134799</v>
      </c>
      <c r="N331">
        <v>137751</v>
      </c>
      <c r="O331">
        <v>137751</v>
      </c>
      <c r="P331">
        <v>137751</v>
      </c>
    </row>
    <row r="332" spans="1:16" x14ac:dyDescent="0.3">
      <c r="A332" s="60" t="s">
        <v>684</v>
      </c>
      <c r="B332">
        <v>284333154.45463711</v>
      </c>
      <c r="C332">
        <v>277963292.10519558</v>
      </c>
      <c r="D332">
        <v>279595916.93096024</v>
      </c>
      <c r="E332">
        <v>281999080.56798744</v>
      </c>
      <c r="F332">
        <v>285464939.53021097</v>
      </c>
      <c r="G332">
        <v>2356.7752866230439</v>
      </c>
      <c r="H332">
        <v>2236.2652022172165</v>
      </c>
      <c r="I332">
        <v>2192.4104864851151</v>
      </c>
      <c r="J332">
        <v>2211.2545426372626</v>
      </c>
      <c r="K332">
        <v>2238.4315687428816</v>
      </c>
      <c r="L332">
        <v>120645</v>
      </c>
      <c r="M332">
        <v>124298</v>
      </c>
      <c r="N332">
        <v>127529</v>
      </c>
      <c r="O332">
        <v>127529</v>
      </c>
      <c r="P332">
        <v>127529</v>
      </c>
    </row>
    <row r="333" spans="1:16" x14ac:dyDescent="0.3">
      <c r="A333" s="60" t="s">
        <v>702</v>
      </c>
      <c r="B333">
        <v>183306137.93149948</v>
      </c>
      <c r="C333">
        <v>179474974.13898978</v>
      </c>
      <c r="D333">
        <v>184014939.40173143</v>
      </c>
      <c r="E333">
        <v>186302567.46928385</v>
      </c>
      <c r="F333">
        <v>189406862.0799638</v>
      </c>
      <c r="G333">
        <v>1311.0995410339635</v>
      </c>
      <c r="H333">
        <v>1266.6646021200343</v>
      </c>
      <c r="I333">
        <v>1281.0753155556661</v>
      </c>
      <c r="J333">
        <v>1297.0013260091746</v>
      </c>
      <c r="K333">
        <v>1318.6128060927158</v>
      </c>
      <c r="L333">
        <v>139811</v>
      </c>
      <c r="M333">
        <v>141691</v>
      </c>
      <c r="N333">
        <v>143641</v>
      </c>
      <c r="O333">
        <v>143641</v>
      </c>
      <c r="P333">
        <v>143641</v>
      </c>
    </row>
    <row r="334" spans="1:16" x14ac:dyDescent="0.3">
      <c r="A334" s="60" t="s">
        <v>742</v>
      </c>
      <c r="B334">
        <v>212137046.75582367</v>
      </c>
      <c r="C334">
        <v>204194742.52683082</v>
      </c>
      <c r="D334">
        <v>203263520.79367331</v>
      </c>
      <c r="E334">
        <v>203807302.84284359</v>
      </c>
      <c r="F334">
        <v>204660702.60960233</v>
      </c>
      <c r="G334">
        <v>1711.8732640619723</v>
      </c>
      <c r="H334">
        <v>1634.4470794258543</v>
      </c>
      <c r="I334">
        <v>1613.7404594680236</v>
      </c>
      <c r="J334">
        <v>1618.0576290735291</v>
      </c>
      <c r="K334">
        <v>1624.8329015195727</v>
      </c>
      <c r="L334">
        <v>123921</v>
      </c>
      <c r="M334">
        <v>124932</v>
      </c>
      <c r="N334">
        <v>125958</v>
      </c>
      <c r="O334">
        <v>125958</v>
      </c>
      <c r="P334">
        <v>125958</v>
      </c>
    </row>
    <row r="335" spans="1:16" x14ac:dyDescent="0.3">
      <c r="A335" s="60" t="s">
        <v>30</v>
      </c>
      <c r="B335">
        <v>147719983.96995467</v>
      </c>
      <c r="C335">
        <v>145630172.95344993</v>
      </c>
      <c r="D335">
        <v>148181814.14549261</v>
      </c>
      <c r="E335">
        <v>150336748.84019858</v>
      </c>
      <c r="F335">
        <v>153111061.81436279</v>
      </c>
      <c r="G335">
        <v>1996.5397627987602</v>
      </c>
      <c r="H335">
        <v>1959.3172461346473</v>
      </c>
      <c r="I335">
        <v>1978.8445193901503</v>
      </c>
      <c r="J335">
        <v>2007.6218746604513</v>
      </c>
      <c r="K335">
        <v>2044.6705101873963</v>
      </c>
      <c r="L335">
        <v>73988</v>
      </c>
      <c r="M335">
        <v>74327</v>
      </c>
      <c r="N335">
        <v>74883</v>
      </c>
      <c r="O335">
        <v>74883</v>
      </c>
      <c r="P335">
        <v>74883</v>
      </c>
    </row>
    <row r="336" spans="1:16" x14ac:dyDescent="0.3">
      <c r="A336" s="60" t="s">
        <v>32</v>
      </c>
      <c r="B336">
        <v>264018148.4536778</v>
      </c>
      <c r="C336">
        <v>256936903.88823318</v>
      </c>
      <c r="D336">
        <v>258680381.34384474</v>
      </c>
      <c r="E336">
        <v>263434230.0553101</v>
      </c>
      <c r="F336">
        <v>267990378.88505277</v>
      </c>
      <c r="G336">
        <v>1822.2726350299399</v>
      </c>
      <c r="H336">
        <v>1755.2612968092387</v>
      </c>
      <c r="I336">
        <v>1736.3663181398913</v>
      </c>
      <c r="J336">
        <v>1768.2760545537603</v>
      </c>
      <c r="K336">
        <v>1798.8587501849452</v>
      </c>
      <c r="L336">
        <v>144884</v>
      </c>
      <c r="M336">
        <v>146381</v>
      </c>
      <c r="N336">
        <v>148978</v>
      </c>
      <c r="O336">
        <v>148978</v>
      </c>
      <c r="P336">
        <v>148978</v>
      </c>
    </row>
    <row r="337" spans="1:16" x14ac:dyDescent="0.3">
      <c r="A337" s="60" t="s">
        <v>52</v>
      </c>
      <c r="B337">
        <v>158263848.92931458</v>
      </c>
      <c r="C337">
        <v>155154372.12230194</v>
      </c>
      <c r="D337">
        <v>156941531.45661649</v>
      </c>
      <c r="E337">
        <v>159248609.92375135</v>
      </c>
      <c r="F337">
        <v>162030183.64694512</v>
      </c>
      <c r="G337">
        <v>1634.4168139593789</v>
      </c>
      <c r="H337">
        <v>1590.6253869811462</v>
      </c>
      <c r="I337">
        <v>1599.4856446862668</v>
      </c>
      <c r="J337">
        <v>1622.9984704825861</v>
      </c>
      <c r="K337">
        <v>1651.3471631364157</v>
      </c>
      <c r="L337">
        <v>96832</v>
      </c>
      <c r="M337">
        <v>97543</v>
      </c>
      <c r="N337">
        <v>98120</v>
      </c>
      <c r="O337">
        <v>98120</v>
      </c>
      <c r="P337">
        <v>98120</v>
      </c>
    </row>
    <row r="338" spans="1:16" x14ac:dyDescent="0.3">
      <c r="A338" s="60" t="s">
        <v>78</v>
      </c>
      <c r="B338">
        <v>248867975.21638954</v>
      </c>
      <c r="C338">
        <v>247621442.00344357</v>
      </c>
      <c r="D338">
        <v>252502801.45970115</v>
      </c>
      <c r="E338">
        <v>257524080.27477229</v>
      </c>
      <c r="F338">
        <v>265475603.32254094</v>
      </c>
      <c r="G338">
        <v>2135.7108242415025</v>
      </c>
      <c r="H338">
        <v>2080.415391753359</v>
      </c>
      <c r="I338">
        <v>2098.5414381265523</v>
      </c>
      <c r="J338">
        <v>2140.2731005275159</v>
      </c>
      <c r="K338">
        <v>2206.3579143018455</v>
      </c>
      <c r="L338">
        <v>116527</v>
      </c>
      <c r="M338">
        <v>119025</v>
      </c>
      <c r="N338">
        <v>120323</v>
      </c>
      <c r="O338">
        <v>120323</v>
      </c>
      <c r="P338">
        <v>120323</v>
      </c>
    </row>
    <row r="339" spans="1:16" x14ac:dyDescent="0.3">
      <c r="A339" s="60" t="s">
        <v>88</v>
      </c>
      <c r="B339">
        <v>205370304.98463163</v>
      </c>
      <c r="C339">
        <v>202244710.3950707</v>
      </c>
      <c r="D339">
        <v>203952007.8478663</v>
      </c>
      <c r="E339">
        <v>204747951.51709241</v>
      </c>
      <c r="F339">
        <v>207902351.30824342</v>
      </c>
      <c r="G339">
        <v>1486.908426680121</v>
      </c>
      <c r="H339">
        <v>1455.5633871797008</v>
      </c>
      <c r="I339">
        <v>1459.1868688631139</v>
      </c>
      <c r="J339">
        <v>1464.8814955684113</v>
      </c>
      <c r="K339">
        <v>1487.449838008195</v>
      </c>
      <c r="L339">
        <v>138119</v>
      </c>
      <c r="M339">
        <v>138946</v>
      </c>
      <c r="N339">
        <v>139771</v>
      </c>
      <c r="O339">
        <v>139771</v>
      </c>
      <c r="P339">
        <v>139771</v>
      </c>
    </row>
    <row r="340" spans="1:16" x14ac:dyDescent="0.3">
      <c r="A340" s="60" t="s">
        <v>168</v>
      </c>
      <c r="B340">
        <v>276274721.68668717</v>
      </c>
      <c r="C340">
        <v>271357104.94662005</v>
      </c>
      <c r="D340">
        <v>273690023.25578839</v>
      </c>
      <c r="E340">
        <v>278692667.0032596</v>
      </c>
      <c r="F340">
        <v>283270961.75376391</v>
      </c>
      <c r="G340">
        <v>1821.3954212844365</v>
      </c>
      <c r="H340">
        <v>1770.9830375569104</v>
      </c>
      <c r="I340">
        <v>1765.2182143092268</v>
      </c>
      <c r="J340">
        <v>1797.4837596794473</v>
      </c>
      <c r="K340">
        <v>1827.0123818335455</v>
      </c>
      <c r="L340">
        <v>151683</v>
      </c>
      <c r="M340">
        <v>153224</v>
      </c>
      <c r="N340">
        <v>155046</v>
      </c>
      <c r="O340">
        <v>155046</v>
      </c>
      <c r="P340">
        <v>155046</v>
      </c>
    </row>
    <row r="341" spans="1:16" x14ac:dyDescent="0.3">
      <c r="A341" s="60" t="s">
        <v>206</v>
      </c>
      <c r="B341">
        <v>256073305.58428636</v>
      </c>
      <c r="C341">
        <v>245673244.94657087</v>
      </c>
      <c r="D341">
        <v>243554679.33963269</v>
      </c>
      <c r="E341">
        <v>246274049.99753529</v>
      </c>
      <c r="F341">
        <v>249452683.95399863</v>
      </c>
      <c r="G341">
        <v>1929.9340964260193</v>
      </c>
      <c r="H341">
        <v>1842.7612546435655</v>
      </c>
      <c r="I341">
        <v>1805.205230878257</v>
      </c>
      <c r="J341">
        <v>1825.3609599722445</v>
      </c>
      <c r="K341">
        <v>1848.9207070516804</v>
      </c>
      <c r="L341">
        <v>132685</v>
      </c>
      <c r="M341">
        <v>133318</v>
      </c>
      <c r="N341">
        <v>134918</v>
      </c>
      <c r="O341">
        <v>134918</v>
      </c>
      <c r="P341">
        <v>134918</v>
      </c>
    </row>
    <row r="342" spans="1:16" x14ac:dyDescent="0.3">
      <c r="A342" s="60" t="s">
        <v>238</v>
      </c>
      <c r="B342">
        <v>235499417.86095715</v>
      </c>
      <c r="C342">
        <v>228443796.86168972</v>
      </c>
      <c r="D342">
        <v>229605038.89119628</v>
      </c>
      <c r="E342">
        <v>232315166.80689827</v>
      </c>
      <c r="F342">
        <v>234357545.42313161</v>
      </c>
      <c r="G342">
        <v>1911.1179285293456</v>
      </c>
      <c r="H342">
        <v>1845.384167488123</v>
      </c>
      <c r="I342">
        <v>1847.4669409740529</v>
      </c>
      <c r="J342">
        <v>1869.2733950233605</v>
      </c>
      <c r="K342">
        <v>1885.7069497600728</v>
      </c>
      <c r="L342">
        <v>123226</v>
      </c>
      <c r="M342">
        <v>123792</v>
      </c>
      <c r="N342">
        <v>124281</v>
      </c>
      <c r="O342">
        <v>124281</v>
      </c>
      <c r="P342">
        <v>124281</v>
      </c>
    </row>
    <row r="343" spans="1:16" x14ac:dyDescent="0.3">
      <c r="A343" s="60" t="s">
        <v>298</v>
      </c>
      <c r="B343">
        <v>231929810.78292897</v>
      </c>
      <c r="C343">
        <v>221193816.46584061</v>
      </c>
      <c r="D343">
        <v>222214466.79778412</v>
      </c>
      <c r="E343">
        <v>224283326.57804123</v>
      </c>
      <c r="F343">
        <v>227043321.82258394</v>
      </c>
      <c r="G343">
        <v>2166.4749638773792</v>
      </c>
      <c r="H343">
        <v>2051.605216953491</v>
      </c>
      <c r="I343">
        <v>2047.92747746951</v>
      </c>
      <c r="J343">
        <v>2066.9940794422591</v>
      </c>
      <c r="K343">
        <v>2092.43018259268</v>
      </c>
      <c r="L343">
        <v>107054</v>
      </c>
      <c r="M343">
        <v>107815</v>
      </c>
      <c r="N343">
        <v>108507</v>
      </c>
      <c r="O343">
        <v>108507</v>
      </c>
      <c r="P343">
        <v>108507</v>
      </c>
    </row>
    <row r="344" spans="1:16" x14ac:dyDescent="0.3">
      <c r="A344" s="60" t="s">
        <v>304</v>
      </c>
      <c r="B344">
        <v>172225923.76326561</v>
      </c>
      <c r="C344">
        <v>169988363.15512338</v>
      </c>
      <c r="D344">
        <v>172446129.835691</v>
      </c>
      <c r="E344">
        <v>176226347.82313052</v>
      </c>
      <c r="F344">
        <v>178774063.28946093</v>
      </c>
      <c r="G344">
        <v>1934.644512179749</v>
      </c>
      <c r="H344">
        <v>1886.014391886514</v>
      </c>
      <c r="I344">
        <v>1898.162113349525</v>
      </c>
      <c r="J344">
        <v>1939.7720153565865</v>
      </c>
      <c r="K344">
        <v>1967.8154221781299</v>
      </c>
      <c r="L344">
        <v>89022</v>
      </c>
      <c r="M344">
        <v>90131</v>
      </c>
      <c r="N344">
        <v>90849</v>
      </c>
      <c r="O344">
        <v>90849</v>
      </c>
      <c r="P344">
        <v>90849</v>
      </c>
    </row>
    <row r="345" spans="1:16" x14ac:dyDescent="0.3">
      <c r="A345" s="60" t="s">
        <v>314</v>
      </c>
      <c r="B345">
        <v>170040789.59639093</v>
      </c>
      <c r="C345">
        <v>169728592.26437309</v>
      </c>
      <c r="D345">
        <v>172523660.63324305</v>
      </c>
      <c r="E345">
        <v>173987351.58189383</v>
      </c>
      <c r="F345">
        <v>177708734.73053664</v>
      </c>
      <c r="G345">
        <v>1646.278266559435</v>
      </c>
      <c r="H345">
        <v>1627.7641171981959</v>
      </c>
      <c r="I345">
        <v>1647.8376709289</v>
      </c>
      <c r="J345">
        <v>1661.8179277524077</v>
      </c>
      <c r="K345">
        <v>1697.3622427627977</v>
      </c>
      <c r="L345">
        <v>103288</v>
      </c>
      <c r="M345">
        <v>104271</v>
      </c>
      <c r="N345">
        <v>104697</v>
      </c>
      <c r="O345">
        <v>104697</v>
      </c>
      <c r="P345">
        <v>104697</v>
      </c>
    </row>
    <row r="346" spans="1:16" x14ac:dyDescent="0.3">
      <c r="A346" s="60" t="s">
        <v>326</v>
      </c>
      <c r="B346">
        <v>195129916.27890113</v>
      </c>
      <c r="C346">
        <v>189556416.03313705</v>
      </c>
      <c r="D346">
        <v>185202653.30405799</v>
      </c>
      <c r="E346">
        <v>186561375.00663859</v>
      </c>
      <c r="F346">
        <v>191418473.04377583</v>
      </c>
      <c r="G346">
        <v>1790.5934047157709</v>
      </c>
      <c r="H346">
        <v>1723.4438254806209</v>
      </c>
      <c r="I346">
        <v>1669.2292390700218</v>
      </c>
      <c r="J346">
        <v>1681.4753810838893</v>
      </c>
      <c r="K346">
        <v>1725.2523460246039</v>
      </c>
      <c r="L346">
        <v>108975</v>
      </c>
      <c r="M346">
        <v>109987</v>
      </c>
      <c r="N346">
        <v>110951</v>
      </c>
      <c r="O346">
        <v>110951</v>
      </c>
      <c r="P346">
        <v>110951</v>
      </c>
    </row>
    <row r="347" spans="1:16" x14ac:dyDescent="0.3">
      <c r="A347" s="60" t="s">
        <v>332</v>
      </c>
      <c r="B347">
        <v>179237948.34757885</v>
      </c>
      <c r="C347">
        <v>171570766.19377461</v>
      </c>
      <c r="D347">
        <v>172608667.18480316</v>
      </c>
      <c r="E347">
        <v>176539451.81702775</v>
      </c>
      <c r="F347">
        <v>180753998.37023121</v>
      </c>
      <c r="G347">
        <v>1798.2958769108252</v>
      </c>
      <c r="H347">
        <v>1701.6857711831965</v>
      </c>
      <c r="I347">
        <v>1690.9156268103757</v>
      </c>
      <c r="J347">
        <v>1729.4225295555227</v>
      </c>
      <c r="K347">
        <v>1770.7092316832995</v>
      </c>
      <c r="L347">
        <v>99671</v>
      </c>
      <c r="M347">
        <v>100824</v>
      </c>
      <c r="N347">
        <v>102080</v>
      </c>
      <c r="O347">
        <v>102080</v>
      </c>
      <c r="P347">
        <v>102080</v>
      </c>
    </row>
    <row r="348" spans="1:16" x14ac:dyDescent="0.3">
      <c r="A348" s="60" t="s">
        <v>360</v>
      </c>
      <c r="B348">
        <v>126132601.44592635</v>
      </c>
      <c r="C348">
        <v>123421357.09237738</v>
      </c>
      <c r="D348">
        <v>123583828.95704328</v>
      </c>
      <c r="E348">
        <v>124045924.92730115</v>
      </c>
      <c r="F348">
        <v>124561273.54103813</v>
      </c>
      <c r="G348">
        <v>1908.5841609685165</v>
      </c>
      <c r="H348">
        <v>1853.3961600849559</v>
      </c>
      <c r="I348">
        <v>1849.558935571901</v>
      </c>
      <c r="J348">
        <v>1856.4746763941027</v>
      </c>
      <c r="K348">
        <v>1864.1873977227413</v>
      </c>
      <c r="L348">
        <v>66087</v>
      </c>
      <c r="M348">
        <v>66592</v>
      </c>
      <c r="N348">
        <v>66818</v>
      </c>
      <c r="O348">
        <v>66818</v>
      </c>
      <c r="P348">
        <v>66818</v>
      </c>
    </row>
    <row r="349" spans="1:16" x14ac:dyDescent="0.3">
      <c r="A349" s="60" t="s">
        <v>414</v>
      </c>
      <c r="B349">
        <v>146247278.04222408</v>
      </c>
      <c r="C349">
        <v>140196818.1389209</v>
      </c>
      <c r="D349">
        <v>139743003.0774962</v>
      </c>
      <c r="E349">
        <v>140526138.42938417</v>
      </c>
      <c r="F349">
        <v>141689318.5457361</v>
      </c>
      <c r="G349">
        <v>1760.361082864586</v>
      </c>
      <c r="H349">
        <v>1674.2517422276999</v>
      </c>
      <c r="I349">
        <v>1657.4509331707966</v>
      </c>
      <c r="J349">
        <v>1666.739472784232</v>
      </c>
      <c r="K349">
        <v>1680.5356123177733</v>
      </c>
      <c r="L349">
        <v>83078</v>
      </c>
      <c r="M349">
        <v>83737</v>
      </c>
      <c r="N349">
        <v>84312</v>
      </c>
      <c r="O349">
        <v>84312</v>
      </c>
      <c r="P349">
        <v>84312</v>
      </c>
    </row>
    <row r="350" spans="1:16" x14ac:dyDescent="0.3">
      <c r="A350" s="60" t="s">
        <v>436</v>
      </c>
      <c r="B350">
        <v>266344253.73546425</v>
      </c>
      <c r="C350">
        <v>253161122.68627515</v>
      </c>
      <c r="D350">
        <v>251956748.9568595</v>
      </c>
      <c r="E350">
        <v>254823417.75171453</v>
      </c>
      <c r="F350">
        <v>255197894.60709316</v>
      </c>
      <c r="G350">
        <v>2418.1677794818033</v>
      </c>
      <c r="H350">
        <v>2276.9973798481333</v>
      </c>
      <c r="I350">
        <v>2214.2452166453654</v>
      </c>
      <c r="J350">
        <v>2239.4380630088544</v>
      </c>
      <c r="K350">
        <v>2242.7290388973729</v>
      </c>
      <c r="L350">
        <v>110143</v>
      </c>
      <c r="M350">
        <v>111182</v>
      </c>
      <c r="N350">
        <v>113789</v>
      </c>
      <c r="O350">
        <v>113789</v>
      </c>
      <c r="P350">
        <v>113789</v>
      </c>
    </row>
    <row r="351" spans="1:16" x14ac:dyDescent="0.3">
      <c r="A351" s="60" t="s">
        <v>508</v>
      </c>
      <c r="B351">
        <v>187043782.44836602</v>
      </c>
      <c r="C351">
        <v>182135950.25545469</v>
      </c>
      <c r="D351">
        <v>185259103.96993676</v>
      </c>
      <c r="E351">
        <v>188736418.99079177</v>
      </c>
      <c r="F351">
        <v>191159070.09713167</v>
      </c>
      <c r="G351">
        <v>1827.938259940054</v>
      </c>
      <c r="H351">
        <v>1770.9063797942099</v>
      </c>
      <c r="I351">
        <v>1792.5235747108084</v>
      </c>
      <c r="J351">
        <v>1826.1692580699923</v>
      </c>
      <c r="K351">
        <v>1849.610261121147</v>
      </c>
      <c r="L351">
        <v>102325</v>
      </c>
      <c r="M351">
        <v>102849</v>
      </c>
      <c r="N351">
        <v>103351</v>
      </c>
      <c r="O351">
        <v>103351</v>
      </c>
      <c r="P351">
        <v>103351</v>
      </c>
    </row>
    <row r="352" spans="1:16" x14ac:dyDescent="0.3">
      <c r="A352" s="60" t="s">
        <v>518</v>
      </c>
      <c r="B352">
        <v>158081486.13960576</v>
      </c>
      <c r="C352">
        <v>153462405.63418773</v>
      </c>
      <c r="D352">
        <v>152179727.61044466</v>
      </c>
      <c r="E352">
        <v>153481457.76820543</v>
      </c>
      <c r="F352">
        <v>153107358.23783752</v>
      </c>
      <c r="G352">
        <v>1899.6982014998168</v>
      </c>
      <c r="H352">
        <v>1830.8566646884722</v>
      </c>
      <c r="I352">
        <v>1805.8374483564294</v>
      </c>
      <c r="J352">
        <v>1821.2844011368732</v>
      </c>
      <c r="K352">
        <v>1816.8451571458452</v>
      </c>
      <c r="L352">
        <v>83214</v>
      </c>
      <c r="M352">
        <v>83820</v>
      </c>
      <c r="N352">
        <v>84271</v>
      </c>
      <c r="O352">
        <v>84271</v>
      </c>
      <c r="P352">
        <v>84271</v>
      </c>
    </row>
    <row r="353" spans="1:16" x14ac:dyDescent="0.3">
      <c r="A353" s="60" t="s">
        <v>648</v>
      </c>
      <c r="B353">
        <v>152879452.66444972</v>
      </c>
      <c r="C353">
        <v>149389503.25915748</v>
      </c>
      <c r="D353">
        <v>148447355.47003388</v>
      </c>
      <c r="E353">
        <v>150532070.2025457</v>
      </c>
      <c r="F353">
        <v>152761252.61507633</v>
      </c>
      <c r="G353">
        <v>1876.2589151391087</v>
      </c>
      <c r="H353">
        <v>1824.0476588419717</v>
      </c>
      <c r="I353">
        <v>1791.5009952696519</v>
      </c>
      <c r="J353">
        <v>1816.6598706589957</v>
      </c>
      <c r="K353">
        <v>1843.5622192932385</v>
      </c>
      <c r="L353">
        <v>81481</v>
      </c>
      <c r="M353">
        <v>81900</v>
      </c>
      <c r="N353">
        <v>82862</v>
      </c>
      <c r="O353">
        <v>82862</v>
      </c>
      <c r="P353">
        <v>82862</v>
      </c>
    </row>
    <row r="354" spans="1:16" x14ac:dyDescent="0.3">
      <c r="A354" s="60" t="s">
        <v>700</v>
      </c>
      <c r="B354">
        <v>206566287.85909539</v>
      </c>
      <c r="C354">
        <v>201880444.20155412</v>
      </c>
      <c r="D354">
        <v>204736229.22605047</v>
      </c>
      <c r="E354">
        <v>208440130.89382377</v>
      </c>
      <c r="F354">
        <v>212000066.33794886</v>
      </c>
      <c r="G354">
        <v>2035.0155444909208</v>
      </c>
      <c r="H354">
        <v>1964.2188015212653</v>
      </c>
      <c r="I354">
        <v>1978.2233849562826</v>
      </c>
      <c r="J354">
        <v>2014.0116033994277</v>
      </c>
      <c r="K354">
        <v>2048.4087766360585</v>
      </c>
      <c r="L354">
        <v>101506</v>
      </c>
      <c r="M354">
        <v>102779</v>
      </c>
      <c r="N354">
        <v>103495</v>
      </c>
      <c r="O354">
        <v>103495</v>
      </c>
      <c r="P354">
        <v>103495</v>
      </c>
    </row>
    <row r="355" spans="1:16" x14ac:dyDescent="0.3">
      <c r="A355" s="60" t="s">
        <v>276</v>
      </c>
      <c r="B355">
        <v>1978466890.6239583</v>
      </c>
      <c r="C355">
        <v>1945194881.4373026</v>
      </c>
      <c r="D355">
        <v>1974919431.5307827</v>
      </c>
      <c r="E355">
        <v>2066870191.2908123</v>
      </c>
      <c r="F355">
        <v>2160636697.7896652</v>
      </c>
      <c r="G355">
        <v>564.45875691005176</v>
      </c>
      <c r="H355">
        <v>548.89916009553065</v>
      </c>
      <c r="I355">
        <v>551.290052236733</v>
      </c>
      <c r="J355">
        <v>576.95770142889387</v>
      </c>
      <c r="K355">
        <v>603.13220831788692</v>
      </c>
      <c r="L355">
        <v>3505069</v>
      </c>
      <c r="M355">
        <v>3543811</v>
      </c>
      <c r="N355">
        <v>3582360</v>
      </c>
      <c r="O355">
        <v>3582360</v>
      </c>
      <c r="P355">
        <v>3582360</v>
      </c>
    </row>
    <row r="356" spans="1:16" x14ac:dyDescent="0.3">
      <c r="A356" s="60" t="s">
        <v>24</v>
      </c>
      <c r="B356">
        <v>43035283.434791669</v>
      </c>
      <c r="C356">
        <v>42514948.260830328</v>
      </c>
      <c r="D356">
        <v>41694496.482435696</v>
      </c>
      <c r="E356">
        <v>42351476.946319111</v>
      </c>
      <c r="F356">
        <v>43429177.183917947</v>
      </c>
      <c r="G356">
        <v>89.244641799836316</v>
      </c>
      <c r="H356">
        <v>87.317976785343802</v>
      </c>
      <c r="I356">
        <v>84.672458084516492</v>
      </c>
      <c r="J356">
        <v>86.006642580879188</v>
      </c>
      <c r="K356">
        <v>88.195217474311505</v>
      </c>
      <c r="L356">
        <v>482217</v>
      </c>
      <c r="M356">
        <v>486898</v>
      </c>
      <c r="N356">
        <v>492421</v>
      </c>
      <c r="O356">
        <v>492421</v>
      </c>
      <c r="P356">
        <v>492421</v>
      </c>
    </row>
    <row r="357" spans="1:16" x14ac:dyDescent="0.3">
      <c r="A357" s="60" t="s">
        <v>48</v>
      </c>
      <c r="B357">
        <v>28500001.810062498</v>
      </c>
      <c r="C357">
        <v>28558277.316902015</v>
      </c>
      <c r="D357">
        <v>28207842.386178885</v>
      </c>
      <c r="E357">
        <v>28732748.694841679</v>
      </c>
      <c r="F357">
        <v>29643679.71219844</v>
      </c>
      <c r="G357">
        <v>107.90223607516998</v>
      </c>
      <c r="H357">
        <v>106.77468403817356</v>
      </c>
      <c r="I357">
        <v>104.10718725292078</v>
      </c>
      <c r="J357">
        <v>106.04446833305657</v>
      </c>
      <c r="K357">
        <v>109.40645769403373</v>
      </c>
      <c r="L357">
        <v>264128</v>
      </c>
      <c r="M357">
        <v>267463</v>
      </c>
      <c r="N357">
        <v>270950</v>
      </c>
      <c r="O357">
        <v>270950</v>
      </c>
      <c r="P357">
        <v>270950</v>
      </c>
    </row>
    <row r="358" spans="1:16" x14ac:dyDescent="0.3">
      <c r="A358" s="60" t="s">
        <v>50</v>
      </c>
      <c r="B358">
        <v>32994620.019249998</v>
      </c>
      <c r="C358">
        <v>32554334.184340764</v>
      </c>
      <c r="D358">
        <v>32164477.842523985</v>
      </c>
      <c r="E358">
        <v>32683568.943065479</v>
      </c>
      <c r="F358">
        <v>33622039.954933651</v>
      </c>
      <c r="G358">
        <v>90.806215513469027</v>
      </c>
      <c r="H358">
        <v>88.506636935497355</v>
      </c>
      <c r="I358">
        <v>86.662134357517715</v>
      </c>
      <c r="J358">
        <v>88.060743808576305</v>
      </c>
      <c r="K358">
        <v>90.589306570245967</v>
      </c>
      <c r="L358">
        <v>363352</v>
      </c>
      <c r="M358">
        <v>367818</v>
      </c>
      <c r="N358">
        <v>371148</v>
      </c>
      <c r="O358">
        <v>371148</v>
      </c>
      <c r="P358">
        <v>371148</v>
      </c>
    </row>
    <row r="359" spans="1:16" x14ac:dyDescent="0.3">
      <c r="A359" s="60" t="s">
        <v>98</v>
      </c>
      <c r="B359">
        <v>26893360.902833331</v>
      </c>
      <c r="C359">
        <v>26698134.6036647</v>
      </c>
      <c r="D359">
        <v>26266671.533750556</v>
      </c>
      <c r="E359">
        <v>26650963.626169734</v>
      </c>
      <c r="F359">
        <v>27427723.942678627</v>
      </c>
      <c r="G359">
        <v>83.214033234524493</v>
      </c>
      <c r="H359">
        <v>81.724396907310407</v>
      </c>
      <c r="I359">
        <v>79.600798635525052</v>
      </c>
      <c r="J359">
        <v>80.765390709042165</v>
      </c>
      <c r="K359">
        <v>83.119352514330046</v>
      </c>
      <c r="L359">
        <v>323183</v>
      </c>
      <c r="M359">
        <v>326685</v>
      </c>
      <c r="N359">
        <v>329980</v>
      </c>
      <c r="O359">
        <v>329980</v>
      </c>
      <c r="P359">
        <v>329980</v>
      </c>
    </row>
    <row r="360" spans="1:16" x14ac:dyDescent="0.3">
      <c r="A360" s="60" t="s">
        <v>110</v>
      </c>
      <c r="B360">
        <v>28802638.232000001</v>
      </c>
      <c r="C360">
        <v>28591712.122005388</v>
      </c>
      <c r="D360">
        <v>28040406.350857474</v>
      </c>
      <c r="E360">
        <v>28418766.656722389</v>
      </c>
      <c r="F360">
        <v>29163507.86349266</v>
      </c>
      <c r="G360">
        <v>81.036719866526738</v>
      </c>
      <c r="H360">
        <v>79.622912765374011</v>
      </c>
      <c r="I360">
        <v>77.087027768680343</v>
      </c>
      <c r="J360">
        <v>78.127193557999689</v>
      </c>
      <c r="K360">
        <v>80.17459206458463</v>
      </c>
      <c r="L360">
        <v>355427</v>
      </c>
      <c r="M360">
        <v>359089</v>
      </c>
      <c r="N360">
        <v>363750</v>
      </c>
      <c r="O360">
        <v>363750</v>
      </c>
      <c r="P360">
        <v>363750</v>
      </c>
    </row>
    <row r="361" spans="1:16" x14ac:dyDescent="0.3">
      <c r="A361" s="60" t="s">
        <v>134</v>
      </c>
      <c r="B361">
        <v>42074897.807333335</v>
      </c>
      <c r="C361">
        <v>41764102.605069339</v>
      </c>
      <c r="D361">
        <v>40980479.648408525</v>
      </c>
      <c r="E361">
        <v>41469936.695328973</v>
      </c>
      <c r="F361">
        <v>42447417.825542688</v>
      </c>
      <c r="G361">
        <v>89.941872307526779</v>
      </c>
      <c r="H361">
        <v>88.38514573877589</v>
      </c>
      <c r="I361">
        <v>85.746854412853352</v>
      </c>
      <c r="J361">
        <v>86.77098596289153</v>
      </c>
      <c r="K361">
        <v>88.816250754393351</v>
      </c>
      <c r="L361">
        <v>467801</v>
      </c>
      <c r="M361">
        <v>472524</v>
      </c>
      <c r="N361">
        <v>477924</v>
      </c>
      <c r="O361">
        <v>477924</v>
      </c>
      <c r="P361">
        <v>477924</v>
      </c>
    </row>
    <row r="362" spans="1:16" x14ac:dyDescent="0.3">
      <c r="A362" s="60" t="s">
        <v>150</v>
      </c>
      <c r="B362">
        <v>27364523.704208333</v>
      </c>
      <c r="C362">
        <v>26934425.791141722</v>
      </c>
      <c r="D362">
        <v>26194770.041055128</v>
      </c>
      <c r="E362">
        <v>26369408.740427203</v>
      </c>
      <c r="F362">
        <v>26777602.944995403</v>
      </c>
      <c r="G362">
        <v>108.15974523503201</v>
      </c>
      <c r="H362">
        <v>105.67700163272868</v>
      </c>
      <c r="I362">
        <v>102.09997677367917</v>
      </c>
      <c r="J362">
        <v>102.78067017628314</v>
      </c>
      <c r="K362">
        <v>104.37169841360853</v>
      </c>
      <c r="L362">
        <v>253001</v>
      </c>
      <c r="M362">
        <v>254875</v>
      </c>
      <c r="N362">
        <v>256560</v>
      </c>
      <c r="O362">
        <v>256560</v>
      </c>
      <c r="P362">
        <v>256560</v>
      </c>
    </row>
    <row r="363" spans="1:16" x14ac:dyDescent="0.3">
      <c r="A363" s="60" t="s">
        <v>186</v>
      </c>
      <c r="B363">
        <v>37633732.157583334</v>
      </c>
      <c r="C363">
        <v>37199080.977944523</v>
      </c>
      <c r="D363">
        <v>36451397.060007423</v>
      </c>
      <c r="E363">
        <v>36858055.843801387</v>
      </c>
      <c r="F363">
        <v>37659640.022527963</v>
      </c>
      <c r="G363">
        <v>81.724518523726275</v>
      </c>
      <c r="H363">
        <v>80.212613913231365</v>
      </c>
      <c r="I363">
        <v>78.078124526103068</v>
      </c>
      <c r="J363">
        <v>78.949179073297202</v>
      </c>
      <c r="K363">
        <v>80.66615549594944</v>
      </c>
      <c r="L363">
        <v>460495</v>
      </c>
      <c r="M363">
        <v>463756</v>
      </c>
      <c r="N363">
        <v>466858</v>
      </c>
      <c r="O363">
        <v>466858</v>
      </c>
      <c r="P363">
        <v>466858</v>
      </c>
    </row>
    <row r="364" spans="1:16" x14ac:dyDescent="0.3">
      <c r="A364" s="60" t="s">
        <v>204</v>
      </c>
      <c r="B364">
        <v>28560463.092791665</v>
      </c>
      <c r="C364">
        <v>28293435.893488929</v>
      </c>
      <c r="D364">
        <v>27641708.329005796</v>
      </c>
      <c r="E364">
        <v>27949472.13415445</v>
      </c>
      <c r="F364">
        <v>28533317.496993344</v>
      </c>
      <c r="G364">
        <v>98.700475499081321</v>
      </c>
      <c r="H364">
        <v>97.239329179903322</v>
      </c>
      <c r="I364">
        <v>94.200768585118965</v>
      </c>
      <c r="J364">
        <v>95.249603434347932</v>
      </c>
      <c r="K364">
        <v>97.239302524565474</v>
      </c>
      <c r="L364">
        <v>289365</v>
      </c>
      <c r="M364">
        <v>290967</v>
      </c>
      <c r="N364">
        <v>293434</v>
      </c>
      <c r="O364">
        <v>293434</v>
      </c>
      <c r="P364">
        <v>293434</v>
      </c>
    </row>
    <row r="365" spans="1:16" x14ac:dyDescent="0.3">
      <c r="A365" s="60" t="s">
        <v>228</v>
      </c>
      <c r="B365">
        <v>37833700.694270834</v>
      </c>
      <c r="C365">
        <v>37780453.810558103</v>
      </c>
      <c r="D365">
        <v>37025111.440062784</v>
      </c>
      <c r="E365">
        <v>37524117.610888928</v>
      </c>
      <c r="F365">
        <v>38527353.579146311</v>
      </c>
      <c r="G365">
        <v>100.64617059033283</v>
      </c>
      <c r="H365">
        <v>99.89253038795303</v>
      </c>
      <c r="I365">
        <v>97.495310075133133</v>
      </c>
      <c r="J365">
        <v>98.809303725978907</v>
      </c>
      <c r="K365">
        <v>101.45104599222755</v>
      </c>
      <c r="L365">
        <v>375908</v>
      </c>
      <c r="M365">
        <v>378211</v>
      </c>
      <c r="N365">
        <v>379763</v>
      </c>
      <c r="O365">
        <v>379763</v>
      </c>
      <c r="P365">
        <v>379763</v>
      </c>
    </row>
    <row r="366" spans="1:16" x14ac:dyDescent="0.3">
      <c r="A366" s="60" t="s">
        <v>248</v>
      </c>
      <c r="B366">
        <v>71715887.900562495</v>
      </c>
      <c r="C366">
        <v>70881042.041660458</v>
      </c>
      <c r="D366">
        <v>69550822.483500049</v>
      </c>
      <c r="E366">
        <v>70458621.24576138</v>
      </c>
      <c r="F366">
        <v>72179874.557146594</v>
      </c>
      <c r="G366">
        <v>93.632186539487179</v>
      </c>
      <c r="H366">
        <v>91.734731648354227</v>
      </c>
      <c r="I366">
        <v>89.27909107579076</v>
      </c>
      <c r="J366">
        <v>90.444389277600621</v>
      </c>
      <c r="K366">
        <v>92.653880490851535</v>
      </c>
      <c r="L366">
        <v>765932</v>
      </c>
      <c r="M366">
        <v>772674</v>
      </c>
      <c r="N366">
        <v>779027</v>
      </c>
      <c r="O366">
        <v>779027</v>
      </c>
      <c r="P366">
        <v>779027</v>
      </c>
    </row>
    <row r="367" spans="1:16" x14ac:dyDescent="0.3">
      <c r="A367" s="60" t="s">
        <v>294</v>
      </c>
      <c r="B367">
        <v>64953049.39304167</v>
      </c>
      <c r="C367">
        <v>64181841.903530844</v>
      </c>
      <c r="D367">
        <v>63022487.333842836</v>
      </c>
      <c r="E367">
        <v>63784631.426905848</v>
      </c>
      <c r="F367">
        <v>65309741.288759328</v>
      </c>
      <c r="G367">
        <v>84.196386003240235</v>
      </c>
      <c r="H367">
        <v>82.410775886527091</v>
      </c>
      <c r="I367">
        <v>80.15242264406433</v>
      </c>
      <c r="J367">
        <v>81.12172262010732</v>
      </c>
      <c r="K367">
        <v>83.061367584901788</v>
      </c>
      <c r="L367">
        <v>771447</v>
      </c>
      <c r="M367">
        <v>778804</v>
      </c>
      <c r="N367">
        <v>786283</v>
      </c>
      <c r="O367">
        <v>786283</v>
      </c>
      <c r="P367">
        <v>786283</v>
      </c>
    </row>
    <row r="368" spans="1:16" x14ac:dyDescent="0.3">
      <c r="A368" s="60" t="s">
        <v>316</v>
      </c>
      <c r="B368">
        <v>30855270.122628909</v>
      </c>
      <c r="C368">
        <v>30817601.978441987</v>
      </c>
      <c r="D368">
        <v>30358950.711785391</v>
      </c>
      <c r="E368">
        <v>30809679.092392895</v>
      </c>
      <c r="F368">
        <v>31725867.706803244</v>
      </c>
      <c r="G368">
        <v>90.905065722207709</v>
      </c>
      <c r="H368">
        <v>89.961326984490498</v>
      </c>
      <c r="I368">
        <v>87.878513631729376</v>
      </c>
      <c r="J368">
        <v>89.183214196497175</v>
      </c>
      <c r="K368">
        <v>91.835258873701363</v>
      </c>
      <c r="L368">
        <v>339423</v>
      </c>
      <c r="M368">
        <v>342565</v>
      </c>
      <c r="N368">
        <v>345465</v>
      </c>
      <c r="O368">
        <v>345465</v>
      </c>
      <c r="P368">
        <v>345465</v>
      </c>
    </row>
    <row r="369" spans="1:16" x14ac:dyDescent="0.3">
      <c r="A369" s="60" t="s">
        <v>334</v>
      </c>
      <c r="B369">
        <v>43751970.025124997</v>
      </c>
      <c r="C369">
        <v>43083522.716383398</v>
      </c>
      <c r="D369">
        <v>42124054.354292043</v>
      </c>
      <c r="E369">
        <v>42561099.876328506</v>
      </c>
      <c r="F369">
        <v>43398460.060924552</v>
      </c>
      <c r="G369">
        <v>104.50327952383283</v>
      </c>
      <c r="H369">
        <v>102.49245337636823</v>
      </c>
      <c r="I369">
        <v>99.693645151980405</v>
      </c>
      <c r="J369">
        <v>100.72798673797084</v>
      </c>
      <c r="K369">
        <v>102.70974016572485</v>
      </c>
      <c r="L369">
        <v>418666</v>
      </c>
      <c r="M369">
        <v>420358</v>
      </c>
      <c r="N369">
        <v>422535</v>
      </c>
      <c r="O369">
        <v>422535</v>
      </c>
      <c r="P369">
        <v>422535</v>
      </c>
    </row>
    <row r="370" spans="1:16" x14ac:dyDescent="0.3">
      <c r="A370" s="60" t="s">
        <v>352</v>
      </c>
      <c r="B370">
        <v>69338780.920000002</v>
      </c>
      <c r="C370">
        <v>68835355.754010484</v>
      </c>
      <c r="D370">
        <v>67754808.219987035</v>
      </c>
      <c r="E370">
        <v>68749071.547835231</v>
      </c>
      <c r="F370">
        <v>70622557.442805558</v>
      </c>
      <c r="G370">
        <v>90.919293507692345</v>
      </c>
      <c r="H370">
        <v>89.444308265854218</v>
      </c>
      <c r="I370">
        <v>87.21186179926481</v>
      </c>
      <c r="J370">
        <v>88.491646337342729</v>
      </c>
      <c r="K370">
        <v>90.903138558301094</v>
      </c>
      <c r="L370">
        <v>762641</v>
      </c>
      <c r="M370">
        <v>769589</v>
      </c>
      <c r="N370">
        <v>776899</v>
      </c>
      <c r="O370">
        <v>776899</v>
      </c>
      <c r="P370">
        <v>776899</v>
      </c>
    </row>
    <row r="371" spans="1:16" x14ac:dyDescent="0.3">
      <c r="A371" s="60" t="s">
        <v>370</v>
      </c>
      <c r="B371">
        <v>56278436.020875007</v>
      </c>
      <c r="C371">
        <v>55148636.674093425</v>
      </c>
      <c r="D371">
        <v>53331575.230073266</v>
      </c>
      <c r="E371">
        <v>53836424.348326519</v>
      </c>
      <c r="F371">
        <v>54855172.143457547</v>
      </c>
      <c r="G371">
        <v>84.571997927530248</v>
      </c>
      <c r="H371">
        <v>82.327126188426192</v>
      </c>
      <c r="I371">
        <v>79.091996758218571</v>
      </c>
      <c r="J371">
        <v>79.840700029254904</v>
      </c>
      <c r="K371">
        <v>81.351527282384865</v>
      </c>
      <c r="L371">
        <v>665450</v>
      </c>
      <c r="M371">
        <v>669872</v>
      </c>
      <c r="N371">
        <v>674298</v>
      </c>
      <c r="O371">
        <v>674298</v>
      </c>
      <c r="P371">
        <v>674298</v>
      </c>
    </row>
    <row r="372" spans="1:16" x14ac:dyDescent="0.3">
      <c r="A372" s="60" t="s">
        <v>380</v>
      </c>
      <c r="B372">
        <v>34547979.872125</v>
      </c>
      <c r="C372">
        <v>34232662.750650272</v>
      </c>
      <c r="D372">
        <v>33625374.784213044</v>
      </c>
      <c r="E372">
        <v>34161579.435169213</v>
      </c>
      <c r="F372">
        <v>35035989.890601858</v>
      </c>
      <c r="G372">
        <v>79.323449364629084</v>
      </c>
      <c r="H372">
        <v>77.683568470254869</v>
      </c>
      <c r="I372">
        <v>75.232462438361623</v>
      </c>
      <c r="J372">
        <v>76.432151557701175</v>
      </c>
      <c r="K372">
        <v>78.388532777723512</v>
      </c>
      <c r="L372">
        <v>435533</v>
      </c>
      <c r="M372">
        <v>440668</v>
      </c>
      <c r="N372">
        <v>446953</v>
      </c>
      <c r="O372">
        <v>446953</v>
      </c>
      <c r="P372">
        <v>446953</v>
      </c>
    </row>
    <row r="373" spans="1:16" x14ac:dyDescent="0.3">
      <c r="A373" s="60" t="s">
        <v>466</v>
      </c>
      <c r="B373">
        <v>29932957.595453452</v>
      </c>
      <c r="C373">
        <v>30200436.988664649</v>
      </c>
      <c r="D373">
        <v>29651874.570274141</v>
      </c>
      <c r="E373">
        <v>30051754.58434426</v>
      </c>
      <c r="F373">
        <v>30846858.69980339</v>
      </c>
      <c r="G373">
        <v>81.376266455666013</v>
      </c>
      <c r="H373">
        <v>81.51903114863147</v>
      </c>
      <c r="I373">
        <v>79.150393779076623</v>
      </c>
      <c r="J373">
        <v>80.21780219883847</v>
      </c>
      <c r="K373">
        <v>82.340190909366896</v>
      </c>
      <c r="L373">
        <v>367834</v>
      </c>
      <c r="M373">
        <v>370471</v>
      </c>
      <c r="N373">
        <v>374627</v>
      </c>
      <c r="O373">
        <v>374627</v>
      </c>
      <c r="P373">
        <v>374627</v>
      </c>
    </row>
    <row r="374" spans="1:16" x14ac:dyDescent="0.3">
      <c r="A374" s="60" t="s">
        <v>480</v>
      </c>
      <c r="B374">
        <v>41852255.810791664</v>
      </c>
      <c r="C374">
        <v>41286488.498658113</v>
      </c>
      <c r="D374">
        <v>40409772.722823992</v>
      </c>
      <c r="E374">
        <v>40925815.521612845</v>
      </c>
      <c r="F374">
        <v>41839298.14880272</v>
      </c>
      <c r="G374">
        <v>85.202542727823925</v>
      </c>
      <c r="H374">
        <v>83.496109989358573</v>
      </c>
      <c r="I374">
        <v>81.022100697391465</v>
      </c>
      <c r="J374">
        <v>82.056772975664856</v>
      </c>
      <c r="K374">
        <v>83.88831709033127</v>
      </c>
      <c r="L374">
        <v>491209</v>
      </c>
      <c r="M374">
        <v>494472</v>
      </c>
      <c r="N374">
        <v>498750</v>
      </c>
      <c r="O374">
        <v>498750</v>
      </c>
      <c r="P374">
        <v>498750</v>
      </c>
    </row>
    <row r="375" spans="1:16" x14ac:dyDescent="0.3">
      <c r="A375" s="60" t="s">
        <v>564</v>
      </c>
      <c r="B375">
        <v>20954286.422420207</v>
      </c>
      <c r="C375">
        <v>21261553.125642899</v>
      </c>
      <c r="D375">
        <v>20752390.510803372</v>
      </c>
      <c r="E375">
        <v>21102064.32246149</v>
      </c>
      <c r="F375">
        <v>21765487.681931667</v>
      </c>
      <c r="G375">
        <v>99.632866996743971</v>
      </c>
      <c r="H375">
        <v>99.782489713406292</v>
      </c>
      <c r="I375">
        <v>95.937305885958111</v>
      </c>
      <c r="J375">
        <v>97.553831144187512</v>
      </c>
      <c r="K375">
        <v>100.6208055120921</v>
      </c>
      <c r="L375">
        <v>210315</v>
      </c>
      <c r="M375">
        <v>213079</v>
      </c>
      <c r="N375">
        <v>216312</v>
      </c>
      <c r="O375">
        <v>216312</v>
      </c>
      <c r="P375">
        <v>216312</v>
      </c>
    </row>
    <row r="376" spans="1:16" x14ac:dyDescent="0.3">
      <c r="A376" s="60" t="s">
        <v>622</v>
      </c>
      <c r="B376">
        <v>40751936.242895834</v>
      </c>
      <c r="C376">
        <v>40214315.184613481</v>
      </c>
      <c r="D376">
        <v>39394572.401408799</v>
      </c>
      <c r="E376">
        <v>39834373.453668736</v>
      </c>
      <c r="F376">
        <v>40711166.157113723</v>
      </c>
      <c r="G376">
        <v>83.885551051238423</v>
      </c>
      <c r="H376">
        <v>82.260068535092259</v>
      </c>
      <c r="I376">
        <v>79.967871224669224</v>
      </c>
      <c r="J376">
        <v>80.860632632338138</v>
      </c>
      <c r="K376">
        <v>82.640452585335282</v>
      </c>
      <c r="L376">
        <v>485804</v>
      </c>
      <c r="M376">
        <v>488868</v>
      </c>
      <c r="N376">
        <v>492630</v>
      </c>
      <c r="O376">
        <v>492630</v>
      </c>
      <c r="P376">
        <v>492630</v>
      </c>
    </row>
    <row r="377" spans="1:16" x14ac:dyDescent="0.3">
      <c r="A377" s="60" t="s">
        <v>278</v>
      </c>
      <c r="B377">
        <v>100018901.56606251</v>
      </c>
      <c r="C377">
        <v>98377653.221832618</v>
      </c>
      <c r="D377">
        <v>96194836.83876501</v>
      </c>
      <c r="E377">
        <v>96999482.344367966</v>
      </c>
      <c r="F377">
        <v>98690559.410878733</v>
      </c>
      <c r="G377">
        <v>83.458624082493699</v>
      </c>
      <c r="H377">
        <v>81.670553171249594</v>
      </c>
      <c r="I377">
        <v>79.384527965786077</v>
      </c>
      <c r="J377">
        <v>80.048559484953245</v>
      </c>
      <c r="K377">
        <v>81.444116243407294</v>
      </c>
      <c r="L377">
        <v>1198425</v>
      </c>
      <c r="M377">
        <v>1204567</v>
      </c>
      <c r="N377">
        <v>1211758</v>
      </c>
      <c r="O377">
        <v>1211758</v>
      </c>
      <c r="P377">
        <v>1211758</v>
      </c>
    </row>
    <row r="378" spans="1:16" x14ac:dyDescent="0.3">
      <c r="A378" s="60" t="s">
        <v>412</v>
      </c>
      <c r="B378">
        <v>61752877.831875004</v>
      </c>
      <c r="C378">
        <v>61151194.385341689</v>
      </c>
      <c r="D378">
        <v>59511242.121972747</v>
      </c>
      <c r="E378">
        <v>60069368.994059794</v>
      </c>
      <c r="F378">
        <v>61177738.827519529</v>
      </c>
      <c r="G378">
        <v>96.403313671421301</v>
      </c>
      <c r="H378">
        <v>94.79497307401256</v>
      </c>
      <c r="I378">
        <v>91.529706348151294</v>
      </c>
      <c r="J378">
        <v>92.388118757061136</v>
      </c>
      <c r="K378">
        <v>94.092817932618459</v>
      </c>
      <c r="L378">
        <v>640568</v>
      </c>
      <c r="M378">
        <v>645089</v>
      </c>
      <c r="N378">
        <v>650185</v>
      </c>
      <c r="O378">
        <v>650185</v>
      </c>
      <c r="P378">
        <v>650185</v>
      </c>
    </row>
    <row r="379" spans="1:16" x14ac:dyDescent="0.3">
      <c r="A379" s="60" t="s">
        <v>602</v>
      </c>
      <c r="B379">
        <v>51013762.969999999</v>
      </c>
      <c r="C379">
        <v>50090203.125844367</v>
      </c>
      <c r="D379">
        <v>48930144.886796251</v>
      </c>
      <c r="E379">
        <v>49317662.445773333</v>
      </c>
      <c r="F379">
        <v>50155149.031534262</v>
      </c>
      <c r="G379">
        <v>85.075685208162398</v>
      </c>
      <c r="H379">
        <v>82.934919161290082</v>
      </c>
      <c r="I379">
        <v>80.382154798513355</v>
      </c>
      <c r="J379">
        <v>81.01876636966044</v>
      </c>
      <c r="K379">
        <v>82.394584416675443</v>
      </c>
      <c r="L379">
        <v>599628</v>
      </c>
      <c r="M379">
        <v>603970</v>
      </c>
      <c r="N379">
        <v>608719</v>
      </c>
      <c r="O379">
        <v>608719</v>
      </c>
      <c r="P379">
        <v>608719</v>
      </c>
    </row>
    <row r="380" spans="1:16" x14ac:dyDescent="0.3">
      <c r="A380" s="60" t="s">
        <v>690</v>
      </c>
      <c r="B380">
        <v>49524718.077937499</v>
      </c>
      <c r="C380">
        <v>48572685.228296191</v>
      </c>
      <c r="D380">
        <v>47366453.615167208</v>
      </c>
      <c r="E380">
        <v>47734570.382501431</v>
      </c>
      <c r="F380">
        <v>48538229.054038234</v>
      </c>
      <c r="G380">
        <v>96.494643962328396</v>
      </c>
      <c r="H380">
        <v>93.805518766432328</v>
      </c>
      <c r="I380">
        <v>90.675365954598064</v>
      </c>
      <c r="J380">
        <v>91.380065589982337</v>
      </c>
      <c r="K380">
        <v>92.918539310988365</v>
      </c>
      <c r="L380">
        <v>513238</v>
      </c>
      <c r="M380">
        <v>517802</v>
      </c>
      <c r="N380">
        <v>522374</v>
      </c>
      <c r="O380">
        <v>522374</v>
      </c>
      <c r="P380">
        <v>522374</v>
      </c>
    </row>
    <row r="381" spans="1:16" x14ac:dyDescent="0.3">
      <c r="A381" s="60" t="s">
        <v>732</v>
      </c>
      <c r="B381">
        <v>98601218.650541663</v>
      </c>
      <c r="C381">
        <v>96987616.807054698</v>
      </c>
      <c r="D381">
        <v>94486811.850558475</v>
      </c>
      <c r="E381">
        <v>95112295.964061797</v>
      </c>
      <c r="F381">
        <v>96579951.832346946</v>
      </c>
      <c r="G381">
        <v>85.644938065005675</v>
      </c>
      <c r="H381">
        <v>83.713646209492694</v>
      </c>
      <c r="I381">
        <v>81.045427671277153</v>
      </c>
      <c r="J381">
        <v>81.581932464778319</v>
      </c>
      <c r="K381">
        <v>82.840804419390949</v>
      </c>
      <c r="L381">
        <v>1151279</v>
      </c>
      <c r="M381">
        <v>1158564</v>
      </c>
      <c r="N381">
        <v>1165850</v>
      </c>
      <c r="O381">
        <v>1165850</v>
      </c>
      <c r="P381">
        <v>1165850</v>
      </c>
    </row>
    <row r="382" spans="1:16" x14ac:dyDescent="0.3">
      <c r="A382" s="60" t="s">
        <v>740</v>
      </c>
      <c r="B382">
        <v>81615345.213583335</v>
      </c>
      <c r="C382">
        <v>80364007.609572619</v>
      </c>
      <c r="D382">
        <v>78454166.943977326</v>
      </c>
      <c r="E382">
        <v>79098153.59041658</v>
      </c>
      <c r="F382">
        <v>80465358.600857541</v>
      </c>
      <c r="G382">
        <v>82.803156493482334</v>
      </c>
      <c r="H382">
        <v>80.914305803341136</v>
      </c>
      <c r="I382">
        <v>78.335488678629204</v>
      </c>
      <c r="J382">
        <v>78.978501161157425</v>
      </c>
      <c r="K382">
        <v>80.343637989303744</v>
      </c>
      <c r="L382">
        <v>985655</v>
      </c>
      <c r="M382">
        <v>993199</v>
      </c>
      <c r="N382">
        <v>1001515</v>
      </c>
      <c r="O382">
        <v>1001515</v>
      </c>
      <c r="P382">
        <v>1001515</v>
      </c>
    </row>
    <row r="383" spans="1:16" x14ac:dyDescent="0.3">
      <c r="A383" s="60" t="s">
        <v>190</v>
      </c>
      <c r="B383">
        <v>74196033.656163245</v>
      </c>
      <c r="C383">
        <v>73979708.48338455</v>
      </c>
      <c r="D383">
        <v>72749213.849893868</v>
      </c>
      <c r="E383">
        <v>73754834.634948999</v>
      </c>
      <c r="F383">
        <v>75690557.962557897</v>
      </c>
      <c r="G383">
        <v>93.443297107842412</v>
      </c>
      <c r="H383">
        <v>92.158187428149276</v>
      </c>
      <c r="I383">
        <v>89.870096282356812</v>
      </c>
      <c r="J383">
        <v>91.112381002613986</v>
      </c>
      <c r="K383">
        <v>93.503659651853567</v>
      </c>
      <c r="L383">
        <v>794022</v>
      </c>
      <c r="M383">
        <v>802747</v>
      </c>
      <c r="N383">
        <v>809493</v>
      </c>
      <c r="O383">
        <v>809493</v>
      </c>
      <c r="P383">
        <v>809493</v>
      </c>
    </row>
    <row r="384" spans="1:16" x14ac:dyDescent="0.3">
      <c r="A384" s="60" t="s">
        <v>196</v>
      </c>
      <c r="B384">
        <v>53750237.455675244</v>
      </c>
      <c r="C384">
        <v>54306407.478783511</v>
      </c>
      <c r="D384">
        <v>53331456.517053857</v>
      </c>
      <c r="E384">
        <v>54029687.857766084</v>
      </c>
      <c r="F384">
        <v>55484830.366354309</v>
      </c>
      <c r="G384">
        <v>81.488152744774538</v>
      </c>
      <c r="H384">
        <v>81.677035486640705</v>
      </c>
      <c r="I384">
        <v>79.45865374979158</v>
      </c>
      <c r="J384">
        <v>80.498950151993981</v>
      </c>
      <c r="K384">
        <v>82.666970159276957</v>
      </c>
      <c r="L384">
        <v>659608</v>
      </c>
      <c r="M384">
        <v>664892</v>
      </c>
      <c r="N384">
        <v>671185</v>
      </c>
      <c r="O384">
        <v>671185</v>
      </c>
      <c r="P384">
        <v>671185</v>
      </c>
    </row>
    <row r="385" spans="1:16" x14ac:dyDescent="0.3">
      <c r="A385" s="60" t="s">
        <v>196</v>
      </c>
      <c r="B385">
        <v>53611868.816574909</v>
      </c>
      <c r="C385">
        <v>54168038.844459645</v>
      </c>
      <c r="D385">
        <v>53205758.738938466</v>
      </c>
      <c r="E385">
        <v>53439299.903546162</v>
      </c>
      <c r="F385">
        <v>54376828.264840081</v>
      </c>
      <c r="G385">
        <v>81.278378698522317</v>
      </c>
      <c r="H385">
        <v>81.468928554501545</v>
      </c>
      <c r="I385">
        <v>79.271376355160598</v>
      </c>
      <c r="J385">
        <v>79.619329847279303</v>
      </c>
      <c r="K385">
        <v>81.016155404009453</v>
      </c>
      <c r="L385">
        <v>659608</v>
      </c>
      <c r="M385">
        <v>664892</v>
      </c>
      <c r="N385">
        <v>671185</v>
      </c>
      <c r="O385">
        <v>671185</v>
      </c>
      <c r="P385">
        <v>671185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755A36B-20A4-4A55-92F2-9D6FCA24593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Core Spending Power - Summary</vt:lpstr>
      <vt:lpstr>per Dwelling</vt:lpstr>
      <vt:lpstr>input</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Roger Palmer</cp:lastModifiedBy>
  <dcterms:created xsi:type="dcterms:W3CDTF">2017-11-28T08:45:41Z</dcterms:created>
  <dcterms:modified xsi:type="dcterms:W3CDTF">2017-12-19T12:12:10Z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a5320d7b-fb9d-4275-810a-45c9ee899ca2</vt:lpwstr>
  </property>
  <property fmtid="{D5CDD505-2E9C-101B-9397-08002B2CF9AE}" pid="3" name="bjSaver">
    <vt:lpwstr>1Ji6zXrRnseRvits39gL69atfIRWbui7</vt:lpwstr>
  </property>
  <property fmtid="{D5CDD505-2E9C-101B-9397-08002B2CF9AE}" pid="4" name="bjDocumentSecurityLabel">
    <vt:lpwstr>No Marking</vt:lpwstr>
  </property>
</Properties>
</file>